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GD Result Analysis\ITDept Result Analysis 2014-15 To 2020-21\Batch Track\"/>
    </mc:Choice>
  </mc:AlternateContent>
  <xr:revisionPtr revIDLastSave="0" documentId="13_ncr:1_{B7806E1F-DE73-4A05-854E-AB0D1BE26DC4}" xr6:coauthVersionLast="47" xr6:coauthVersionMax="47" xr10:uidLastSave="{00000000-0000-0000-0000-000000000000}"/>
  <bookViews>
    <workbookView xWindow="-108" yWindow="-108" windowWidth="23256" windowHeight="12456" firstSheet="6" activeTab="11" xr2:uid="{00000000-000D-0000-FFFF-FFFF00000000}"/>
  </bookViews>
  <sheets>
    <sheet name="Sheet1" sheetId="1" r:id="rId1"/>
    <sheet name="2008-2012" sheetId="2" r:id="rId2"/>
    <sheet name="2009-2013" sheetId="3" r:id="rId3"/>
    <sheet name="2010-2014" sheetId="4" r:id="rId4"/>
    <sheet name="2011-2015" sheetId="5" r:id="rId5"/>
    <sheet name="2012-2016" sheetId="6" r:id="rId6"/>
    <sheet name="2013-2017" sheetId="7" r:id="rId7"/>
    <sheet name="2014-2018" sheetId="8" r:id="rId8"/>
    <sheet name="2015-2019" sheetId="9" r:id="rId9"/>
    <sheet name="2016-2020" sheetId="10" r:id="rId10"/>
    <sheet name="2017-2021" sheetId="11" r:id="rId11"/>
    <sheet name="2018-2022" sheetId="12" r:id="rId12"/>
    <sheet name="2019-2023 " sheetId="13" r:id="rId13"/>
    <sheet name="2020-2024" sheetId="14" r:id="rId14"/>
  </sheets>
  <definedNames>
    <definedName name="_xlnm._FilterDatabase" localSheetId="6" hidden="1">'2013-2017'!$O$3:$Q$164</definedName>
    <definedName name="_xlnm._FilterDatabase" localSheetId="8" hidden="1">'2015-2019'!$D$3:$I$158</definedName>
    <definedName name="_xlnm._FilterDatabase" localSheetId="9" hidden="1">'2016-2020'!$D$3:$G$161</definedName>
    <definedName name="_xlnm._FilterDatabase" localSheetId="10" hidden="1">'2017-2021'!$D$4:$G$238</definedName>
    <definedName name="_xlnm._FilterDatabase" localSheetId="11" hidden="1">'2018-2022'!$E$3:$H$221</definedName>
    <definedName name="_xlnm._FilterDatabase" localSheetId="12" hidden="1">'2019-2023 '!$E$3:$F$247</definedName>
    <definedName name="_xlnm._FilterDatabase" localSheetId="13" hidden="1">'2020-2024'!$F$3:$I$225</definedName>
    <definedName name="Z_FEF9936D_7D92_4195_BAE8_0B7A24F525E1_.wvu.FilterData" localSheetId="8" hidden="1">'2015-2019'!$U$15</definedName>
    <definedName name="Z_FEF9936D_7D92_4195_BAE8_0B7A24F525E1_.wvu.FilterData" localSheetId="10" hidden="1">'2017-2021'!$D$4:$G$238</definedName>
  </definedNames>
  <calcPr calcId="191029"/>
  <customWorkbookViews>
    <customWorkbookView name="Filter 1" guid="{FEF9936D-7D92-4195-BAE8-0B7A24F525E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8" roundtripDataSignature="AMtx7mimIumKXf4wKqfF8ubX/8UaPijVCg=="/>
    </ext>
  </extLst>
</workbook>
</file>

<file path=xl/calcChain.xml><?xml version="1.0" encoding="utf-8"?>
<calcChain xmlns="http://schemas.openxmlformats.org/spreadsheetml/2006/main">
  <c r="Q224" i="14" l="1"/>
  <c r="Q223" i="14"/>
  <c r="Q222" i="14"/>
  <c r="Q221" i="14"/>
  <c r="Q220" i="14"/>
  <c r="Q219" i="14"/>
  <c r="Q218" i="14"/>
  <c r="Q217" i="14"/>
  <c r="Q216" i="14"/>
  <c r="Q215" i="14"/>
  <c r="Q214" i="14"/>
  <c r="Q213" i="14"/>
  <c r="Q212" i="14"/>
  <c r="Q211" i="14"/>
  <c r="Q210" i="14"/>
  <c r="Q209" i="14"/>
  <c r="Q208" i="14"/>
  <c r="Q207" i="14"/>
  <c r="Q206" i="14"/>
  <c r="Q205" i="14"/>
  <c r="Q204" i="14"/>
  <c r="Q203" i="14"/>
  <c r="Q202" i="14"/>
  <c r="Q201" i="14"/>
  <c r="Q200" i="14"/>
  <c r="Q199" i="14"/>
  <c r="Q198" i="14"/>
  <c r="Q197" i="14"/>
  <c r="Q196" i="14"/>
  <c r="Q195" i="14"/>
  <c r="Q194" i="14"/>
  <c r="Q193" i="14"/>
  <c r="Q192" i="14"/>
  <c r="Q191" i="14"/>
  <c r="Q190" i="14"/>
  <c r="Q189" i="14"/>
  <c r="Q188" i="14"/>
  <c r="Q187" i="14"/>
  <c r="Q186" i="14"/>
  <c r="Q185" i="14"/>
  <c r="Q184" i="14"/>
  <c r="Q183" i="14"/>
  <c r="Q182" i="14"/>
  <c r="Q181" i="14"/>
  <c r="Q180" i="14"/>
  <c r="Q179" i="14"/>
  <c r="Q178" i="14"/>
  <c r="Q177" i="14"/>
  <c r="Q176" i="14"/>
  <c r="Q175" i="14"/>
  <c r="Q174" i="14"/>
  <c r="Q173" i="14"/>
  <c r="Q172" i="14"/>
  <c r="Q171" i="14"/>
  <c r="Q170" i="14"/>
  <c r="Q169" i="14"/>
  <c r="Q168" i="14"/>
  <c r="Q167" i="14"/>
  <c r="Q166" i="14"/>
  <c r="Q165" i="14"/>
  <c r="Q164" i="14"/>
  <c r="Q163" i="14"/>
  <c r="Q162" i="14"/>
  <c r="Q161" i="14"/>
  <c r="Q160" i="14"/>
  <c r="Q159" i="14"/>
  <c r="Q158" i="14"/>
  <c r="Q157" i="14"/>
  <c r="Q156" i="14"/>
  <c r="Q155" i="14"/>
  <c r="Q154" i="14"/>
  <c r="Q153" i="14"/>
  <c r="Q152" i="14"/>
  <c r="Q151" i="14"/>
  <c r="Q150" i="14"/>
  <c r="Q149" i="14"/>
  <c r="Q148" i="14"/>
  <c r="Q147" i="14"/>
  <c r="Q146" i="14"/>
  <c r="Q145" i="14"/>
  <c r="Q144" i="14"/>
  <c r="Q143" i="14"/>
  <c r="Q142" i="14"/>
  <c r="Q141" i="14"/>
  <c r="Q140" i="14"/>
  <c r="Q139" i="14"/>
  <c r="Q138" i="14"/>
  <c r="Q137" i="14"/>
  <c r="Q136" i="14"/>
  <c r="Q135" i="14"/>
  <c r="Q134" i="14"/>
  <c r="Q133" i="14"/>
  <c r="Q132" i="14"/>
  <c r="Q131" i="14"/>
  <c r="Q130" i="14"/>
  <c r="Q129" i="14"/>
  <c r="Q128" i="14"/>
  <c r="Q127" i="14"/>
  <c r="Q126" i="14"/>
  <c r="Q125" i="14"/>
  <c r="Q124" i="14"/>
  <c r="Q123" i="14"/>
  <c r="Q122" i="14"/>
  <c r="Q121" i="14"/>
  <c r="Q120" i="14"/>
  <c r="Q119" i="14"/>
  <c r="Q118" i="14"/>
  <c r="Q117" i="14"/>
  <c r="Q116" i="14"/>
  <c r="Q115" i="14"/>
  <c r="Q114" i="14"/>
  <c r="Q113" i="14"/>
  <c r="Q112" i="14"/>
  <c r="Q111" i="14"/>
  <c r="Q110" i="14"/>
  <c r="Q109" i="14"/>
  <c r="Q108" i="14"/>
  <c r="Q107" i="14"/>
  <c r="Q106" i="14"/>
  <c r="Q105" i="14"/>
  <c r="Q104" i="14"/>
  <c r="Q103" i="14"/>
  <c r="Q102" i="14"/>
  <c r="Q101" i="14"/>
  <c r="Q100" i="14"/>
  <c r="Q99" i="14"/>
  <c r="Q98" i="14"/>
  <c r="Q97" i="14"/>
  <c r="Q96" i="14"/>
  <c r="Q95" i="14"/>
  <c r="Q94" i="14"/>
  <c r="Q93" i="14"/>
  <c r="Q92" i="14"/>
  <c r="Q91" i="14"/>
  <c r="Q90" i="14"/>
  <c r="Q89" i="14"/>
  <c r="Q88" i="14"/>
  <c r="Q87" i="14"/>
  <c r="Q86" i="14"/>
  <c r="Q85" i="14"/>
  <c r="Q84" i="14"/>
  <c r="Q83" i="14"/>
  <c r="Q82" i="14"/>
  <c r="Q81" i="14"/>
  <c r="Q80" i="14"/>
  <c r="Q79" i="14"/>
  <c r="Q78" i="14"/>
  <c r="Q77" i="14"/>
  <c r="Q76" i="14"/>
  <c r="Q75" i="14"/>
  <c r="Q74" i="14"/>
  <c r="Q73" i="14"/>
  <c r="Q72" i="14"/>
  <c r="Q71" i="14"/>
  <c r="Q70" i="14"/>
  <c r="Q69" i="14"/>
  <c r="Q68" i="14"/>
  <c r="Q67" i="14"/>
  <c r="Q66" i="14"/>
  <c r="Q65" i="14"/>
  <c r="Q64" i="14"/>
  <c r="Q63" i="14"/>
  <c r="Q62" i="14"/>
  <c r="Q61" i="14"/>
  <c r="Q60" i="14"/>
  <c r="Q59" i="14"/>
  <c r="Q58" i="14"/>
  <c r="Q57" i="14"/>
  <c r="Q56" i="14"/>
  <c r="Q55" i="14"/>
  <c r="Q54" i="14"/>
  <c r="Q53" i="14"/>
  <c r="Q52" i="14"/>
  <c r="Q51" i="14"/>
  <c r="Q50" i="14"/>
  <c r="Q49" i="14"/>
  <c r="Q48" i="14"/>
  <c r="Q47" i="14"/>
  <c r="Q46" i="14"/>
  <c r="Q45" i="14"/>
  <c r="Q44" i="14"/>
  <c r="Q43" i="14"/>
  <c r="Q42" i="14"/>
  <c r="Q41" i="14"/>
  <c r="Q40" i="14"/>
  <c r="Q39" i="14"/>
  <c r="Q38" i="14"/>
  <c r="Q37" i="14"/>
  <c r="Q36" i="14"/>
  <c r="Q35" i="14"/>
  <c r="Q34" i="14"/>
  <c r="Q33" i="14"/>
  <c r="Q32" i="14"/>
  <c r="Q31" i="14"/>
  <c r="Q30" i="14"/>
  <c r="Q29" i="14"/>
  <c r="Q28" i="14"/>
  <c r="Q27" i="14"/>
  <c r="Q26" i="14"/>
  <c r="Q25" i="14"/>
  <c r="Q24" i="14"/>
  <c r="Q23" i="14"/>
  <c r="Q22" i="14"/>
  <c r="Q21" i="14"/>
  <c r="Q20" i="14"/>
  <c r="Q19" i="14"/>
  <c r="Q18" i="14"/>
  <c r="Q17" i="14"/>
  <c r="Q16" i="14"/>
  <c r="Q15" i="14"/>
  <c r="Q14" i="14"/>
  <c r="Q13" i="14"/>
  <c r="Q12" i="14"/>
  <c r="Q11" i="14"/>
  <c r="Q10" i="14"/>
  <c r="Q9" i="14"/>
  <c r="Q8" i="14"/>
  <c r="Q7" i="14"/>
  <c r="Q6" i="14"/>
  <c r="Q5" i="14"/>
  <c r="Q4" i="14"/>
  <c r="H258" i="13"/>
  <c r="E258" i="13"/>
  <c r="H254" i="13"/>
  <c r="Q1" i="13" a="1"/>
  <c r="Q1" i="13" s="1"/>
  <c r="H235" i="12"/>
  <c r="E235" i="12"/>
  <c r="H231" i="12"/>
  <c r="G251" i="11"/>
  <c r="D251" i="11"/>
  <c r="G247" i="11"/>
  <c r="G171" i="10"/>
  <c r="D170" i="10"/>
  <c r="G167" i="10"/>
  <c r="L180" i="9"/>
  <c r="I180" i="9"/>
  <c r="D180" i="9"/>
  <c r="I176" i="9"/>
  <c r="O162" i="9"/>
  <c r="F150" i="9"/>
  <c r="F134" i="9"/>
  <c r="F131" i="9"/>
  <c r="F124" i="9"/>
  <c r="F123" i="9"/>
  <c r="F119" i="9"/>
  <c r="F113" i="9"/>
  <c r="F112" i="9"/>
  <c r="F109" i="9"/>
  <c r="F104" i="9"/>
  <c r="F100" i="9"/>
  <c r="F93" i="9"/>
  <c r="F92" i="9"/>
  <c r="F79" i="9"/>
  <c r="F77" i="9"/>
  <c r="F76" i="9"/>
  <c r="F70" i="9"/>
  <c r="F69" i="9"/>
  <c r="F68" i="9"/>
  <c r="F66" i="9"/>
  <c r="F63" i="9"/>
  <c r="F53" i="9"/>
  <c r="F52" i="9"/>
  <c r="F51" i="9"/>
  <c r="F50" i="9"/>
  <c r="F48" i="9"/>
  <c r="F47" i="9"/>
  <c r="F45" i="9"/>
  <c r="F37" i="9"/>
  <c r="F17" i="9"/>
  <c r="F16" i="9"/>
  <c r="F14" i="9"/>
  <c r="F13" i="9"/>
  <c r="F12" i="9"/>
  <c r="F10" i="9"/>
  <c r="F5" i="9"/>
  <c r="N170" i="8"/>
  <c r="K170" i="8"/>
  <c r="N166" i="8"/>
  <c r="Q176" i="7"/>
  <c r="M176" i="7"/>
  <c r="Q172" i="7"/>
  <c r="N163" i="7"/>
  <c r="N162" i="7"/>
  <c r="N161" i="7"/>
  <c r="N160" i="7"/>
  <c r="N159" i="7"/>
  <c r="F159" i="7"/>
  <c r="D159" i="7"/>
  <c r="N158" i="7"/>
  <c r="N157" i="7"/>
  <c r="F157" i="7"/>
  <c r="D157" i="7"/>
  <c r="F156" i="7"/>
  <c r="D156" i="7"/>
  <c r="N154" i="7"/>
  <c r="F154" i="7"/>
  <c r="D154" i="7"/>
  <c r="F153" i="7"/>
  <c r="D153" i="7"/>
  <c r="N152" i="7"/>
  <c r="F152" i="7"/>
  <c r="D152" i="7"/>
  <c r="F151" i="7"/>
  <c r="D151" i="7"/>
  <c r="N150" i="7"/>
  <c r="F150" i="7"/>
  <c r="D150" i="7"/>
  <c r="N149" i="7"/>
  <c r="F149" i="7"/>
  <c r="D149" i="7"/>
  <c r="N148" i="7"/>
  <c r="F148" i="7"/>
  <c r="D148" i="7"/>
  <c r="N147" i="7"/>
  <c r="N146" i="7"/>
  <c r="F146" i="7"/>
  <c r="D146" i="7"/>
  <c r="N145" i="7"/>
  <c r="N144" i="7"/>
  <c r="D144" i="7"/>
  <c r="N143" i="7"/>
  <c r="F143" i="7"/>
  <c r="D143" i="7"/>
  <c r="N142" i="7"/>
  <c r="D142" i="7"/>
  <c r="N141" i="7"/>
  <c r="F141" i="7"/>
  <c r="D141" i="7"/>
  <c r="N140" i="7"/>
  <c r="F140" i="7"/>
  <c r="D140" i="7"/>
  <c r="N139" i="7"/>
  <c r="F139" i="7"/>
  <c r="D139" i="7"/>
  <c r="N138" i="7"/>
  <c r="F138" i="7"/>
  <c r="D138" i="7"/>
  <c r="N137" i="7"/>
  <c r="N136" i="7"/>
  <c r="N135" i="7"/>
  <c r="F135" i="7"/>
  <c r="D135" i="7"/>
  <c r="N134" i="7"/>
  <c r="F134" i="7"/>
  <c r="D134" i="7"/>
  <c r="N133" i="7"/>
  <c r="F133" i="7"/>
  <c r="D133" i="7"/>
  <c r="N132" i="7"/>
  <c r="N131" i="7"/>
  <c r="F131" i="7"/>
  <c r="D131" i="7"/>
  <c r="N130" i="7"/>
  <c r="F130" i="7"/>
  <c r="D130" i="7"/>
  <c r="N129" i="7"/>
  <c r="F129" i="7"/>
  <c r="D129" i="7"/>
  <c r="N128" i="7"/>
  <c r="F128" i="7"/>
  <c r="D128" i="7"/>
  <c r="N127" i="7"/>
  <c r="F127" i="7"/>
  <c r="D127" i="7"/>
  <c r="N126" i="7"/>
  <c r="F126" i="7"/>
  <c r="D126" i="7"/>
  <c r="N125" i="7"/>
  <c r="F125" i="7"/>
  <c r="D125" i="7"/>
  <c r="N124" i="7"/>
  <c r="F124" i="7"/>
  <c r="D124" i="7"/>
  <c r="N123" i="7"/>
  <c r="N122" i="7"/>
  <c r="F122" i="7"/>
  <c r="D122" i="7"/>
  <c r="N121" i="7"/>
  <c r="N120" i="7"/>
  <c r="F120" i="7"/>
  <c r="D120" i="7"/>
  <c r="N119" i="7"/>
  <c r="D119" i="7"/>
  <c r="N118" i="7"/>
  <c r="F118" i="7"/>
  <c r="D118" i="7"/>
  <c r="N117" i="7"/>
  <c r="N116" i="7"/>
  <c r="F116" i="7"/>
  <c r="D116" i="7"/>
  <c r="N115" i="7"/>
  <c r="F115" i="7"/>
  <c r="D115" i="7"/>
  <c r="N114" i="7"/>
  <c r="N113" i="7"/>
  <c r="F113" i="7"/>
  <c r="D113" i="7"/>
  <c r="N112" i="7"/>
  <c r="D112" i="7"/>
  <c r="N111" i="7"/>
  <c r="D111" i="7"/>
  <c r="N110" i="7"/>
  <c r="F110" i="7"/>
  <c r="D110" i="7"/>
  <c r="N109" i="7"/>
  <c r="F109" i="7"/>
  <c r="D109" i="7"/>
  <c r="N108" i="7"/>
  <c r="F108" i="7"/>
  <c r="D108" i="7"/>
  <c r="N107" i="7"/>
  <c r="F107" i="7"/>
  <c r="D107" i="7"/>
  <c r="N106" i="7"/>
  <c r="F106" i="7"/>
  <c r="D106" i="7"/>
  <c r="N105" i="7"/>
  <c r="F105" i="7"/>
  <c r="D105" i="7"/>
  <c r="N104" i="7"/>
  <c r="N103" i="7"/>
  <c r="D103" i="7"/>
  <c r="N102" i="7"/>
  <c r="F102" i="7"/>
  <c r="D102" i="7"/>
  <c r="N101" i="7"/>
  <c r="N100" i="7"/>
  <c r="N99" i="7"/>
  <c r="N98" i="7"/>
  <c r="N97" i="7"/>
  <c r="F97" i="7"/>
  <c r="D97" i="7"/>
  <c r="N96" i="7"/>
  <c r="N95" i="7"/>
  <c r="F95" i="7"/>
  <c r="D95" i="7"/>
  <c r="N94" i="7"/>
  <c r="N93" i="7"/>
  <c r="F93" i="7"/>
  <c r="D93" i="7"/>
  <c r="N92" i="7"/>
  <c r="F92" i="7"/>
  <c r="D92" i="7"/>
  <c r="N91" i="7"/>
  <c r="F91" i="7"/>
  <c r="D91" i="7"/>
  <c r="N90" i="7"/>
  <c r="F90" i="7"/>
  <c r="D90" i="7"/>
  <c r="N89" i="7"/>
  <c r="F89" i="7"/>
  <c r="N88" i="7"/>
  <c r="D88" i="7"/>
  <c r="N87" i="7"/>
  <c r="F87" i="7"/>
  <c r="D87" i="7"/>
  <c r="N86" i="7"/>
  <c r="N85" i="7"/>
  <c r="N84" i="7"/>
  <c r="N83" i="7"/>
  <c r="F83" i="7"/>
  <c r="D83" i="7"/>
  <c r="N82" i="7"/>
  <c r="F82" i="7"/>
  <c r="D82" i="7"/>
  <c r="N81" i="7"/>
  <c r="F81" i="7"/>
  <c r="D81" i="7"/>
  <c r="N80" i="7"/>
  <c r="F80" i="7"/>
  <c r="D80" i="7"/>
  <c r="N79" i="7"/>
  <c r="F79" i="7"/>
  <c r="D79" i="7"/>
  <c r="N78" i="7"/>
  <c r="N77" i="7"/>
  <c r="F77" i="7"/>
  <c r="D77" i="7"/>
  <c r="N76" i="7"/>
  <c r="F76" i="7"/>
  <c r="D76" i="7"/>
  <c r="N75" i="7"/>
  <c r="F75" i="7"/>
  <c r="D75" i="7"/>
  <c r="N74" i="7"/>
  <c r="D74" i="7"/>
  <c r="N73" i="7"/>
  <c r="F73" i="7"/>
  <c r="D73" i="7"/>
  <c r="N72" i="7"/>
  <c r="F72" i="7"/>
  <c r="D72" i="7"/>
  <c r="N71" i="7"/>
  <c r="F71" i="7"/>
  <c r="D71" i="7"/>
  <c r="N70" i="7"/>
  <c r="F70" i="7"/>
  <c r="D70" i="7"/>
  <c r="N69" i="7"/>
  <c r="N68" i="7"/>
  <c r="F68" i="7"/>
  <c r="D68" i="7"/>
  <c r="N67" i="7"/>
  <c r="F67" i="7"/>
  <c r="D67" i="7"/>
  <c r="N66" i="7"/>
  <c r="F66" i="7"/>
  <c r="D66" i="7"/>
  <c r="N65" i="7"/>
  <c r="N64" i="7"/>
  <c r="F64" i="7"/>
  <c r="D64" i="7"/>
  <c r="N63" i="7"/>
  <c r="F63" i="7"/>
  <c r="D63" i="7"/>
  <c r="N62" i="7"/>
  <c r="N61" i="7"/>
  <c r="F61" i="7"/>
  <c r="D61" i="7"/>
  <c r="N60" i="7"/>
  <c r="F60" i="7"/>
  <c r="D60" i="7"/>
  <c r="N59" i="7"/>
  <c r="N58" i="7"/>
  <c r="F58" i="7"/>
  <c r="D58" i="7"/>
  <c r="N57" i="7"/>
  <c r="F57" i="7"/>
  <c r="D57" i="7"/>
  <c r="N56" i="7"/>
  <c r="F56" i="7"/>
  <c r="D56" i="7"/>
  <c r="N55" i="7"/>
  <c r="F55" i="7"/>
  <c r="D55" i="7"/>
  <c r="N54" i="7"/>
  <c r="F54" i="7"/>
  <c r="D54" i="7"/>
  <c r="N53" i="7"/>
  <c r="F53" i="7"/>
  <c r="D53" i="7"/>
  <c r="N52" i="7"/>
  <c r="F52" i="7"/>
  <c r="D52" i="7"/>
  <c r="N51" i="7"/>
  <c r="F51" i="7"/>
  <c r="D51" i="7"/>
  <c r="N50" i="7"/>
  <c r="F50" i="7"/>
  <c r="D50" i="7"/>
  <c r="N49" i="7"/>
  <c r="N48" i="7"/>
  <c r="F48" i="7"/>
  <c r="D48" i="7"/>
  <c r="F47" i="7"/>
  <c r="D47" i="7"/>
  <c r="N46" i="7"/>
  <c r="F46" i="7"/>
  <c r="D46" i="7"/>
  <c r="N45" i="7"/>
  <c r="F45" i="7"/>
  <c r="D45" i="7"/>
  <c r="N44" i="7"/>
  <c r="F44" i="7"/>
  <c r="D44" i="7"/>
  <c r="N43" i="7"/>
  <c r="F43" i="7"/>
  <c r="D43" i="7"/>
  <c r="F41" i="7"/>
  <c r="D41" i="7"/>
  <c r="F39" i="7"/>
  <c r="D39" i="7"/>
  <c r="F38" i="7"/>
  <c r="D38" i="7"/>
  <c r="F37" i="7"/>
  <c r="F35" i="7"/>
  <c r="D35" i="7"/>
  <c r="F33" i="7"/>
  <c r="D33" i="7"/>
  <c r="D32" i="7"/>
  <c r="F30" i="7"/>
  <c r="D30" i="7"/>
  <c r="F29" i="7"/>
  <c r="D29" i="7"/>
  <c r="F28" i="7"/>
  <c r="D28" i="7"/>
  <c r="F27" i="7"/>
  <c r="D27" i="7"/>
  <c r="F26" i="7"/>
  <c r="D26" i="7"/>
  <c r="F25" i="7"/>
  <c r="D25" i="7"/>
  <c r="F23" i="7"/>
  <c r="D23" i="7"/>
  <c r="F22" i="7"/>
  <c r="D22" i="7"/>
  <c r="F21" i="7"/>
  <c r="D21" i="7"/>
  <c r="F20" i="7"/>
  <c r="D20" i="7"/>
  <c r="F19" i="7"/>
  <c r="D19" i="7"/>
  <c r="F17" i="7"/>
  <c r="D17" i="7"/>
  <c r="F16" i="7"/>
  <c r="D16" i="7"/>
  <c r="F14" i="7"/>
  <c r="D14" i="7"/>
  <c r="F13" i="7"/>
  <c r="D13" i="7"/>
  <c r="F11" i="7"/>
  <c r="D11" i="7"/>
  <c r="F9" i="7"/>
  <c r="D9" i="7"/>
  <c r="F7" i="7"/>
  <c r="D7" i="7"/>
  <c r="F6" i="7"/>
  <c r="D6" i="7"/>
  <c r="F5" i="7"/>
  <c r="D5" i="7"/>
  <c r="F4" i="7"/>
  <c r="D4" i="7"/>
  <c r="F3" i="7"/>
  <c r="D3" i="7"/>
  <c r="V165" i="6"/>
  <c r="R165" i="6"/>
  <c r="V161" i="6"/>
  <c r="S153" i="6"/>
  <c r="S152" i="6"/>
  <c r="H152" i="6"/>
  <c r="F152" i="6"/>
  <c r="H151" i="6"/>
  <c r="F151" i="6"/>
  <c r="D151" i="6"/>
  <c r="S150" i="6"/>
  <c r="H150" i="6"/>
  <c r="F150" i="6"/>
  <c r="D150" i="6"/>
  <c r="S149" i="6"/>
  <c r="H149" i="6"/>
  <c r="F149" i="6"/>
  <c r="H148" i="6"/>
  <c r="F148" i="6"/>
  <c r="H147" i="6"/>
  <c r="F147" i="6"/>
  <c r="D147" i="6"/>
  <c r="S146" i="6"/>
  <c r="D146" i="6"/>
  <c r="S145" i="6"/>
  <c r="H145" i="6"/>
  <c r="F145" i="6"/>
  <c r="D145" i="6"/>
  <c r="S144" i="6"/>
  <c r="H144" i="6"/>
  <c r="F144" i="6"/>
  <c r="S143" i="6"/>
  <c r="H143" i="6"/>
  <c r="F143" i="6"/>
  <c r="D143" i="6"/>
  <c r="S142" i="6"/>
  <c r="D142" i="6"/>
  <c r="S141" i="6"/>
  <c r="H141" i="6"/>
  <c r="F141" i="6"/>
  <c r="D141" i="6"/>
  <c r="S140" i="6"/>
  <c r="H140" i="6"/>
  <c r="F140" i="6"/>
  <c r="D140" i="6"/>
  <c r="S139" i="6"/>
  <c r="H139" i="6"/>
  <c r="F139" i="6"/>
  <c r="D139" i="6"/>
  <c r="S138" i="6"/>
  <c r="H138" i="6"/>
  <c r="F138" i="6"/>
  <c r="D138" i="6"/>
  <c r="S137" i="6"/>
  <c r="H137" i="6"/>
  <c r="F137" i="6"/>
  <c r="D137" i="6"/>
  <c r="S136" i="6"/>
  <c r="H136" i="6"/>
  <c r="F136" i="6"/>
  <c r="D136" i="6"/>
  <c r="S135" i="6"/>
  <c r="H135" i="6"/>
  <c r="F135" i="6"/>
  <c r="D135" i="6"/>
  <c r="S134" i="6"/>
  <c r="H134" i="6"/>
  <c r="F134" i="6"/>
  <c r="D134" i="6"/>
  <c r="S133" i="6"/>
  <c r="H133" i="6"/>
  <c r="F133" i="6"/>
  <c r="D133" i="6"/>
  <c r="S132" i="6"/>
  <c r="H132" i="6"/>
  <c r="F132" i="6"/>
  <c r="D132" i="6"/>
  <c r="S131" i="6"/>
  <c r="H131" i="6"/>
  <c r="F131" i="6"/>
  <c r="D131" i="6"/>
  <c r="S130" i="6"/>
  <c r="H130" i="6"/>
  <c r="F130" i="6"/>
  <c r="D130" i="6"/>
  <c r="S129" i="6"/>
  <c r="H129" i="6"/>
  <c r="F129" i="6"/>
  <c r="D129" i="6"/>
  <c r="S128" i="6"/>
  <c r="H128" i="6"/>
  <c r="F128" i="6"/>
  <c r="D128" i="6"/>
  <c r="S127" i="6"/>
  <c r="H127" i="6"/>
  <c r="F127" i="6"/>
  <c r="D127" i="6"/>
  <c r="S126" i="6"/>
  <c r="H126" i="6"/>
  <c r="F126" i="6"/>
  <c r="D126" i="6"/>
  <c r="S125" i="6"/>
  <c r="H125" i="6"/>
  <c r="F125" i="6"/>
  <c r="S124" i="6"/>
  <c r="H124" i="6"/>
  <c r="F124" i="6"/>
  <c r="D124" i="6"/>
  <c r="S123" i="6"/>
  <c r="S122" i="6"/>
  <c r="H122" i="6"/>
  <c r="F122" i="6"/>
  <c r="D122" i="6"/>
  <c r="S121" i="6"/>
  <c r="H121" i="6"/>
  <c r="F121" i="6"/>
  <c r="D121" i="6"/>
  <c r="S120" i="6"/>
  <c r="H120" i="6"/>
  <c r="F120" i="6"/>
  <c r="D120" i="6"/>
  <c r="S119" i="6"/>
  <c r="H119" i="6"/>
  <c r="F119" i="6"/>
  <c r="D119" i="6"/>
  <c r="S118" i="6"/>
  <c r="H118" i="6"/>
  <c r="F118" i="6"/>
  <c r="D118" i="6"/>
  <c r="S117" i="6"/>
  <c r="H117" i="6"/>
  <c r="F117" i="6"/>
  <c r="D117" i="6"/>
  <c r="S116" i="6"/>
  <c r="H116" i="6"/>
  <c r="F116" i="6"/>
  <c r="D116" i="6"/>
  <c r="S115" i="6"/>
  <c r="H115" i="6"/>
  <c r="F115" i="6"/>
  <c r="S114" i="6"/>
  <c r="H114" i="6"/>
  <c r="F114" i="6"/>
  <c r="D114" i="6"/>
  <c r="S113" i="6"/>
  <c r="H113" i="6"/>
  <c r="F113" i="6"/>
  <c r="S112" i="6"/>
  <c r="F112" i="6"/>
  <c r="D112" i="6"/>
  <c r="S111" i="6"/>
  <c r="H111" i="6"/>
  <c r="F111" i="6"/>
  <c r="D111" i="6"/>
  <c r="S110" i="6"/>
  <c r="H110" i="6"/>
  <c r="F110" i="6"/>
  <c r="D110" i="6"/>
  <c r="S109" i="6"/>
  <c r="D109" i="6"/>
  <c r="S108" i="6"/>
  <c r="H108" i="6"/>
  <c r="F108" i="6"/>
  <c r="D108" i="6"/>
  <c r="S107" i="6"/>
  <c r="H107" i="6"/>
  <c r="F107" i="6"/>
  <c r="D107" i="6"/>
  <c r="S106" i="6"/>
  <c r="H106" i="6"/>
  <c r="F106" i="6"/>
  <c r="D106" i="6"/>
  <c r="S105" i="6"/>
  <c r="H105" i="6"/>
  <c r="F105" i="6"/>
  <c r="D105" i="6"/>
  <c r="S104" i="6"/>
  <c r="H104" i="6"/>
  <c r="F104" i="6"/>
  <c r="D104" i="6"/>
  <c r="S103" i="6"/>
  <c r="H103" i="6"/>
  <c r="F103" i="6"/>
  <c r="D103" i="6"/>
  <c r="S102" i="6"/>
  <c r="H102" i="6"/>
  <c r="F102" i="6"/>
  <c r="S101" i="6"/>
  <c r="H101" i="6"/>
  <c r="F101" i="6"/>
  <c r="D101" i="6"/>
  <c r="S100" i="6"/>
  <c r="H100" i="6"/>
  <c r="F100" i="6"/>
  <c r="S99" i="6"/>
  <c r="H99" i="6"/>
  <c r="F99" i="6"/>
  <c r="S98" i="6"/>
  <c r="H98" i="6"/>
  <c r="F98" i="6"/>
  <c r="D98" i="6"/>
  <c r="S97" i="6"/>
  <c r="H97" i="6"/>
  <c r="F97" i="6"/>
  <c r="D97" i="6"/>
  <c r="S96" i="6"/>
  <c r="H96" i="6"/>
  <c r="F96" i="6"/>
  <c r="D96" i="6"/>
  <c r="S95" i="6"/>
  <c r="H95" i="6"/>
  <c r="F95" i="6"/>
  <c r="D95" i="6"/>
  <c r="S94" i="6"/>
  <c r="H94" i="6"/>
  <c r="F94" i="6"/>
  <c r="S93" i="6"/>
  <c r="H93" i="6"/>
  <c r="F93" i="6"/>
  <c r="D93" i="6"/>
  <c r="S92" i="6"/>
  <c r="H92" i="6"/>
  <c r="F92" i="6"/>
  <c r="D92" i="6"/>
  <c r="S91" i="6"/>
  <c r="H91" i="6"/>
  <c r="F91" i="6"/>
  <c r="D91" i="6"/>
  <c r="S90" i="6"/>
  <c r="H90" i="6"/>
  <c r="F90" i="6"/>
  <c r="D90" i="6"/>
  <c r="S89" i="6"/>
  <c r="H89" i="6"/>
  <c r="F89" i="6"/>
  <c r="D89" i="6"/>
  <c r="S88" i="6"/>
  <c r="H88" i="6"/>
  <c r="F88" i="6"/>
  <c r="D88" i="6"/>
  <c r="S87" i="6"/>
  <c r="H87" i="6"/>
  <c r="F87" i="6"/>
  <c r="D87" i="6"/>
  <c r="S86" i="6"/>
  <c r="H86" i="6"/>
  <c r="F86" i="6"/>
  <c r="S85" i="6"/>
  <c r="H85" i="6"/>
  <c r="F85" i="6"/>
  <c r="D85" i="6"/>
  <c r="S84" i="6"/>
  <c r="D84" i="6"/>
  <c r="S83" i="6"/>
  <c r="H83" i="6"/>
  <c r="F83" i="6"/>
  <c r="D83" i="6"/>
  <c r="S82" i="6"/>
  <c r="H82" i="6"/>
  <c r="F82" i="6"/>
  <c r="D82" i="6"/>
  <c r="S81" i="6"/>
  <c r="H81" i="6"/>
  <c r="F81" i="6"/>
  <c r="D81" i="6"/>
  <c r="S80" i="6"/>
  <c r="H80" i="6"/>
  <c r="F80" i="6"/>
  <c r="D80" i="6"/>
  <c r="S79" i="6"/>
  <c r="H79" i="6"/>
  <c r="F79" i="6"/>
  <c r="D79" i="6"/>
  <c r="S78" i="6"/>
  <c r="H78" i="6"/>
  <c r="F78" i="6"/>
  <c r="S77" i="6"/>
  <c r="H77" i="6"/>
  <c r="F77" i="6"/>
  <c r="D77" i="6"/>
  <c r="S76" i="6"/>
  <c r="H76" i="6"/>
  <c r="F76" i="6"/>
  <c r="S75" i="6"/>
  <c r="H75" i="6"/>
  <c r="F75" i="6"/>
  <c r="D75" i="6"/>
  <c r="S74" i="6"/>
  <c r="H74" i="6"/>
  <c r="F74" i="6"/>
  <c r="S73" i="6"/>
  <c r="H73" i="6"/>
  <c r="F73" i="6"/>
  <c r="D73" i="6"/>
  <c r="S72" i="6"/>
  <c r="H72" i="6"/>
  <c r="F72" i="6"/>
  <c r="D72" i="6"/>
  <c r="S71" i="6"/>
  <c r="H71" i="6"/>
  <c r="F71" i="6"/>
  <c r="D71" i="6"/>
  <c r="S70" i="6"/>
  <c r="H70" i="6"/>
  <c r="F70" i="6"/>
  <c r="D70" i="6"/>
  <c r="S69" i="6"/>
  <c r="H69" i="6"/>
  <c r="F69" i="6"/>
  <c r="D69" i="6"/>
  <c r="S68" i="6"/>
  <c r="H68" i="6"/>
  <c r="F68" i="6"/>
  <c r="D68" i="6"/>
  <c r="S67" i="6"/>
  <c r="H67" i="6"/>
  <c r="F67" i="6"/>
  <c r="D67" i="6"/>
  <c r="S66" i="6"/>
  <c r="H66" i="6"/>
  <c r="F66" i="6"/>
  <c r="D66" i="6"/>
  <c r="S65" i="6"/>
  <c r="H65" i="6"/>
  <c r="F65" i="6"/>
  <c r="D65" i="6"/>
  <c r="S64" i="6"/>
  <c r="H64" i="6"/>
  <c r="F64" i="6"/>
  <c r="D64" i="6"/>
  <c r="S63" i="6"/>
  <c r="H63" i="6"/>
  <c r="F63" i="6"/>
  <c r="D63" i="6"/>
  <c r="S62" i="6"/>
  <c r="H62" i="6"/>
  <c r="F62" i="6"/>
  <c r="D62" i="6"/>
  <c r="S61" i="6"/>
  <c r="D61" i="6"/>
  <c r="S60" i="6"/>
  <c r="H60" i="6"/>
  <c r="F60" i="6"/>
  <c r="D60" i="6"/>
  <c r="S59" i="6"/>
  <c r="H59" i="6"/>
  <c r="F59" i="6"/>
  <c r="S58" i="6"/>
  <c r="H58" i="6"/>
  <c r="F58" i="6"/>
  <c r="D58" i="6"/>
  <c r="S57" i="6"/>
  <c r="H57" i="6"/>
  <c r="F57" i="6"/>
  <c r="D57" i="6"/>
  <c r="S56" i="6"/>
  <c r="H56" i="6"/>
  <c r="F56" i="6"/>
  <c r="D56" i="6"/>
  <c r="S55" i="6"/>
  <c r="H55" i="6"/>
  <c r="F55" i="6"/>
  <c r="D55" i="6"/>
  <c r="S54" i="6"/>
  <c r="H54" i="6"/>
  <c r="F54" i="6"/>
  <c r="D54" i="6"/>
  <c r="S53" i="6"/>
  <c r="H53" i="6"/>
  <c r="F53" i="6"/>
  <c r="S52" i="6"/>
  <c r="H52" i="6"/>
  <c r="F52" i="6"/>
  <c r="D52" i="6"/>
  <c r="S51" i="6"/>
  <c r="H51" i="6"/>
  <c r="F51" i="6"/>
  <c r="D51" i="6"/>
  <c r="S50" i="6"/>
  <c r="H50" i="6"/>
  <c r="F50" i="6"/>
  <c r="D50" i="6"/>
  <c r="S49" i="6"/>
  <c r="H49" i="6"/>
  <c r="F49" i="6"/>
  <c r="D49" i="6"/>
  <c r="S48" i="6"/>
  <c r="H48" i="6"/>
  <c r="F48" i="6"/>
  <c r="D48" i="6"/>
  <c r="S47" i="6"/>
  <c r="H47" i="6"/>
  <c r="F47" i="6"/>
  <c r="D47" i="6"/>
  <c r="S46" i="6"/>
  <c r="H46" i="6"/>
  <c r="F46" i="6"/>
  <c r="D46" i="6"/>
  <c r="S45" i="6"/>
  <c r="H45" i="6"/>
  <c r="F45" i="6"/>
  <c r="D45" i="6"/>
  <c r="S44" i="6"/>
  <c r="H44" i="6"/>
  <c r="F44" i="6"/>
  <c r="S43" i="6"/>
  <c r="H43" i="6"/>
  <c r="F43" i="6"/>
  <c r="D43" i="6"/>
  <c r="S42" i="6"/>
  <c r="H42" i="6"/>
  <c r="F42" i="6"/>
  <c r="D42" i="6"/>
  <c r="S41" i="6"/>
  <c r="H41" i="6"/>
  <c r="F41" i="6"/>
  <c r="S40" i="6"/>
  <c r="H40" i="6"/>
  <c r="F40" i="6"/>
  <c r="D40" i="6"/>
  <c r="S39" i="6"/>
  <c r="H39" i="6"/>
  <c r="F39" i="6"/>
  <c r="D39" i="6"/>
  <c r="S38" i="6"/>
  <c r="H38" i="6"/>
  <c r="F38" i="6"/>
  <c r="D38" i="6"/>
  <c r="S37" i="6"/>
  <c r="H37" i="6"/>
  <c r="F37" i="6"/>
  <c r="D37" i="6"/>
  <c r="S36" i="6"/>
  <c r="H36" i="6"/>
  <c r="F36" i="6"/>
  <c r="D36" i="6"/>
  <c r="S35" i="6"/>
  <c r="H35" i="6"/>
  <c r="F35" i="6"/>
  <c r="D35" i="6"/>
  <c r="S34" i="6"/>
  <c r="H34" i="6"/>
  <c r="F34" i="6"/>
  <c r="D34" i="6"/>
  <c r="S33" i="6"/>
  <c r="H33" i="6"/>
  <c r="F33" i="6"/>
  <c r="D33" i="6"/>
  <c r="S32" i="6"/>
  <c r="H32" i="6"/>
  <c r="F32" i="6"/>
  <c r="D32" i="6"/>
  <c r="S31" i="6"/>
  <c r="H31" i="6"/>
  <c r="F31" i="6"/>
  <c r="D31" i="6"/>
  <c r="S30" i="6"/>
  <c r="H30" i="6"/>
  <c r="F30" i="6"/>
  <c r="D30" i="6"/>
  <c r="S29" i="6"/>
  <c r="H29" i="6"/>
  <c r="F29" i="6"/>
  <c r="S28" i="6"/>
  <c r="H28" i="6"/>
  <c r="F28" i="6"/>
  <c r="D28" i="6"/>
  <c r="H27" i="6"/>
  <c r="F27" i="6"/>
  <c r="D27" i="6"/>
  <c r="H26" i="6"/>
  <c r="F26" i="6"/>
  <c r="D26" i="6"/>
  <c r="H25" i="6"/>
  <c r="F25" i="6"/>
  <c r="D25" i="6"/>
  <c r="H24" i="6"/>
  <c r="F24" i="6"/>
  <c r="D24" i="6"/>
  <c r="H23" i="6"/>
  <c r="F23" i="6"/>
  <c r="H22" i="6"/>
  <c r="F22" i="6"/>
  <c r="H21" i="6"/>
  <c r="F21" i="6"/>
  <c r="D21" i="6"/>
  <c r="H20" i="6"/>
  <c r="F20" i="6"/>
  <c r="D20" i="6"/>
  <c r="H19" i="6"/>
  <c r="F19" i="6"/>
  <c r="D19" i="6"/>
  <c r="H18" i="6"/>
  <c r="F18" i="6"/>
  <c r="D18" i="6"/>
  <c r="H17" i="6"/>
  <c r="F17" i="6"/>
  <c r="D17" i="6"/>
  <c r="H16" i="6"/>
  <c r="F16" i="6"/>
  <c r="H15" i="6"/>
  <c r="F15" i="6"/>
  <c r="D15" i="6"/>
  <c r="H14" i="6"/>
  <c r="F14" i="6"/>
  <c r="H12" i="6"/>
  <c r="F12" i="6"/>
  <c r="D12" i="6"/>
  <c r="H11" i="6"/>
  <c r="F11" i="6"/>
  <c r="D11" i="6"/>
  <c r="H10" i="6"/>
  <c r="F10" i="6"/>
  <c r="D10" i="6"/>
  <c r="H9" i="6"/>
  <c r="F9" i="6"/>
  <c r="H7" i="6"/>
  <c r="F7" i="6"/>
  <c r="D7" i="6"/>
  <c r="H6" i="6"/>
  <c r="F6" i="6"/>
  <c r="D6" i="6"/>
  <c r="H5" i="6"/>
  <c r="F5" i="6"/>
  <c r="D5" i="6"/>
  <c r="H4" i="6"/>
  <c r="F4" i="6"/>
  <c r="D4" i="6"/>
  <c r="D173" i="5"/>
  <c r="I169" i="5" s="1"/>
  <c r="K157" i="5"/>
  <c r="J157" i="5"/>
  <c r="H157" i="5"/>
  <c r="F157" i="5"/>
  <c r="J156" i="5"/>
  <c r="H156" i="5"/>
  <c r="F156" i="5"/>
  <c r="K156" i="5" s="1"/>
  <c r="K155" i="5"/>
  <c r="J155" i="5"/>
  <c r="H155" i="5"/>
  <c r="F155" i="5"/>
  <c r="J154" i="5"/>
  <c r="H154" i="5"/>
  <c r="K154" i="5" s="1"/>
  <c r="F154" i="5"/>
  <c r="K153" i="5"/>
  <c r="J153" i="5"/>
  <c r="H153" i="5"/>
  <c r="F153" i="5"/>
  <c r="J152" i="5"/>
  <c r="H152" i="5"/>
  <c r="K152" i="5" s="1"/>
  <c r="F152" i="5"/>
  <c r="F151" i="5"/>
  <c r="J150" i="5"/>
  <c r="H150" i="5"/>
  <c r="F150" i="5"/>
  <c r="K150" i="5" s="1"/>
  <c r="J149" i="5"/>
  <c r="H149" i="5"/>
  <c r="F149" i="5"/>
  <c r="K149" i="5" s="1"/>
  <c r="K148" i="5"/>
  <c r="J148" i="5"/>
  <c r="H148" i="5"/>
  <c r="F148" i="5"/>
  <c r="J147" i="5"/>
  <c r="K147" i="5" s="1"/>
  <c r="H147" i="5"/>
  <c r="F147" i="5"/>
  <c r="K146" i="5"/>
  <c r="J146" i="5"/>
  <c r="H146" i="5"/>
  <c r="F146" i="5"/>
  <c r="J145" i="5"/>
  <c r="K145" i="5" s="1"/>
  <c r="H145" i="5"/>
  <c r="F145" i="5"/>
  <c r="K144" i="5"/>
  <c r="J144" i="5"/>
  <c r="H144" i="5"/>
  <c r="F144" i="5"/>
  <c r="J143" i="5"/>
  <c r="K143" i="5" s="1"/>
  <c r="H143" i="5"/>
  <c r="F143" i="5"/>
  <c r="K142" i="5"/>
  <c r="J142" i="5"/>
  <c r="H142" i="5"/>
  <c r="F142" i="5"/>
  <c r="J141" i="5"/>
  <c r="K141" i="5" s="1"/>
  <c r="H141" i="5"/>
  <c r="F141" i="5"/>
  <c r="K140" i="5"/>
  <c r="J140" i="5"/>
  <c r="H140" i="5"/>
  <c r="F140" i="5"/>
  <c r="J138" i="5"/>
  <c r="K138" i="5" s="1"/>
  <c r="H138" i="5"/>
  <c r="F138" i="5"/>
  <c r="K137" i="5"/>
  <c r="J137" i="5"/>
  <c r="H137" i="5"/>
  <c r="F137" i="5"/>
  <c r="J136" i="5"/>
  <c r="K136" i="5" s="1"/>
  <c r="H136" i="5"/>
  <c r="F136" i="5"/>
  <c r="K135" i="5"/>
  <c r="J135" i="5"/>
  <c r="H135" i="5"/>
  <c r="F135" i="5"/>
  <c r="J133" i="5"/>
  <c r="K133" i="5" s="1"/>
  <c r="H133" i="5"/>
  <c r="F133" i="5"/>
  <c r="K132" i="5"/>
  <c r="J132" i="5"/>
  <c r="H132" i="5"/>
  <c r="F132" i="5"/>
  <c r="F131" i="5"/>
  <c r="J130" i="5"/>
  <c r="H130" i="5"/>
  <c r="F130" i="5"/>
  <c r="D130" i="5"/>
  <c r="J129" i="5"/>
  <c r="H129" i="5"/>
  <c r="F129" i="5"/>
  <c r="D129" i="5"/>
  <c r="K129" i="5" s="1"/>
  <c r="J128" i="5"/>
  <c r="H128" i="5"/>
  <c r="K128" i="5" s="1"/>
  <c r="F128" i="5"/>
  <c r="D128" i="5"/>
  <c r="J126" i="5"/>
  <c r="H126" i="5"/>
  <c r="K126" i="5" s="1"/>
  <c r="F126" i="5"/>
  <c r="D126" i="5"/>
  <c r="K125" i="5"/>
  <c r="J125" i="5"/>
  <c r="H125" i="5"/>
  <c r="F125" i="5"/>
  <c r="D125" i="5"/>
  <c r="J124" i="5"/>
  <c r="H124" i="5"/>
  <c r="F124" i="5"/>
  <c r="K124" i="5" s="1"/>
  <c r="D124" i="5"/>
  <c r="J123" i="5"/>
  <c r="H123" i="5"/>
  <c r="F123" i="5"/>
  <c r="D123" i="5"/>
  <c r="K123" i="5" s="1"/>
  <c r="J122" i="5"/>
  <c r="H122" i="5"/>
  <c r="F122" i="5"/>
  <c r="D122" i="5"/>
  <c r="K122" i="5" s="1"/>
  <c r="J121" i="5"/>
  <c r="H121" i="5"/>
  <c r="F121" i="5"/>
  <c r="D121" i="5"/>
  <c r="K121" i="5" s="1"/>
  <c r="J120" i="5"/>
  <c r="H120" i="5"/>
  <c r="F120" i="5"/>
  <c r="D120" i="5"/>
  <c r="K120" i="5" s="1"/>
  <c r="J119" i="5"/>
  <c r="H119" i="5"/>
  <c r="K119" i="5" s="1"/>
  <c r="F119" i="5"/>
  <c r="D119" i="5"/>
  <c r="H118" i="5"/>
  <c r="F118" i="5"/>
  <c r="D118" i="5"/>
  <c r="J117" i="5"/>
  <c r="H117" i="5"/>
  <c r="K117" i="5" s="1"/>
  <c r="F117" i="5"/>
  <c r="D117" i="5"/>
  <c r="J116" i="5"/>
  <c r="H116" i="5"/>
  <c r="K116" i="5" s="1"/>
  <c r="F116" i="5"/>
  <c r="D116" i="5"/>
  <c r="F115" i="5"/>
  <c r="D115" i="5"/>
  <c r="J114" i="5"/>
  <c r="H114" i="5"/>
  <c r="F114" i="5"/>
  <c r="D114" i="5"/>
  <c r="K114" i="5" s="1"/>
  <c r="J113" i="5"/>
  <c r="H113" i="5"/>
  <c r="F113" i="5"/>
  <c r="D113" i="5"/>
  <c r="K113" i="5" s="1"/>
  <c r="F112" i="5"/>
  <c r="D112" i="5"/>
  <c r="J111" i="5"/>
  <c r="H111" i="5"/>
  <c r="K111" i="5" s="1"/>
  <c r="F111" i="5"/>
  <c r="D111" i="5"/>
  <c r="J110" i="5"/>
  <c r="H110" i="5"/>
  <c r="F110" i="5"/>
  <c r="K110" i="5" s="1"/>
  <c r="D110" i="5"/>
  <c r="K109" i="5"/>
  <c r="J109" i="5"/>
  <c r="H109" i="5"/>
  <c r="F109" i="5"/>
  <c r="D109" i="5"/>
  <c r="J108" i="5"/>
  <c r="H108" i="5"/>
  <c r="F108" i="5"/>
  <c r="K108" i="5" s="1"/>
  <c r="D108" i="5"/>
  <c r="J107" i="5"/>
  <c r="H107" i="5"/>
  <c r="F107" i="5"/>
  <c r="D107" i="5"/>
  <c r="K107" i="5" s="1"/>
  <c r="J106" i="5"/>
  <c r="H106" i="5"/>
  <c r="F106" i="5"/>
  <c r="D106" i="5"/>
  <c r="K106" i="5" s="1"/>
  <c r="J105" i="5"/>
  <c r="H105" i="5"/>
  <c r="F105" i="5"/>
  <c r="D105" i="5"/>
  <c r="K105" i="5" s="1"/>
  <c r="J104" i="5"/>
  <c r="H104" i="5"/>
  <c r="F104" i="5"/>
  <c r="D104" i="5"/>
  <c r="K104" i="5" s="1"/>
  <c r="J103" i="5"/>
  <c r="H103" i="5"/>
  <c r="K103" i="5" s="1"/>
  <c r="F103" i="5"/>
  <c r="D103" i="5"/>
  <c r="J102" i="5"/>
  <c r="H102" i="5"/>
  <c r="K102" i="5" s="1"/>
  <c r="F102" i="5"/>
  <c r="D102" i="5"/>
  <c r="K101" i="5"/>
  <c r="J101" i="5"/>
  <c r="H101" i="5"/>
  <c r="F101" i="5"/>
  <c r="D101" i="5"/>
  <c r="J100" i="5"/>
  <c r="H100" i="5"/>
  <c r="F100" i="5"/>
  <c r="K100" i="5" s="1"/>
  <c r="D100" i="5"/>
  <c r="J99" i="5"/>
  <c r="H99" i="5"/>
  <c r="F99" i="5"/>
  <c r="D99" i="5"/>
  <c r="K99" i="5" s="1"/>
  <c r="J98" i="5"/>
  <c r="H98" i="5"/>
  <c r="F98" i="5"/>
  <c r="D98" i="5"/>
  <c r="K98" i="5" s="1"/>
  <c r="D97" i="5"/>
  <c r="J96" i="5"/>
  <c r="H96" i="5"/>
  <c r="F96" i="5"/>
  <c r="K96" i="5" s="1"/>
  <c r="D96" i="5"/>
  <c r="J95" i="5"/>
  <c r="H95" i="5"/>
  <c r="F95" i="5"/>
  <c r="D95" i="5"/>
  <c r="K95" i="5" s="1"/>
  <c r="J94" i="5"/>
  <c r="H94" i="5"/>
  <c r="F94" i="5"/>
  <c r="D94" i="5"/>
  <c r="K94" i="5" s="1"/>
  <c r="J93" i="5"/>
  <c r="H93" i="5"/>
  <c r="F93" i="5"/>
  <c r="D93" i="5"/>
  <c r="K93" i="5" s="1"/>
  <c r="J92" i="5"/>
  <c r="H92" i="5"/>
  <c r="F92" i="5"/>
  <c r="D92" i="5"/>
  <c r="K92" i="5" s="1"/>
  <c r="J91" i="5"/>
  <c r="H91" i="5"/>
  <c r="K91" i="5" s="1"/>
  <c r="F91" i="5"/>
  <c r="D91" i="5"/>
  <c r="J90" i="5"/>
  <c r="H90" i="5"/>
  <c r="F90" i="5"/>
  <c r="K90" i="5" s="1"/>
  <c r="D90" i="5"/>
  <c r="K89" i="5"/>
  <c r="J89" i="5"/>
  <c r="H89" i="5"/>
  <c r="F89" i="5"/>
  <c r="D89" i="5"/>
  <c r="J88" i="5"/>
  <c r="H88" i="5"/>
  <c r="F88" i="5"/>
  <c r="K88" i="5" s="1"/>
  <c r="D88" i="5"/>
  <c r="D87" i="5"/>
  <c r="J86" i="5"/>
  <c r="H86" i="5"/>
  <c r="K86" i="5" s="1"/>
  <c r="F86" i="5"/>
  <c r="D86" i="5"/>
  <c r="K85" i="5"/>
  <c r="J85" i="5"/>
  <c r="H85" i="5"/>
  <c r="F85" i="5"/>
  <c r="D85" i="5"/>
  <c r="J84" i="5"/>
  <c r="H84" i="5"/>
  <c r="F84" i="5"/>
  <c r="K84" i="5" s="1"/>
  <c r="D84" i="5"/>
  <c r="J83" i="5"/>
  <c r="H83" i="5"/>
  <c r="F83" i="5"/>
  <c r="D83" i="5"/>
  <c r="K83" i="5" s="1"/>
  <c r="J82" i="5"/>
  <c r="H82" i="5"/>
  <c r="F82" i="5"/>
  <c r="D82" i="5"/>
  <c r="K82" i="5" s="1"/>
  <c r="J81" i="5"/>
  <c r="H81" i="5"/>
  <c r="F81" i="5"/>
  <c r="D81" i="5"/>
  <c r="K81" i="5" s="1"/>
  <c r="J80" i="5"/>
  <c r="H80" i="5"/>
  <c r="F80" i="5"/>
  <c r="D80" i="5"/>
  <c r="K80" i="5" s="1"/>
  <c r="J79" i="5"/>
  <c r="H79" i="5"/>
  <c r="K79" i="5" s="1"/>
  <c r="F79" i="5"/>
  <c r="D79" i="5"/>
  <c r="J78" i="5"/>
  <c r="H78" i="5"/>
  <c r="K78" i="5" s="1"/>
  <c r="F78" i="5"/>
  <c r="D78" i="5"/>
  <c r="K77" i="5"/>
  <c r="J77" i="5"/>
  <c r="H77" i="5"/>
  <c r="F77" i="5"/>
  <c r="D77" i="5"/>
  <c r="J76" i="5"/>
  <c r="H76" i="5"/>
  <c r="F76" i="5"/>
  <c r="K76" i="5" s="1"/>
  <c r="D76" i="5"/>
  <c r="J75" i="5"/>
  <c r="H75" i="5"/>
  <c r="F75" i="5"/>
  <c r="D75" i="5"/>
  <c r="K75" i="5" s="1"/>
  <c r="J74" i="5"/>
  <c r="H74" i="5"/>
  <c r="F74" i="5"/>
  <c r="D74" i="5"/>
  <c r="K74" i="5" s="1"/>
  <c r="D73" i="5"/>
  <c r="J72" i="5"/>
  <c r="H72" i="5"/>
  <c r="F72" i="5"/>
  <c r="K72" i="5" s="1"/>
  <c r="D72" i="5"/>
  <c r="J71" i="5"/>
  <c r="H71" i="5"/>
  <c r="F71" i="5"/>
  <c r="D71" i="5"/>
  <c r="K71" i="5" s="1"/>
  <c r="J70" i="5"/>
  <c r="H70" i="5"/>
  <c r="F70" i="5"/>
  <c r="D70" i="5"/>
  <c r="K70" i="5" s="1"/>
  <c r="J69" i="5"/>
  <c r="H69" i="5"/>
  <c r="F69" i="5"/>
  <c r="D69" i="5"/>
  <c r="K69" i="5" s="1"/>
  <c r="J68" i="5"/>
  <c r="H68" i="5"/>
  <c r="F68" i="5"/>
  <c r="D68" i="5"/>
  <c r="K68" i="5" s="1"/>
  <c r="J67" i="5"/>
  <c r="H67" i="5"/>
  <c r="K67" i="5" s="1"/>
  <c r="F67" i="5"/>
  <c r="D67" i="5"/>
  <c r="J66" i="5"/>
  <c r="H66" i="5"/>
  <c r="F66" i="5"/>
  <c r="K66" i="5" s="1"/>
  <c r="D66" i="5"/>
  <c r="K65" i="5"/>
  <c r="J65" i="5"/>
  <c r="H65" i="5"/>
  <c r="F65" i="5"/>
  <c r="D65" i="5"/>
  <c r="J64" i="5"/>
  <c r="H64" i="5"/>
  <c r="F64" i="5"/>
  <c r="K64" i="5" s="1"/>
  <c r="D64" i="5"/>
  <c r="J63" i="5"/>
  <c r="H63" i="5"/>
  <c r="F63" i="5"/>
  <c r="D63" i="5"/>
  <c r="K63" i="5" s="1"/>
  <c r="J60" i="5"/>
  <c r="H60" i="5"/>
  <c r="F60" i="5"/>
  <c r="D60" i="5"/>
  <c r="K60" i="5" s="1"/>
  <c r="J59" i="5"/>
  <c r="H59" i="5"/>
  <c r="F59" i="5"/>
  <c r="D59" i="5"/>
  <c r="K59" i="5" s="1"/>
  <c r="J58" i="5"/>
  <c r="H58" i="5"/>
  <c r="F58" i="5"/>
  <c r="D58" i="5"/>
  <c r="K58" i="5" s="1"/>
  <c r="J57" i="5"/>
  <c r="H57" i="5"/>
  <c r="K57" i="5" s="1"/>
  <c r="F57" i="5"/>
  <c r="D57" i="5"/>
  <c r="J56" i="5"/>
  <c r="H56" i="5"/>
  <c r="F56" i="5"/>
  <c r="K56" i="5" s="1"/>
  <c r="D56" i="5"/>
  <c r="K54" i="5"/>
  <c r="J54" i="5"/>
  <c r="H54" i="5"/>
  <c r="F54" i="5"/>
  <c r="D54" i="5"/>
  <c r="J52" i="5"/>
  <c r="H52" i="5"/>
  <c r="F52" i="5"/>
  <c r="K52" i="5" s="1"/>
  <c r="D52" i="5"/>
  <c r="J51" i="5"/>
  <c r="H51" i="5"/>
  <c r="F51" i="5"/>
  <c r="D51" i="5"/>
  <c r="K51" i="5" s="1"/>
  <c r="J50" i="5"/>
  <c r="H50" i="5"/>
  <c r="F50" i="5"/>
  <c r="D50" i="5"/>
  <c r="K50" i="5" s="1"/>
  <c r="J49" i="5"/>
  <c r="H49" i="5"/>
  <c r="F49" i="5"/>
  <c r="D49" i="5"/>
  <c r="K49" i="5" s="1"/>
  <c r="J47" i="5"/>
  <c r="H47" i="5"/>
  <c r="F47" i="5"/>
  <c r="D47" i="5"/>
  <c r="K47" i="5" s="1"/>
  <c r="J46" i="5"/>
  <c r="H46" i="5"/>
  <c r="K46" i="5" s="1"/>
  <c r="F46" i="5"/>
  <c r="D46" i="5"/>
  <c r="J45" i="5"/>
  <c r="H45" i="5"/>
  <c r="F45" i="5"/>
  <c r="K45" i="5" s="1"/>
  <c r="D45" i="5"/>
  <c r="K44" i="5"/>
  <c r="J44" i="5"/>
  <c r="H44" i="5"/>
  <c r="F44" i="5"/>
  <c r="D44" i="5"/>
  <c r="J43" i="5"/>
  <c r="H43" i="5"/>
  <c r="F43" i="5"/>
  <c r="K43" i="5" s="1"/>
  <c r="D43" i="5"/>
  <c r="J42" i="5"/>
  <c r="H42" i="5"/>
  <c r="F42" i="5"/>
  <c r="D42" i="5"/>
  <c r="K42" i="5" s="1"/>
  <c r="J41" i="5"/>
  <c r="H41" i="5"/>
  <c r="F41" i="5"/>
  <c r="D41" i="5"/>
  <c r="K41" i="5" s="1"/>
  <c r="J40" i="5"/>
  <c r="H40" i="5"/>
  <c r="F40" i="5"/>
  <c r="D40" i="5"/>
  <c r="K40" i="5" s="1"/>
  <c r="D39" i="5"/>
  <c r="F38" i="5"/>
  <c r="D38" i="5"/>
  <c r="J37" i="5"/>
  <c r="H37" i="5"/>
  <c r="F37" i="5"/>
  <c r="D37" i="5"/>
  <c r="K37" i="5" s="1"/>
  <c r="J36" i="5"/>
  <c r="H36" i="5"/>
  <c r="F36" i="5"/>
  <c r="D36" i="5"/>
  <c r="K36" i="5" s="1"/>
  <c r="J35" i="5"/>
  <c r="H35" i="5"/>
  <c r="K35" i="5" s="1"/>
  <c r="F35" i="5"/>
  <c r="D35" i="5"/>
  <c r="J34" i="5"/>
  <c r="H34" i="5"/>
  <c r="F34" i="5"/>
  <c r="K34" i="5" s="1"/>
  <c r="D34" i="5"/>
  <c r="K33" i="5"/>
  <c r="J33" i="5"/>
  <c r="H33" i="5"/>
  <c r="F33" i="5"/>
  <c r="D33" i="5"/>
  <c r="J32" i="5"/>
  <c r="H32" i="5"/>
  <c r="F32" i="5"/>
  <c r="K32" i="5" s="1"/>
  <c r="D32" i="5"/>
  <c r="J31" i="5"/>
  <c r="H31" i="5"/>
  <c r="F31" i="5"/>
  <c r="D31" i="5"/>
  <c r="K31" i="5" s="1"/>
  <c r="J30" i="5"/>
  <c r="H30" i="5"/>
  <c r="F30" i="5"/>
  <c r="D30" i="5"/>
  <c r="K30" i="5" s="1"/>
  <c r="J29" i="5"/>
  <c r="H29" i="5"/>
  <c r="F29" i="5"/>
  <c r="D29" i="5"/>
  <c r="K29" i="5" s="1"/>
  <c r="J28" i="5"/>
  <c r="H28" i="5"/>
  <c r="F28" i="5"/>
  <c r="D28" i="5"/>
  <c r="K28" i="5" s="1"/>
  <c r="J27" i="5"/>
  <c r="H27" i="5"/>
  <c r="K27" i="5" s="1"/>
  <c r="F27" i="5"/>
  <c r="D27" i="5"/>
  <c r="J26" i="5"/>
  <c r="H26" i="5"/>
  <c r="F26" i="5"/>
  <c r="K26" i="5" s="1"/>
  <c r="D26" i="5"/>
  <c r="K24" i="5"/>
  <c r="J24" i="5"/>
  <c r="H24" i="5"/>
  <c r="F24" i="5"/>
  <c r="D24" i="5"/>
  <c r="J23" i="5"/>
  <c r="H23" i="5"/>
  <c r="F23" i="5"/>
  <c r="K23" i="5" s="1"/>
  <c r="D23" i="5"/>
  <c r="J22" i="5"/>
  <c r="H22" i="5"/>
  <c r="F22" i="5"/>
  <c r="D22" i="5"/>
  <c r="K22" i="5" s="1"/>
  <c r="J21" i="5"/>
  <c r="H21" i="5"/>
  <c r="F21" i="5"/>
  <c r="D21" i="5"/>
  <c r="K21" i="5" s="1"/>
  <c r="J20" i="5"/>
  <c r="H20" i="5"/>
  <c r="F20" i="5"/>
  <c r="D20" i="5"/>
  <c r="K20" i="5" s="1"/>
  <c r="J19" i="5"/>
  <c r="H19" i="5"/>
  <c r="F19" i="5"/>
  <c r="D19" i="5"/>
  <c r="K19" i="5" s="1"/>
  <c r="J18" i="5"/>
  <c r="H18" i="5"/>
  <c r="K18" i="5" s="1"/>
  <c r="F18" i="5"/>
  <c r="D18" i="5"/>
  <c r="J17" i="5"/>
  <c r="H17" i="5"/>
  <c r="F17" i="5"/>
  <c r="K17" i="5" s="1"/>
  <c r="D17" i="5"/>
  <c r="K16" i="5"/>
  <c r="J16" i="5"/>
  <c r="H16" i="5"/>
  <c r="F16" i="5"/>
  <c r="D16" i="5"/>
  <c r="J15" i="5"/>
  <c r="H15" i="5"/>
  <c r="F15" i="5"/>
  <c r="K15" i="5" s="1"/>
  <c r="D15" i="5"/>
  <c r="F14" i="5"/>
  <c r="D14" i="5"/>
  <c r="J13" i="5"/>
  <c r="H13" i="5"/>
  <c r="F13" i="5"/>
  <c r="D13" i="5"/>
  <c r="K13" i="5" s="1"/>
  <c r="J12" i="5"/>
  <c r="H12" i="5"/>
  <c r="F12" i="5"/>
  <c r="D12" i="5"/>
  <c r="K12" i="5" s="1"/>
  <c r="J11" i="5"/>
  <c r="H11" i="5"/>
  <c r="K11" i="5" s="1"/>
  <c r="F11" i="5"/>
  <c r="D11" i="5"/>
  <c r="J10" i="5"/>
  <c r="H10" i="5"/>
  <c r="F10" i="5"/>
  <c r="K10" i="5" s="1"/>
  <c r="D10" i="5"/>
  <c r="K9" i="5"/>
  <c r="J9" i="5"/>
  <c r="H9" i="5"/>
  <c r="F9" i="5"/>
  <c r="D9" i="5"/>
  <c r="F8" i="5"/>
  <c r="D8" i="5"/>
  <c r="J7" i="5"/>
  <c r="H7" i="5"/>
  <c r="F7" i="5"/>
  <c r="D7" i="5"/>
  <c r="K7" i="5" s="1"/>
  <c r="J6" i="5"/>
  <c r="H6" i="5"/>
  <c r="F6" i="5"/>
  <c r="D6" i="5"/>
  <c r="K6" i="5" s="1"/>
  <c r="F5" i="5"/>
  <c r="D5" i="5"/>
  <c r="J4" i="5"/>
  <c r="H4" i="5"/>
  <c r="F4" i="5"/>
  <c r="K4" i="5" s="1"/>
  <c r="D4" i="5"/>
  <c r="C157" i="4"/>
  <c r="G153" i="4"/>
  <c r="J148" i="4"/>
  <c r="H148" i="4"/>
  <c r="F148" i="4"/>
  <c r="K148" i="4" s="1"/>
  <c r="J147" i="4"/>
  <c r="H147" i="4"/>
  <c r="K147" i="4" s="1"/>
  <c r="F147" i="4"/>
  <c r="J146" i="4"/>
  <c r="H146" i="4"/>
  <c r="F146" i="4"/>
  <c r="K146" i="4" s="1"/>
  <c r="J145" i="4"/>
  <c r="H145" i="4"/>
  <c r="K145" i="4" s="1"/>
  <c r="F145" i="4"/>
  <c r="J144" i="4"/>
  <c r="H144" i="4"/>
  <c r="F144" i="4"/>
  <c r="K144" i="4" s="1"/>
  <c r="J143" i="4"/>
  <c r="H143" i="4"/>
  <c r="K143" i="4" s="1"/>
  <c r="F143" i="4"/>
  <c r="J142" i="4"/>
  <c r="H142" i="4"/>
  <c r="F142" i="4"/>
  <c r="K142" i="4" s="1"/>
  <c r="J141" i="4"/>
  <c r="H141" i="4"/>
  <c r="K141" i="4" s="1"/>
  <c r="F141" i="4"/>
  <c r="K140" i="4"/>
  <c r="J140" i="4"/>
  <c r="H140" i="4"/>
  <c r="F140" i="4"/>
  <c r="J139" i="4"/>
  <c r="H139" i="4"/>
  <c r="K139" i="4" s="1"/>
  <c r="F139" i="4"/>
  <c r="K138" i="4"/>
  <c r="J138" i="4"/>
  <c r="H138" i="4"/>
  <c r="F138" i="4"/>
  <c r="H137" i="4"/>
  <c r="F137" i="4"/>
  <c r="K136" i="4"/>
  <c r="J136" i="4"/>
  <c r="H136" i="4"/>
  <c r="F136" i="4"/>
  <c r="J135" i="4"/>
  <c r="H135" i="4"/>
  <c r="K135" i="4" s="1"/>
  <c r="F135" i="4"/>
  <c r="K134" i="4"/>
  <c r="J134" i="4"/>
  <c r="H134" i="4"/>
  <c r="F134" i="4"/>
  <c r="J133" i="4"/>
  <c r="H133" i="4"/>
  <c r="K133" i="4" s="1"/>
  <c r="F133" i="4"/>
  <c r="K132" i="4"/>
  <c r="J132" i="4"/>
  <c r="H132" i="4"/>
  <c r="F132" i="4"/>
  <c r="J131" i="4"/>
  <c r="H131" i="4"/>
  <c r="K131" i="4" s="1"/>
  <c r="F131" i="4"/>
  <c r="K130" i="4"/>
  <c r="J130" i="4"/>
  <c r="H130" i="4"/>
  <c r="F130" i="4"/>
  <c r="J129" i="4"/>
  <c r="H129" i="4"/>
  <c r="K129" i="4" s="1"/>
  <c r="F129" i="4"/>
  <c r="K128" i="4"/>
  <c r="J128" i="4"/>
  <c r="H128" i="4"/>
  <c r="F128" i="4"/>
  <c r="J127" i="4"/>
  <c r="H127" i="4"/>
  <c r="K127" i="4" s="1"/>
  <c r="F127" i="4"/>
  <c r="K126" i="4"/>
  <c r="J126" i="4"/>
  <c r="H126" i="4"/>
  <c r="F126" i="4"/>
  <c r="K125" i="4"/>
  <c r="J125" i="4"/>
  <c r="H125" i="4"/>
  <c r="F125" i="4"/>
  <c r="K124" i="4"/>
  <c r="J124" i="4"/>
  <c r="H124" i="4"/>
  <c r="F124" i="4"/>
  <c r="K123" i="4"/>
  <c r="J123" i="4"/>
  <c r="H123" i="4"/>
  <c r="F123" i="4"/>
  <c r="K122" i="4"/>
  <c r="J122" i="4"/>
  <c r="H122" i="4"/>
  <c r="F122" i="4"/>
  <c r="J121" i="4"/>
  <c r="H121" i="4"/>
  <c r="F121" i="4"/>
  <c r="D121" i="4"/>
  <c r="K121" i="4" s="1"/>
  <c r="J120" i="4"/>
  <c r="H120" i="4"/>
  <c r="F120" i="4"/>
  <c r="K120" i="4" s="1"/>
  <c r="D120" i="4"/>
  <c r="J119" i="4"/>
  <c r="H119" i="4"/>
  <c r="F119" i="4"/>
  <c r="D119" i="4"/>
  <c r="K119" i="4" s="1"/>
  <c r="J118" i="4"/>
  <c r="H118" i="4"/>
  <c r="F118" i="4"/>
  <c r="K118" i="4" s="1"/>
  <c r="D118" i="4"/>
  <c r="K117" i="4"/>
  <c r="J117" i="4"/>
  <c r="H117" i="4"/>
  <c r="F117" i="4"/>
  <c r="D117" i="4"/>
  <c r="F115" i="4"/>
  <c r="D115" i="4"/>
  <c r="D114" i="4"/>
  <c r="K113" i="4"/>
  <c r="J113" i="4"/>
  <c r="H113" i="4"/>
  <c r="F113" i="4"/>
  <c r="D113" i="4"/>
  <c r="J112" i="4"/>
  <c r="H112" i="4"/>
  <c r="F112" i="4"/>
  <c r="D112" i="4"/>
  <c r="J111" i="4"/>
  <c r="H111" i="4"/>
  <c r="F111" i="4"/>
  <c r="K111" i="4" s="1"/>
  <c r="D111" i="4"/>
  <c r="J110" i="4"/>
  <c r="H110" i="4"/>
  <c r="F110" i="4"/>
  <c r="K110" i="4" s="1"/>
  <c r="D110" i="4"/>
  <c r="J109" i="4"/>
  <c r="H109" i="4"/>
  <c r="F109" i="4"/>
  <c r="K109" i="4" s="1"/>
  <c r="D109" i="4"/>
  <c r="K108" i="4"/>
  <c r="J108" i="4"/>
  <c r="H108" i="4"/>
  <c r="F108" i="4"/>
  <c r="D108" i="4"/>
  <c r="D107" i="4"/>
  <c r="J106" i="4"/>
  <c r="H106" i="4"/>
  <c r="K106" i="4" s="1"/>
  <c r="F106" i="4"/>
  <c r="D106" i="4"/>
  <c r="J105" i="4"/>
  <c r="H105" i="4"/>
  <c r="F105" i="4"/>
  <c r="K105" i="4" s="1"/>
  <c r="D105" i="4"/>
  <c r="K103" i="4"/>
  <c r="J103" i="4"/>
  <c r="H103" i="4"/>
  <c r="F103" i="4"/>
  <c r="D103" i="4"/>
  <c r="J102" i="4"/>
  <c r="H102" i="4"/>
  <c r="F102" i="4"/>
  <c r="D102" i="4"/>
  <c r="K102" i="4" s="1"/>
  <c r="J101" i="4"/>
  <c r="H101" i="4"/>
  <c r="F101" i="4"/>
  <c r="D101" i="4"/>
  <c r="K101" i="4" s="1"/>
  <c r="F100" i="4"/>
  <c r="D100" i="4"/>
  <c r="J99" i="4"/>
  <c r="H99" i="4"/>
  <c r="K99" i="4" s="1"/>
  <c r="F99" i="4"/>
  <c r="D99" i="4"/>
  <c r="F98" i="4"/>
  <c r="D98" i="4"/>
  <c r="K97" i="4"/>
  <c r="J97" i="4"/>
  <c r="H97" i="4"/>
  <c r="F97" i="4"/>
  <c r="D97" i="4"/>
  <c r="J96" i="4"/>
  <c r="H96" i="4"/>
  <c r="F96" i="4"/>
  <c r="D96" i="4"/>
  <c r="K96" i="4" s="1"/>
  <c r="J94" i="4"/>
  <c r="H94" i="4"/>
  <c r="F94" i="4"/>
  <c r="D94" i="4"/>
  <c r="K94" i="4" s="1"/>
  <c r="J93" i="4"/>
  <c r="H93" i="4"/>
  <c r="F93" i="4"/>
  <c r="D93" i="4"/>
  <c r="K93" i="4" s="1"/>
  <c r="J92" i="4"/>
  <c r="H92" i="4"/>
  <c r="F92" i="4"/>
  <c r="D92" i="4"/>
  <c r="K92" i="4" s="1"/>
  <c r="J91" i="4"/>
  <c r="H91" i="4"/>
  <c r="K91" i="4" s="1"/>
  <c r="F91" i="4"/>
  <c r="D91" i="4"/>
  <c r="J90" i="4"/>
  <c r="H90" i="4"/>
  <c r="F90" i="4"/>
  <c r="K90" i="4" s="1"/>
  <c r="D90" i="4"/>
  <c r="J89" i="4"/>
  <c r="H89" i="4"/>
  <c r="F89" i="4"/>
  <c r="K89" i="4" s="1"/>
  <c r="D89" i="4"/>
  <c r="K88" i="4"/>
  <c r="J88" i="4"/>
  <c r="H88" i="4"/>
  <c r="F88" i="4"/>
  <c r="D88" i="4"/>
  <c r="J87" i="4"/>
  <c r="H87" i="4"/>
  <c r="F87" i="4"/>
  <c r="D87" i="4"/>
  <c r="K87" i="4" s="1"/>
  <c r="J86" i="4"/>
  <c r="H86" i="4"/>
  <c r="F86" i="4"/>
  <c r="D86" i="4"/>
  <c r="K86" i="4" s="1"/>
  <c r="J84" i="4"/>
  <c r="H84" i="4"/>
  <c r="F84" i="4"/>
  <c r="D84" i="4"/>
  <c r="K84" i="4" s="1"/>
  <c r="J83" i="4"/>
  <c r="H83" i="4"/>
  <c r="F83" i="4"/>
  <c r="D83" i="4"/>
  <c r="K83" i="4" s="1"/>
  <c r="J82" i="4"/>
  <c r="H82" i="4"/>
  <c r="F82" i="4"/>
  <c r="D82" i="4"/>
  <c r="K82" i="4" s="1"/>
  <c r="J81" i="4"/>
  <c r="H81" i="4"/>
  <c r="F81" i="4"/>
  <c r="K81" i="4" s="1"/>
  <c r="D81" i="4"/>
  <c r="K80" i="4"/>
  <c r="J80" i="4"/>
  <c r="H80" i="4"/>
  <c r="F80" i="4"/>
  <c r="D80" i="4"/>
  <c r="J79" i="4"/>
  <c r="H79" i="4"/>
  <c r="F79" i="4"/>
  <c r="D79" i="4"/>
  <c r="D78" i="4"/>
  <c r="J77" i="4"/>
  <c r="H77" i="4"/>
  <c r="F77" i="4"/>
  <c r="D77" i="4"/>
  <c r="K77" i="4" s="1"/>
  <c r="J76" i="4"/>
  <c r="H76" i="4"/>
  <c r="F76" i="4"/>
  <c r="D76" i="4"/>
  <c r="K76" i="4" s="1"/>
  <c r="J75" i="4"/>
  <c r="H75" i="4"/>
  <c r="F75" i="4"/>
  <c r="D75" i="4"/>
  <c r="K75" i="4" s="1"/>
  <c r="J74" i="4"/>
  <c r="H74" i="4"/>
  <c r="F74" i="4"/>
  <c r="D74" i="4"/>
  <c r="K74" i="4" s="1"/>
  <c r="F73" i="4"/>
  <c r="D73" i="4"/>
  <c r="K72" i="4"/>
  <c r="J72" i="4"/>
  <c r="H72" i="4"/>
  <c r="F72" i="4"/>
  <c r="D72" i="4"/>
  <c r="K71" i="4"/>
  <c r="J71" i="4"/>
  <c r="H71" i="4"/>
  <c r="F71" i="4"/>
  <c r="D71" i="4"/>
  <c r="J70" i="4"/>
  <c r="H70" i="4"/>
  <c r="F70" i="4"/>
  <c r="D70" i="4"/>
  <c r="K70" i="4" s="1"/>
  <c r="J69" i="4"/>
  <c r="H69" i="4"/>
  <c r="F69" i="4"/>
  <c r="D69" i="4"/>
  <c r="K69" i="4" s="1"/>
  <c r="J68" i="4"/>
  <c r="H68" i="4"/>
  <c r="F68" i="4"/>
  <c r="D68" i="4"/>
  <c r="K68" i="4" s="1"/>
  <c r="J67" i="4"/>
  <c r="H67" i="4"/>
  <c r="F67" i="4"/>
  <c r="D67" i="4"/>
  <c r="K67" i="4" s="1"/>
  <c r="J66" i="4"/>
  <c r="H66" i="4"/>
  <c r="F66" i="4"/>
  <c r="D66" i="4"/>
  <c r="K66" i="4" s="1"/>
  <c r="J65" i="4"/>
  <c r="H65" i="4"/>
  <c r="F65" i="4"/>
  <c r="D65" i="4"/>
  <c r="K65" i="4" s="1"/>
  <c r="K64" i="4"/>
  <c r="J64" i="4"/>
  <c r="H64" i="4"/>
  <c r="F64" i="4"/>
  <c r="D64" i="4"/>
  <c r="D63" i="4"/>
  <c r="J62" i="4"/>
  <c r="H62" i="4"/>
  <c r="K62" i="4" s="1"/>
  <c r="F62" i="4"/>
  <c r="D62" i="4"/>
  <c r="J61" i="4"/>
  <c r="H61" i="4"/>
  <c r="F61" i="4"/>
  <c r="D61" i="4"/>
  <c r="K61" i="4" s="1"/>
  <c r="K59" i="4"/>
  <c r="J59" i="4"/>
  <c r="H59" i="4"/>
  <c r="F59" i="4"/>
  <c r="D59" i="4"/>
  <c r="K58" i="4"/>
  <c r="J58" i="4"/>
  <c r="H58" i="4"/>
  <c r="F58" i="4"/>
  <c r="D58" i="4"/>
  <c r="J57" i="4"/>
  <c r="H57" i="4"/>
  <c r="F57" i="4"/>
  <c r="D57" i="4"/>
  <c r="K57" i="4" s="1"/>
  <c r="F56" i="4"/>
  <c r="D56" i="4"/>
  <c r="J55" i="4"/>
  <c r="F55" i="4"/>
  <c r="D55" i="4"/>
  <c r="J54" i="4"/>
  <c r="H54" i="4"/>
  <c r="F54" i="4"/>
  <c r="D54" i="4"/>
  <c r="J52" i="4"/>
  <c r="H52" i="4"/>
  <c r="K52" i="4" s="1"/>
  <c r="F52" i="4"/>
  <c r="D52" i="4"/>
  <c r="K51" i="4"/>
  <c r="J51" i="4"/>
  <c r="H51" i="4"/>
  <c r="F51" i="4"/>
  <c r="D51" i="4"/>
  <c r="J50" i="4"/>
  <c r="H50" i="4"/>
  <c r="F50" i="4"/>
  <c r="K50" i="4" s="1"/>
  <c r="D50" i="4"/>
  <c r="F49" i="4"/>
  <c r="D49" i="4"/>
  <c r="J48" i="4"/>
  <c r="H48" i="4"/>
  <c r="F48" i="4"/>
  <c r="D48" i="4"/>
  <c r="K48" i="4" s="1"/>
  <c r="J47" i="4"/>
  <c r="H47" i="4"/>
  <c r="F47" i="4"/>
  <c r="D47" i="4"/>
  <c r="K47" i="4" s="1"/>
  <c r="D46" i="4"/>
  <c r="J45" i="4"/>
  <c r="H45" i="4"/>
  <c r="F45" i="4"/>
  <c r="D45" i="4"/>
  <c r="K45" i="4" s="1"/>
  <c r="J44" i="4"/>
  <c r="H44" i="4"/>
  <c r="F44" i="4"/>
  <c r="D44" i="4"/>
  <c r="K44" i="4" s="1"/>
  <c r="J43" i="4"/>
  <c r="H43" i="4"/>
  <c r="F43" i="4"/>
  <c r="D43" i="4"/>
  <c r="K43" i="4" s="1"/>
  <c r="J42" i="4"/>
  <c r="H42" i="4"/>
  <c r="F42" i="4"/>
  <c r="K42" i="4" s="1"/>
  <c r="D42" i="4"/>
  <c r="J41" i="4"/>
  <c r="H41" i="4"/>
  <c r="F41" i="4"/>
  <c r="D41" i="4"/>
  <c r="K41" i="4" s="1"/>
  <c r="K40" i="4"/>
  <c r="J40" i="4"/>
  <c r="H40" i="4"/>
  <c r="F40" i="4"/>
  <c r="D40" i="4"/>
  <c r="J39" i="4"/>
  <c r="H39" i="4"/>
  <c r="F39" i="4"/>
  <c r="D39" i="4"/>
  <c r="K39" i="4" s="1"/>
  <c r="J38" i="4"/>
  <c r="H38" i="4"/>
  <c r="F38" i="4"/>
  <c r="D38" i="4"/>
  <c r="K38" i="4" s="1"/>
  <c r="J37" i="4"/>
  <c r="H37" i="4"/>
  <c r="F37" i="4"/>
  <c r="D37" i="4"/>
  <c r="K37" i="4" s="1"/>
  <c r="J36" i="4"/>
  <c r="H36" i="4"/>
  <c r="F36" i="4"/>
  <c r="D36" i="4"/>
  <c r="K36" i="4" s="1"/>
  <c r="J35" i="4"/>
  <c r="H35" i="4"/>
  <c r="F35" i="4"/>
  <c r="D35" i="4"/>
  <c r="K35" i="4" s="1"/>
  <c r="D34" i="4"/>
  <c r="J33" i="4"/>
  <c r="H33" i="4"/>
  <c r="F33" i="4"/>
  <c r="D33" i="4"/>
  <c r="K33" i="4" s="1"/>
  <c r="J32" i="4"/>
  <c r="H32" i="4"/>
  <c r="F32" i="4"/>
  <c r="D32" i="4"/>
  <c r="K32" i="4" s="1"/>
  <c r="F31" i="4"/>
  <c r="D31" i="4"/>
  <c r="J30" i="4"/>
  <c r="H30" i="4"/>
  <c r="F30" i="4"/>
  <c r="D30" i="4"/>
  <c r="K30" i="4" s="1"/>
  <c r="J29" i="4"/>
  <c r="H29" i="4"/>
  <c r="F29" i="4"/>
  <c r="D29" i="4"/>
  <c r="J28" i="4"/>
  <c r="H28" i="4"/>
  <c r="F28" i="4"/>
  <c r="D28" i="4"/>
  <c r="K28" i="4" s="1"/>
  <c r="K27" i="4"/>
  <c r="J27" i="4"/>
  <c r="H27" i="4"/>
  <c r="F27" i="4"/>
  <c r="D27" i="4"/>
  <c r="F26" i="4"/>
  <c r="D26" i="4"/>
  <c r="F25" i="4"/>
  <c r="D24" i="4"/>
  <c r="F23" i="4"/>
  <c r="D23" i="4"/>
  <c r="J22" i="4"/>
  <c r="H22" i="4"/>
  <c r="F22" i="4"/>
  <c r="D22" i="4"/>
  <c r="K22" i="4" s="1"/>
  <c r="K21" i="4"/>
  <c r="J21" i="4"/>
  <c r="H21" i="4"/>
  <c r="F21" i="4"/>
  <c r="D21" i="4"/>
  <c r="J20" i="4"/>
  <c r="H20" i="4"/>
  <c r="F20" i="4"/>
  <c r="D20" i="4"/>
  <c r="K20" i="4" s="1"/>
  <c r="J19" i="4"/>
  <c r="H19" i="4"/>
  <c r="F19" i="4"/>
  <c r="D19" i="4"/>
  <c r="K19" i="4" s="1"/>
  <c r="K18" i="4"/>
  <c r="J18" i="4"/>
  <c r="H18" i="4"/>
  <c r="F18" i="4"/>
  <c r="D18" i="4"/>
  <c r="J17" i="4"/>
  <c r="H17" i="4"/>
  <c r="F17" i="4"/>
  <c r="D17" i="4"/>
  <c r="K17" i="4" s="1"/>
  <c r="J16" i="4"/>
  <c r="H16" i="4"/>
  <c r="F16" i="4"/>
  <c r="K16" i="4" s="1"/>
  <c r="D16" i="4"/>
  <c r="J15" i="4"/>
  <c r="H15" i="4"/>
  <c r="F15" i="4"/>
  <c r="D15" i="4"/>
  <c r="K15" i="4" s="1"/>
  <c r="J14" i="4"/>
  <c r="H14" i="4"/>
  <c r="F14" i="4"/>
  <c r="D14" i="4"/>
  <c r="K14" i="4" s="1"/>
  <c r="J13" i="4"/>
  <c r="H13" i="4"/>
  <c r="F13" i="4"/>
  <c r="D13" i="4"/>
  <c r="K13" i="4" s="1"/>
  <c r="J12" i="4"/>
  <c r="H12" i="4"/>
  <c r="F12" i="4"/>
  <c r="D12" i="4"/>
  <c r="K12" i="4" s="1"/>
  <c r="K11" i="4"/>
  <c r="J11" i="4"/>
  <c r="H11" i="4"/>
  <c r="F11" i="4"/>
  <c r="D11" i="4"/>
  <c r="K10" i="4"/>
  <c r="J10" i="4"/>
  <c r="H10" i="4"/>
  <c r="F10" i="4"/>
  <c r="D10" i="4"/>
  <c r="J9" i="4"/>
  <c r="H9" i="4"/>
  <c r="F9" i="4"/>
  <c r="D9" i="4"/>
  <c r="K9" i="4" s="1"/>
  <c r="J8" i="4"/>
  <c r="H8" i="4"/>
  <c r="F8" i="4"/>
  <c r="K8" i="4" s="1"/>
  <c r="D8" i="4"/>
  <c r="J7" i="4"/>
  <c r="H7" i="4"/>
  <c r="F7" i="4"/>
  <c r="D7" i="4"/>
  <c r="K7" i="4" s="1"/>
  <c r="D6" i="4"/>
  <c r="J5" i="4"/>
  <c r="H5" i="4"/>
  <c r="F5" i="4"/>
  <c r="K5" i="4" s="1"/>
  <c r="D5" i="4"/>
  <c r="J4" i="4"/>
  <c r="H4" i="4"/>
  <c r="F4" i="4"/>
  <c r="K4" i="4" s="1"/>
  <c r="D4" i="4"/>
  <c r="J168" i="3"/>
  <c r="H168" i="3"/>
  <c r="F168" i="3"/>
  <c r="J167" i="3"/>
  <c r="H167" i="3"/>
  <c r="F167" i="3"/>
  <c r="J166" i="3"/>
  <c r="H166" i="3"/>
  <c r="F166" i="3"/>
  <c r="J165" i="3"/>
  <c r="H165" i="3"/>
  <c r="F165" i="3"/>
  <c r="J164" i="3"/>
  <c r="H164" i="3"/>
  <c r="F164" i="3"/>
  <c r="J163" i="3"/>
  <c r="H163" i="3"/>
  <c r="F163" i="3"/>
  <c r="J162" i="3"/>
  <c r="H162" i="3"/>
  <c r="F162" i="3"/>
  <c r="J161" i="3"/>
  <c r="H161" i="3"/>
  <c r="F161" i="3"/>
  <c r="J160" i="3"/>
  <c r="H160" i="3"/>
  <c r="F160" i="3"/>
  <c r="J159" i="3"/>
  <c r="H159" i="3"/>
  <c r="F159" i="3"/>
  <c r="J158" i="3"/>
  <c r="H158" i="3"/>
  <c r="F158" i="3"/>
  <c r="J157" i="3"/>
  <c r="H157" i="3"/>
  <c r="F157" i="3"/>
  <c r="J156" i="3"/>
  <c r="H156" i="3"/>
  <c r="F156" i="3"/>
  <c r="J155" i="3"/>
  <c r="H155" i="3"/>
  <c r="F155" i="3"/>
  <c r="H154" i="3"/>
  <c r="F154" i="3"/>
  <c r="J153" i="3"/>
  <c r="H153" i="3"/>
  <c r="F153" i="3"/>
  <c r="J152" i="3"/>
  <c r="H152" i="3"/>
  <c r="F152" i="3"/>
  <c r="F151" i="3"/>
  <c r="J150" i="3"/>
  <c r="H150" i="3"/>
  <c r="F150" i="3"/>
  <c r="J149" i="3"/>
  <c r="H149" i="3"/>
  <c r="F149" i="3"/>
  <c r="J148" i="3"/>
  <c r="H148" i="3"/>
  <c r="F148" i="3"/>
  <c r="J147" i="3"/>
  <c r="H147" i="3"/>
  <c r="F147" i="3"/>
  <c r="J146" i="3"/>
  <c r="H146" i="3"/>
  <c r="F146" i="3"/>
  <c r="J145" i="3"/>
  <c r="H145" i="3"/>
  <c r="F145" i="3"/>
  <c r="J144" i="3"/>
  <c r="H144" i="3"/>
  <c r="F144" i="3"/>
  <c r="J143" i="3"/>
  <c r="H143" i="3"/>
  <c r="F143" i="3"/>
  <c r="J142" i="3"/>
  <c r="H142" i="3"/>
  <c r="F142" i="3"/>
  <c r="J141" i="3"/>
  <c r="H141" i="3"/>
  <c r="F141" i="3"/>
  <c r="F140" i="3"/>
  <c r="J139" i="3"/>
  <c r="H139" i="3"/>
  <c r="F139" i="3"/>
  <c r="J138" i="3"/>
  <c r="H138" i="3"/>
  <c r="F138" i="3"/>
  <c r="J137" i="3"/>
  <c r="H137" i="3"/>
  <c r="F137" i="3"/>
  <c r="J136" i="3"/>
  <c r="H136" i="3"/>
  <c r="F136" i="3"/>
  <c r="J135" i="3"/>
  <c r="H135" i="3"/>
  <c r="F135" i="3"/>
  <c r="J134" i="3"/>
  <c r="H134" i="3"/>
  <c r="F134" i="3"/>
  <c r="J133" i="3"/>
  <c r="H133" i="3"/>
  <c r="F133" i="3"/>
  <c r="J132" i="3"/>
  <c r="H132" i="3"/>
  <c r="F132" i="3"/>
  <c r="J131" i="3"/>
  <c r="H131" i="3"/>
  <c r="F131" i="3"/>
  <c r="J130" i="3"/>
  <c r="H130" i="3"/>
  <c r="F130" i="3"/>
  <c r="J129" i="3"/>
  <c r="H129" i="3"/>
  <c r="F129" i="3"/>
  <c r="J128" i="3"/>
  <c r="H128" i="3"/>
  <c r="F128" i="3"/>
  <c r="J127" i="3"/>
  <c r="H127" i="3"/>
  <c r="F127" i="3"/>
  <c r="J126" i="3"/>
  <c r="H126" i="3"/>
  <c r="F126" i="3"/>
  <c r="J125" i="3"/>
  <c r="H125" i="3"/>
  <c r="F125" i="3"/>
  <c r="J124" i="3"/>
  <c r="H124" i="3"/>
  <c r="F124" i="3"/>
  <c r="J123" i="3"/>
  <c r="H123" i="3"/>
  <c r="F123" i="3"/>
  <c r="J122" i="3"/>
  <c r="H122" i="3"/>
  <c r="F122" i="3"/>
  <c r="J121" i="3"/>
  <c r="H121" i="3"/>
  <c r="F121" i="3"/>
  <c r="J120" i="3"/>
  <c r="H120" i="3"/>
  <c r="F120" i="3"/>
  <c r="J119" i="3"/>
  <c r="H119" i="3"/>
  <c r="F119" i="3"/>
  <c r="J118" i="3"/>
  <c r="H118" i="3"/>
  <c r="F118" i="3"/>
  <c r="J117" i="3"/>
  <c r="H117" i="3"/>
  <c r="F117" i="3"/>
  <c r="J116" i="3"/>
  <c r="H116" i="3"/>
  <c r="F116" i="3"/>
  <c r="J115" i="3"/>
  <c r="H115" i="3"/>
  <c r="F115" i="3"/>
  <c r="J114" i="3"/>
  <c r="H114" i="3"/>
  <c r="F114" i="3"/>
  <c r="J113" i="3"/>
  <c r="H113" i="3"/>
  <c r="F113" i="3"/>
  <c r="D113" i="3"/>
  <c r="J112" i="3"/>
  <c r="H112" i="3"/>
  <c r="F112" i="3"/>
  <c r="D112" i="3"/>
  <c r="J111" i="3"/>
  <c r="H111" i="3"/>
  <c r="F111" i="3"/>
  <c r="D111" i="3"/>
  <c r="J110" i="3"/>
  <c r="H110" i="3"/>
  <c r="F110" i="3"/>
  <c r="D110" i="3"/>
  <c r="J109" i="3"/>
  <c r="H109" i="3"/>
  <c r="F109" i="3"/>
  <c r="D109" i="3"/>
  <c r="J108" i="3"/>
  <c r="H108" i="3"/>
  <c r="F108" i="3"/>
  <c r="D108" i="3"/>
  <c r="J107" i="3"/>
  <c r="H107" i="3"/>
  <c r="F107" i="3"/>
  <c r="D107" i="3"/>
  <c r="H106" i="3"/>
  <c r="F106" i="3"/>
  <c r="D106" i="3"/>
  <c r="F105" i="3"/>
  <c r="D105" i="3"/>
  <c r="F104" i="3"/>
  <c r="D104" i="3"/>
  <c r="J102" i="3"/>
  <c r="H102" i="3"/>
  <c r="F102" i="3"/>
  <c r="D102" i="3"/>
  <c r="D101" i="3"/>
  <c r="J100" i="3"/>
  <c r="H100" i="3"/>
  <c r="F100" i="3"/>
  <c r="D100" i="3"/>
  <c r="J99" i="3"/>
  <c r="H99" i="3"/>
  <c r="F99" i="3"/>
  <c r="D99" i="3"/>
  <c r="J98" i="3"/>
  <c r="H98" i="3"/>
  <c r="F98" i="3"/>
  <c r="D98" i="3"/>
  <c r="J96" i="3"/>
  <c r="H96" i="3"/>
  <c r="F96" i="3"/>
  <c r="D96" i="3"/>
  <c r="J94" i="3"/>
  <c r="H94" i="3"/>
  <c r="F94" i="3"/>
  <c r="D94" i="3"/>
  <c r="J93" i="3"/>
  <c r="H93" i="3"/>
  <c r="F93" i="3"/>
  <c r="D93" i="3"/>
  <c r="J91" i="3"/>
  <c r="H91" i="3"/>
  <c r="F91" i="3"/>
  <c r="D91" i="3"/>
  <c r="J90" i="3"/>
  <c r="H90" i="3"/>
  <c r="F90" i="3"/>
  <c r="D90" i="3"/>
  <c r="J89" i="3"/>
  <c r="H89" i="3"/>
  <c r="F89" i="3"/>
  <c r="D89" i="3"/>
  <c r="D88" i="3"/>
  <c r="H87" i="3"/>
  <c r="F87" i="3"/>
  <c r="D87" i="3"/>
  <c r="J86" i="3"/>
  <c r="H86" i="3"/>
  <c r="F86" i="3"/>
  <c r="D86" i="3"/>
  <c r="D85" i="3"/>
  <c r="J84" i="3"/>
  <c r="H84" i="3"/>
  <c r="F84" i="3"/>
  <c r="D84" i="3"/>
  <c r="J83" i="3"/>
  <c r="H83" i="3"/>
  <c r="F83" i="3"/>
  <c r="D83" i="3"/>
  <c r="J82" i="3"/>
  <c r="H82" i="3"/>
  <c r="F82" i="3"/>
  <c r="D82" i="3"/>
  <c r="J81" i="3"/>
  <c r="H81" i="3"/>
  <c r="F81" i="3"/>
  <c r="D81" i="3"/>
  <c r="D80" i="3"/>
  <c r="D79" i="3"/>
  <c r="J78" i="3"/>
  <c r="H78" i="3"/>
  <c r="F78" i="3"/>
  <c r="D78" i="3"/>
  <c r="J77" i="3"/>
  <c r="H77" i="3"/>
  <c r="F77" i="3"/>
  <c r="D77" i="3"/>
  <c r="J76" i="3"/>
  <c r="H76" i="3"/>
  <c r="F76" i="3"/>
  <c r="D76" i="3"/>
  <c r="D75" i="3"/>
  <c r="J74" i="3"/>
  <c r="H74" i="3"/>
  <c r="F74" i="3"/>
  <c r="D74" i="3"/>
  <c r="J73" i="3"/>
  <c r="H73" i="3"/>
  <c r="F73" i="3"/>
  <c r="D73" i="3"/>
  <c r="D72" i="3"/>
  <c r="J71" i="3"/>
  <c r="H71" i="3"/>
  <c r="F71" i="3"/>
  <c r="D71" i="3"/>
  <c r="J70" i="3"/>
  <c r="H70" i="3"/>
  <c r="F70" i="3"/>
  <c r="D70" i="3"/>
  <c r="J69" i="3"/>
  <c r="H69" i="3"/>
  <c r="F69" i="3"/>
  <c r="D69" i="3"/>
  <c r="J68" i="3"/>
  <c r="H68" i="3"/>
  <c r="F68" i="3"/>
  <c r="D68" i="3"/>
  <c r="J67" i="3"/>
  <c r="H67" i="3"/>
  <c r="F67" i="3"/>
  <c r="D67" i="3"/>
  <c r="J66" i="3"/>
  <c r="H66" i="3"/>
  <c r="F66" i="3"/>
  <c r="D66" i="3"/>
  <c r="D65" i="3"/>
  <c r="J64" i="3"/>
  <c r="H64" i="3"/>
  <c r="F64" i="3"/>
  <c r="D64" i="3"/>
  <c r="D63" i="3"/>
  <c r="H62" i="3"/>
  <c r="F62" i="3"/>
  <c r="D62" i="3"/>
  <c r="F61" i="3"/>
  <c r="D61" i="3"/>
  <c r="J60" i="3"/>
  <c r="H60" i="3"/>
  <c r="F60" i="3"/>
  <c r="D60" i="3"/>
  <c r="H59" i="3"/>
  <c r="F59" i="3"/>
  <c r="D59" i="3"/>
  <c r="J58" i="3"/>
  <c r="H58" i="3"/>
  <c r="F58" i="3"/>
  <c r="D58" i="3"/>
  <c r="D57" i="3"/>
  <c r="J56" i="3"/>
  <c r="H56" i="3"/>
  <c r="F56" i="3"/>
  <c r="D56" i="3"/>
  <c r="J55" i="3"/>
  <c r="H55" i="3"/>
  <c r="F55" i="3"/>
  <c r="D55" i="3"/>
  <c r="D54" i="3"/>
  <c r="J53" i="3"/>
  <c r="H53" i="3"/>
  <c r="F53" i="3"/>
  <c r="D53" i="3"/>
  <c r="D52" i="3"/>
  <c r="J51" i="3"/>
  <c r="H51" i="3"/>
  <c r="F51" i="3"/>
  <c r="D51" i="3"/>
  <c r="J48" i="3"/>
  <c r="H48" i="3"/>
  <c r="F48" i="3"/>
  <c r="D48" i="3"/>
  <c r="J47" i="3"/>
  <c r="H47" i="3"/>
  <c r="F47" i="3"/>
  <c r="D47" i="3"/>
  <c r="J45" i="3"/>
  <c r="H45" i="3"/>
  <c r="F45" i="3"/>
  <c r="D45" i="3"/>
  <c r="J44" i="3"/>
  <c r="H44" i="3"/>
  <c r="F44" i="3"/>
  <c r="D44" i="3"/>
  <c r="J43" i="3"/>
  <c r="H43" i="3"/>
  <c r="F43" i="3"/>
  <c r="D43" i="3"/>
  <c r="J42" i="3"/>
  <c r="H42" i="3"/>
  <c r="F42" i="3"/>
  <c r="D42" i="3"/>
  <c r="J41" i="3"/>
  <c r="H41" i="3"/>
  <c r="F41" i="3"/>
  <c r="D41" i="3"/>
  <c r="J40" i="3"/>
  <c r="H40" i="3"/>
  <c r="F40" i="3"/>
  <c r="D40" i="3"/>
  <c r="J39" i="3"/>
  <c r="H39" i="3"/>
  <c r="F39" i="3"/>
  <c r="D39" i="3"/>
  <c r="J38" i="3"/>
  <c r="H38" i="3"/>
  <c r="F38" i="3"/>
  <c r="D38" i="3"/>
  <c r="J37" i="3"/>
  <c r="H37" i="3"/>
  <c r="F37" i="3"/>
  <c r="D37" i="3"/>
  <c r="J36" i="3"/>
  <c r="H36" i="3"/>
  <c r="F36" i="3"/>
  <c r="D36" i="3"/>
  <c r="D35" i="3"/>
  <c r="J34" i="3"/>
  <c r="H34" i="3"/>
  <c r="F34" i="3"/>
  <c r="D34" i="3"/>
  <c r="F33" i="3"/>
  <c r="D33" i="3"/>
  <c r="D32" i="3"/>
  <c r="D31" i="3"/>
  <c r="H30" i="3"/>
  <c r="F30" i="3"/>
  <c r="D30" i="3"/>
  <c r="D29" i="3"/>
  <c r="F28" i="3"/>
  <c r="D28" i="3"/>
  <c r="J27" i="3"/>
  <c r="H27" i="3"/>
  <c r="F27" i="3"/>
  <c r="D27" i="3"/>
  <c r="D25" i="3"/>
  <c r="J24" i="3"/>
  <c r="H24" i="3"/>
  <c r="F24" i="3"/>
  <c r="D24" i="3"/>
  <c r="J23" i="3"/>
  <c r="H23" i="3"/>
  <c r="F23" i="3"/>
  <c r="D23" i="3"/>
  <c r="J22" i="3"/>
  <c r="H22" i="3"/>
  <c r="F22" i="3"/>
  <c r="D22" i="3"/>
  <c r="J21" i="3"/>
  <c r="H21" i="3"/>
  <c r="F21" i="3"/>
  <c r="D21" i="3"/>
  <c r="D20" i="3"/>
  <c r="J19" i="3"/>
  <c r="H19" i="3"/>
  <c r="F19" i="3"/>
  <c r="D19" i="3"/>
  <c r="D18" i="3"/>
  <c r="J17" i="3"/>
  <c r="H17" i="3"/>
  <c r="F17" i="3"/>
  <c r="D17" i="3"/>
  <c r="J16" i="3"/>
  <c r="H16" i="3"/>
  <c r="F16" i="3"/>
  <c r="D16" i="3"/>
  <c r="D15" i="3"/>
  <c r="D14" i="3"/>
  <c r="J13" i="3"/>
  <c r="H13" i="3"/>
  <c r="F13" i="3"/>
  <c r="D13" i="3"/>
  <c r="J12" i="3"/>
  <c r="H12" i="3"/>
  <c r="F12" i="3"/>
  <c r="D12" i="3"/>
  <c r="J11" i="3"/>
  <c r="H11" i="3"/>
  <c r="F11" i="3"/>
  <c r="D11" i="3"/>
  <c r="J10" i="3"/>
  <c r="H10" i="3"/>
  <c r="F10" i="3"/>
  <c r="D10" i="3"/>
  <c r="D8" i="3"/>
  <c r="D7" i="3"/>
  <c r="D6" i="3"/>
  <c r="J5" i="3"/>
  <c r="H5" i="3"/>
  <c r="F5" i="3"/>
  <c r="D5" i="3"/>
  <c r="D4" i="3"/>
  <c r="J152" i="2"/>
  <c r="H152" i="2"/>
  <c r="F152" i="2"/>
  <c r="K152" i="2" s="1"/>
  <c r="J151" i="2"/>
  <c r="H151" i="2"/>
  <c r="F151" i="2"/>
  <c r="K151" i="2" s="1"/>
  <c r="J150" i="2"/>
  <c r="H150" i="2"/>
  <c r="K150" i="2" s="1"/>
  <c r="F150" i="2"/>
  <c r="J149" i="2"/>
  <c r="H149" i="2"/>
  <c r="F149" i="2"/>
  <c r="K149" i="2" s="1"/>
  <c r="J148" i="2"/>
  <c r="H148" i="2"/>
  <c r="K148" i="2" s="1"/>
  <c r="F148" i="2"/>
  <c r="J147" i="2"/>
  <c r="H147" i="2"/>
  <c r="F147" i="2"/>
  <c r="K147" i="2" s="1"/>
  <c r="J146" i="2"/>
  <c r="H146" i="2"/>
  <c r="K146" i="2" s="1"/>
  <c r="F146" i="2"/>
  <c r="J145" i="2"/>
  <c r="H145" i="2"/>
  <c r="F145" i="2"/>
  <c r="K145" i="2" s="1"/>
  <c r="J144" i="2"/>
  <c r="H144" i="2"/>
  <c r="F144" i="2"/>
  <c r="K144" i="2" s="1"/>
  <c r="J143" i="2"/>
  <c r="H143" i="2"/>
  <c r="F143" i="2"/>
  <c r="K143" i="2" s="1"/>
  <c r="J142" i="2"/>
  <c r="H142" i="2"/>
  <c r="F142" i="2"/>
  <c r="K142" i="2" s="1"/>
  <c r="J141" i="2"/>
  <c r="H141" i="2"/>
  <c r="F141" i="2"/>
  <c r="K141" i="2" s="1"/>
  <c r="J140" i="2"/>
  <c r="H140" i="2"/>
  <c r="F140" i="2"/>
  <c r="K140" i="2" s="1"/>
  <c r="J139" i="2"/>
  <c r="H139" i="2"/>
  <c r="F139" i="2"/>
  <c r="K139" i="2" s="1"/>
  <c r="J138" i="2"/>
  <c r="H138" i="2"/>
  <c r="F138" i="2"/>
  <c r="K138" i="2" s="1"/>
  <c r="J137" i="2"/>
  <c r="H137" i="2"/>
  <c r="F137" i="2"/>
  <c r="K137" i="2" s="1"/>
  <c r="J136" i="2"/>
  <c r="H136" i="2"/>
  <c r="F136" i="2"/>
  <c r="K136" i="2" s="1"/>
  <c r="J135" i="2"/>
  <c r="H135" i="2"/>
  <c r="F135" i="2"/>
  <c r="K135" i="2" s="1"/>
  <c r="J134" i="2"/>
  <c r="H134" i="2"/>
  <c r="F134" i="2"/>
  <c r="K134" i="2" s="1"/>
  <c r="J133" i="2"/>
  <c r="H133" i="2"/>
  <c r="F133" i="2"/>
  <c r="K133" i="2" s="1"/>
  <c r="H132" i="2"/>
  <c r="F132" i="2"/>
  <c r="K131" i="2"/>
  <c r="J131" i="2"/>
  <c r="H131" i="2"/>
  <c r="F131" i="2"/>
  <c r="J130" i="2"/>
  <c r="H130" i="2"/>
  <c r="F130" i="2"/>
  <c r="K130" i="2" s="1"/>
  <c r="H129" i="2"/>
  <c r="F129" i="2"/>
  <c r="J128" i="2"/>
  <c r="H128" i="2"/>
  <c r="F128" i="2"/>
  <c r="K128" i="2" s="1"/>
  <c r="J127" i="2"/>
  <c r="H127" i="2"/>
  <c r="F127" i="2"/>
  <c r="K127" i="2" s="1"/>
  <c r="J126" i="2"/>
  <c r="H126" i="2"/>
  <c r="F126" i="2"/>
  <c r="D126" i="2"/>
  <c r="K126" i="2" s="1"/>
  <c r="J125" i="2"/>
  <c r="H125" i="2"/>
  <c r="F125" i="2"/>
  <c r="D125" i="2"/>
  <c r="K125" i="2" s="1"/>
  <c r="J124" i="2"/>
  <c r="H124" i="2"/>
  <c r="F124" i="2"/>
  <c r="D124" i="2"/>
  <c r="K124" i="2" s="1"/>
  <c r="D123" i="2"/>
  <c r="J122" i="2"/>
  <c r="H122" i="2"/>
  <c r="F122" i="2"/>
  <c r="D122" i="2"/>
  <c r="K122" i="2" s="1"/>
  <c r="J121" i="2"/>
  <c r="H121" i="2"/>
  <c r="F121" i="2"/>
  <c r="D121" i="2"/>
  <c r="K121" i="2" s="1"/>
  <c r="D120" i="2"/>
  <c r="K119" i="2"/>
  <c r="J119" i="2"/>
  <c r="H119" i="2"/>
  <c r="F119" i="2"/>
  <c r="D119" i="2"/>
  <c r="J118" i="2"/>
  <c r="H118" i="2"/>
  <c r="F118" i="2"/>
  <c r="K118" i="2" s="1"/>
  <c r="D118" i="2"/>
  <c r="J117" i="2"/>
  <c r="H117" i="2"/>
  <c r="F117" i="2"/>
  <c r="D117" i="2"/>
  <c r="K117" i="2" s="1"/>
  <c r="J116" i="2"/>
  <c r="H116" i="2"/>
  <c r="F116" i="2"/>
  <c r="D116" i="2"/>
  <c r="K116" i="2" s="1"/>
  <c r="J115" i="2"/>
  <c r="H115" i="2"/>
  <c r="F115" i="2"/>
  <c r="D115" i="2"/>
  <c r="K115" i="2" s="1"/>
  <c r="J114" i="2"/>
  <c r="H114" i="2"/>
  <c r="F114" i="2"/>
  <c r="D114" i="2"/>
  <c r="K114" i="2" s="1"/>
  <c r="F113" i="2"/>
  <c r="D113" i="2"/>
  <c r="K112" i="2"/>
  <c r="J112" i="2"/>
  <c r="H112" i="2"/>
  <c r="F112" i="2"/>
  <c r="D112" i="2"/>
  <c r="J111" i="2"/>
  <c r="H111" i="2"/>
  <c r="F111" i="2"/>
  <c r="K111" i="2" s="1"/>
  <c r="D111" i="2"/>
  <c r="D110" i="2"/>
  <c r="J109" i="2"/>
  <c r="H109" i="2"/>
  <c r="F109" i="2"/>
  <c r="K109" i="2" s="1"/>
  <c r="D109" i="2"/>
  <c r="K108" i="2"/>
  <c r="J108" i="2"/>
  <c r="H108" i="2"/>
  <c r="F108" i="2"/>
  <c r="D108" i="2"/>
  <c r="J107" i="2"/>
  <c r="H107" i="2"/>
  <c r="F107" i="2"/>
  <c r="K107" i="2" s="1"/>
  <c r="D107" i="2"/>
  <c r="J106" i="2"/>
  <c r="H106" i="2"/>
  <c r="F106" i="2"/>
  <c r="D106" i="2"/>
  <c r="K106" i="2" s="1"/>
  <c r="F105" i="2"/>
  <c r="D105" i="2"/>
  <c r="J103" i="2"/>
  <c r="H103" i="2"/>
  <c r="F103" i="2"/>
  <c r="D103" i="2"/>
  <c r="K103" i="2" s="1"/>
  <c r="J102" i="2"/>
  <c r="H102" i="2"/>
  <c r="F102" i="2"/>
  <c r="D102" i="2"/>
  <c r="K102" i="2" s="1"/>
  <c r="J101" i="2"/>
  <c r="H101" i="2"/>
  <c r="K101" i="2" s="1"/>
  <c r="F101" i="2"/>
  <c r="D101" i="2"/>
  <c r="K98" i="2"/>
  <c r="J98" i="2"/>
  <c r="H98" i="2"/>
  <c r="F98" i="2"/>
  <c r="D98" i="2"/>
  <c r="J97" i="2"/>
  <c r="H97" i="2"/>
  <c r="F97" i="2"/>
  <c r="K97" i="2" s="1"/>
  <c r="D97" i="2"/>
  <c r="J96" i="2"/>
  <c r="H96" i="2"/>
  <c r="F96" i="2"/>
  <c r="D96" i="2"/>
  <c r="K96" i="2" s="1"/>
  <c r="J95" i="2"/>
  <c r="H95" i="2"/>
  <c r="F95" i="2"/>
  <c r="D95" i="2"/>
  <c r="K95" i="2" s="1"/>
  <c r="J94" i="2"/>
  <c r="H94" i="2"/>
  <c r="F94" i="2"/>
  <c r="D94" i="2"/>
  <c r="K94" i="2" s="1"/>
  <c r="J93" i="2"/>
  <c r="H93" i="2"/>
  <c r="F93" i="2"/>
  <c r="D93" i="2"/>
  <c r="K93" i="2" s="1"/>
  <c r="J92" i="2"/>
  <c r="H92" i="2"/>
  <c r="F92" i="2"/>
  <c r="D92" i="2"/>
  <c r="K92" i="2" s="1"/>
  <c r="K91" i="2"/>
  <c r="J91" i="2"/>
  <c r="H91" i="2"/>
  <c r="F91" i="2"/>
  <c r="D91" i="2"/>
  <c r="K90" i="2"/>
  <c r="J90" i="2"/>
  <c r="H90" i="2"/>
  <c r="F90" i="2"/>
  <c r="D90" i="2"/>
  <c r="J89" i="2"/>
  <c r="H89" i="2"/>
  <c r="F89" i="2"/>
  <c r="K89" i="2" s="1"/>
  <c r="D89" i="2"/>
  <c r="D88" i="2"/>
  <c r="K87" i="2"/>
  <c r="J87" i="2"/>
  <c r="H87" i="2"/>
  <c r="F87" i="2"/>
  <c r="D87" i="2"/>
  <c r="K86" i="2"/>
  <c r="J86" i="2"/>
  <c r="H86" i="2"/>
  <c r="F86" i="2"/>
  <c r="D86" i="2"/>
  <c r="F85" i="2"/>
  <c r="D85" i="2"/>
  <c r="J84" i="2"/>
  <c r="H84" i="2"/>
  <c r="F84" i="2"/>
  <c r="D84" i="2"/>
  <c r="K84" i="2" s="1"/>
  <c r="J83" i="2"/>
  <c r="H83" i="2"/>
  <c r="F83" i="2"/>
  <c r="D83" i="2"/>
  <c r="K83" i="2" s="1"/>
  <c r="J82" i="2"/>
  <c r="H82" i="2"/>
  <c r="F82" i="2"/>
  <c r="D82" i="2"/>
  <c r="K82" i="2" s="1"/>
  <c r="J81" i="2"/>
  <c r="H81" i="2"/>
  <c r="K81" i="2" s="1"/>
  <c r="F81" i="2"/>
  <c r="D81" i="2"/>
  <c r="J80" i="2"/>
  <c r="H80" i="2"/>
  <c r="F80" i="2"/>
  <c r="K80" i="2" s="1"/>
  <c r="D80" i="2"/>
  <c r="K79" i="2"/>
  <c r="J79" i="2"/>
  <c r="H79" i="2"/>
  <c r="F79" i="2"/>
  <c r="D79" i="2"/>
  <c r="J78" i="2"/>
  <c r="H78" i="2"/>
  <c r="F78" i="2"/>
  <c r="K78" i="2" s="1"/>
  <c r="D78" i="2"/>
  <c r="J76" i="2"/>
  <c r="H76" i="2"/>
  <c r="F76" i="2"/>
  <c r="D76" i="2"/>
  <c r="K76" i="2" s="1"/>
  <c r="J75" i="2"/>
  <c r="H75" i="2"/>
  <c r="F75" i="2"/>
  <c r="D75" i="2"/>
  <c r="K75" i="2" s="1"/>
  <c r="F74" i="2"/>
  <c r="D74" i="2"/>
  <c r="J73" i="2"/>
  <c r="H73" i="2"/>
  <c r="K73" i="2" s="1"/>
  <c r="F73" i="2"/>
  <c r="D73" i="2"/>
  <c r="F72" i="2"/>
  <c r="D72" i="2"/>
  <c r="J71" i="2"/>
  <c r="H71" i="2"/>
  <c r="F71" i="2"/>
  <c r="K71" i="2" s="1"/>
  <c r="D71" i="2"/>
  <c r="F70" i="2"/>
  <c r="D70" i="2"/>
  <c r="J69" i="2"/>
  <c r="H69" i="2"/>
  <c r="F69" i="2"/>
  <c r="D69" i="2"/>
  <c r="K69" i="2" s="1"/>
  <c r="H68" i="2"/>
  <c r="F68" i="2"/>
  <c r="D68" i="2"/>
  <c r="J67" i="2"/>
  <c r="H67" i="2"/>
  <c r="F67" i="2"/>
  <c r="D67" i="2"/>
  <c r="K67" i="2" s="1"/>
  <c r="J66" i="2"/>
  <c r="H66" i="2"/>
  <c r="F66" i="2"/>
  <c r="D66" i="2"/>
  <c r="K66" i="2" s="1"/>
  <c r="J65" i="2"/>
  <c r="H65" i="2"/>
  <c r="K65" i="2" s="1"/>
  <c r="F65" i="2"/>
  <c r="D65" i="2"/>
  <c r="J64" i="2"/>
  <c r="H64" i="2"/>
  <c r="F64" i="2"/>
  <c r="D64" i="2"/>
  <c r="K64" i="2" s="1"/>
  <c r="K63" i="2"/>
  <c r="J63" i="2"/>
  <c r="H63" i="2"/>
  <c r="F63" i="2"/>
  <c r="D63" i="2"/>
  <c r="J61" i="2"/>
  <c r="H61" i="2"/>
  <c r="F61" i="2"/>
  <c r="D61" i="2"/>
  <c r="K61" i="2" s="1"/>
  <c r="D60" i="2"/>
  <c r="J59" i="2"/>
  <c r="H59" i="2"/>
  <c r="F59" i="2"/>
  <c r="D59" i="2"/>
  <c r="K59" i="2" s="1"/>
  <c r="D58" i="2"/>
  <c r="H57" i="2"/>
  <c r="F57" i="2"/>
  <c r="D57" i="2"/>
  <c r="J56" i="2"/>
  <c r="H56" i="2"/>
  <c r="F56" i="2"/>
  <c r="D56" i="2"/>
  <c r="K56" i="2" s="1"/>
  <c r="J55" i="2"/>
  <c r="H55" i="2"/>
  <c r="F55" i="2"/>
  <c r="D55" i="2"/>
  <c r="K55" i="2" s="1"/>
  <c r="J54" i="2"/>
  <c r="H54" i="2"/>
  <c r="F54" i="2"/>
  <c r="D54" i="2"/>
  <c r="K54" i="2" s="1"/>
  <c r="J52" i="2"/>
  <c r="H52" i="2"/>
  <c r="F52" i="2"/>
  <c r="D52" i="2"/>
  <c r="K52" i="2" s="1"/>
  <c r="K51" i="2"/>
  <c r="J51" i="2"/>
  <c r="H51" i="2"/>
  <c r="F51" i="2"/>
  <c r="D51" i="2"/>
  <c r="F50" i="2"/>
  <c r="D50" i="2"/>
  <c r="J49" i="2"/>
  <c r="H49" i="2"/>
  <c r="F49" i="2"/>
  <c r="D49" i="2"/>
  <c r="K49" i="2" s="1"/>
  <c r="J48" i="2"/>
  <c r="H48" i="2"/>
  <c r="F48" i="2"/>
  <c r="D48" i="2"/>
  <c r="K48" i="2" s="1"/>
  <c r="H47" i="2"/>
  <c r="F47" i="2"/>
  <c r="D47" i="2"/>
  <c r="J46" i="2"/>
  <c r="H46" i="2"/>
  <c r="F46" i="2"/>
  <c r="D46" i="2"/>
  <c r="K46" i="2" s="1"/>
  <c r="J45" i="2"/>
  <c r="H45" i="2"/>
  <c r="F45" i="2"/>
  <c r="D45" i="2"/>
  <c r="K45" i="2" s="1"/>
  <c r="J44" i="2"/>
  <c r="H44" i="2"/>
  <c r="F44" i="2"/>
  <c r="D44" i="2"/>
  <c r="K44" i="2" s="1"/>
  <c r="J43" i="2"/>
  <c r="H43" i="2"/>
  <c r="F43" i="2"/>
  <c r="D43" i="2"/>
  <c r="K43" i="2" s="1"/>
  <c r="K42" i="2"/>
  <c r="J42" i="2"/>
  <c r="H42" i="2"/>
  <c r="F42" i="2"/>
  <c r="D42" i="2"/>
  <c r="J41" i="2"/>
  <c r="H41" i="2"/>
  <c r="F41" i="2"/>
  <c r="K41" i="2" s="1"/>
  <c r="D41" i="2"/>
  <c r="K40" i="2"/>
  <c r="J40" i="2"/>
  <c r="H40" i="2"/>
  <c r="F40" i="2"/>
  <c r="D40" i="2"/>
  <c r="J39" i="2"/>
  <c r="H39" i="2"/>
  <c r="F39" i="2"/>
  <c r="D39" i="2"/>
  <c r="K39" i="2" s="1"/>
  <c r="J38" i="2"/>
  <c r="H38" i="2"/>
  <c r="F38" i="2"/>
  <c r="D38" i="2"/>
  <c r="K38" i="2" s="1"/>
  <c r="J37" i="2"/>
  <c r="H37" i="2"/>
  <c r="F37" i="2"/>
  <c r="D37" i="2"/>
  <c r="K37" i="2" s="1"/>
  <c r="J36" i="2"/>
  <c r="H36" i="2"/>
  <c r="F36" i="2"/>
  <c r="D36" i="2"/>
  <c r="K36" i="2" s="1"/>
  <c r="J35" i="2"/>
  <c r="H35" i="2"/>
  <c r="F35" i="2"/>
  <c r="K35" i="2" s="1"/>
  <c r="D35" i="2"/>
  <c r="K34" i="2"/>
  <c r="J34" i="2"/>
  <c r="H34" i="2"/>
  <c r="F34" i="2"/>
  <c r="D34" i="2"/>
  <c r="J33" i="2"/>
  <c r="H33" i="2"/>
  <c r="F33" i="2"/>
  <c r="K33" i="2" s="1"/>
  <c r="D33" i="2"/>
  <c r="K32" i="2"/>
  <c r="J32" i="2"/>
  <c r="H32" i="2"/>
  <c r="F32" i="2"/>
  <c r="D32" i="2"/>
  <c r="D31" i="2"/>
  <c r="K30" i="2"/>
  <c r="J30" i="2"/>
  <c r="H30" i="2"/>
  <c r="F30" i="2"/>
  <c r="D30" i="2"/>
  <c r="J29" i="2"/>
  <c r="H29" i="2"/>
  <c r="F29" i="2"/>
  <c r="D29" i="2"/>
  <c r="K29" i="2" s="1"/>
  <c r="K28" i="2"/>
  <c r="J28" i="2"/>
  <c r="H28" i="2"/>
  <c r="F28" i="2"/>
  <c r="D28" i="2"/>
  <c r="J27" i="2"/>
  <c r="H27" i="2"/>
  <c r="F27" i="2"/>
  <c r="D27" i="2"/>
  <c r="K27" i="2" s="1"/>
  <c r="J26" i="2"/>
  <c r="H26" i="2"/>
  <c r="F26" i="2"/>
  <c r="D26" i="2"/>
  <c r="K26" i="2" s="1"/>
  <c r="D25" i="2"/>
  <c r="D24" i="2"/>
  <c r="J23" i="2"/>
  <c r="H23" i="2"/>
  <c r="F23" i="2"/>
  <c r="D23" i="2"/>
  <c r="K23" i="2" s="1"/>
  <c r="K22" i="2"/>
  <c r="J22" i="2"/>
  <c r="H22" i="2"/>
  <c r="F22" i="2"/>
  <c r="D22" i="2"/>
  <c r="D21" i="2"/>
  <c r="D20" i="2"/>
  <c r="J19" i="2"/>
  <c r="H19" i="2"/>
  <c r="F19" i="2"/>
  <c r="D19" i="2"/>
  <c r="K19" i="2" s="1"/>
  <c r="F18" i="2"/>
  <c r="D18" i="2"/>
  <c r="D17" i="2"/>
  <c r="D16" i="2"/>
  <c r="K15" i="2"/>
  <c r="J15" i="2"/>
  <c r="H15" i="2"/>
  <c r="F15" i="2"/>
  <c r="D15" i="2"/>
  <c r="J14" i="2"/>
  <c r="H14" i="2"/>
  <c r="F14" i="2"/>
  <c r="D14" i="2"/>
  <c r="K14" i="2" s="1"/>
  <c r="K13" i="2"/>
  <c r="J13" i="2"/>
  <c r="H13" i="2"/>
  <c r="F13" i="2"/>
  <c r="D13" i="2"/>
  <c r="J12" i="2"/>
  <c r="H12" i="2"/>
  <c r="F12" i="2"/>
  <c r="D12" i="2"/>
  <c r="K12" i="2" s="1"/>
  <c r="H11" i="2"/>
  <c r="F11" i="2"/>
  <c r="D11" i="2"/>
  <c r="J10" i="2"/>
  <c r="H10" i="2"/>
  <c r="F10" i="2"/>
  <c r="D10" i="2"/>
  <c r="K10" i="2" s="1"/>
  <c r="J9" i="2"/>
  <c r="H9" i="2"/>
  <c r="F9" i="2"/>
  <c r="D9" i="2"/>
  <c r="K9" i="2" s="1"/>
  <c r="J8" i="2"/>
  <c r="H8" i="2"/>
  <c r="F8" i="2"/>
  <c r="D8" i="2"/>
  <c r="K8" i="2" s="1"/>
  <c r="J7" i="2"/>
  <c r="H7" i="2"/>
  <c r="F7" i="2"/>
  <c r="D7" i="2"/>
  <c r="K7" i="2" s="1"/>
  <c r="K6" i="2"/>
  <c r="J6" i="2"/>
  <c r="H6" i="2"/>
  <c r="F6" i="2"/>
  <c r="D6" i="2"/>
  <c r="K5" i="2"/>
  <c r="J5" i="2"/>
  <c r="H5" i="2"/>
  <c r="F5" i="2"/>
  <c r="D5" i="2"/>
  <c r="H4" i="2"/>
  <c r="F4" i="2"/>
  <c r="D4" i="2"/>
</calcChain>
</file>

<file path=xl/sharedStrings.xml><?xml version="1.0" encoding="utf-8"?>
<sst xmlns="http://schemas.openxmlformats.org/spreadsheetml/2006/main" count="17775" uniqueCount="6183">
  <si>
    <t>Students Admitted in 2005</t>
  </si>
  <si>
    <t>Sr.</t>
  </si>
  <si>
    <t>Name of the Student</t>
  </si>
  <si>
    <t>2005-06</t>
  </si>
  <si>
    <t>2006-07</t>
  </si>
  <si>
    <t>2007-08</t>
  </si>
  <si>
    <t>2008-09</t>
  </si>
  <si>
    <t>Avg %age of 4 Years</t>
  </si>
  <si>
    <t>A</t>
  </si>
  <si>
    <t>FAIL</t>
  </si>
  <si>
    <t>Legends</t>
  </si>
  <si>
    <t>B</t>
  </si>
  <si>
    <t>C</t>
  </si>
  <si>
    <t xml:space="preserve">Students Failed in that year. </t>
  </si>
  <si>
    <t>Mark red for Subsequents years</t>
  </si>
  <si>
    <t xml:space="preserve">Students Passed in that Year. </t>
  </si>
  <si>
    <t>Put the Marks in % in the cell</t>
  </si>
  <si>
    <t>Number of students cleared the course in 4 years in 10 out of 15</t>
  </si>
  <si>
    <t>Percentage is 10/15*100 = 66.67%.</t>
  </si>
  <si>
    <t>Students Admitted in 2006</t>
  </si>
  <si>
    <t>2009-10</t>
  </si>
  <si>
    <t>Students Admitted in 2007</t>
  </si>
  <si>
    <t>2010-11</t>
  </si>
  <si>
    <t>Students Admitted in 2008</t>
  </si>
  <si>
    <t>%</t>
  </si>
  <si>
    <t>2010-2011</t>
  </si>
  <si>
    <t>2011-2012</t>
  </si>
  <si>
    <t>ABNAVE NRUPEN PRAKASH</t>
  </si>
  <si>
    <t>FAILS</t>
  </si>
  <si>
    <t>ADITYA SHARMA</t>
  </si>
  <si>
    <t>AGRAWAL MAYUR RAMAVTAR</t>
  </si>
  <si>
    <t>AJAY  KRISHNAN</t>
  </si>
  <si>
    <t>AKSHAT GOEL</t>
  </si>
  <si>
    <t>AKSHAT JAIN</t>
  </si>
  <si>
    <t>AKSHAY MADHOGARIA</t>
  </si>
  <si>
    <t>ANIKET PALLEWAD</t>
  </si>
  <si>
    <t>ANIL KUMAR</t>
  </si>
  <si>
    <t>ANJANISH KUMAR</t>
  </si>
  <si>
    <t>ANKUR GUPTA</t>
  </si>
  <si>
    <t>ANUNAY AMAR</t>
  </si>
  <si>
    <t>ANUSHKA GHOGALE</t>
  </si>
  <si>
    <t>ASWANI KARAN</t>
  </si>
  <si>
    <t>AVASARE ARUN RAKHAMAJI</t>
  </si>
  <si>
    <t>AVHAD JYOTI BABAN</t>
  </si>
  <si>
    <t>BACHHAV HARSHAL RAGHUNATH</t>
  </si>
  <si>
    <t>BAHIR RUSHIKESH NANDKUMAR</t>
  </si>
  <si>
    <t>BAMNOTE GAURAV ARUN</t>
  </si>
  <si>
    <t>BARDIA SHRUTI RUSHABH</t>
  </si>
  <si>
    <t>BHAGWAT KSHITIJA NANDKISHOR</t>
  </si>
  <si>
    <t>BHALERAO MANGESH GANESH</t>
  </si>
  <si>
    <t>BHARGAV R. PATEL</t>
  </si>
  <si>
    <t>BHOME RUSHIKESH VILAS</t>
  </si>
  <si>
    <t>BUDE ABHIJIT RAMESH</t>
  </si>
  <si>
    <t>BURGUTE RANJITKUMAR KAKASAHEB</t>
  </si>
  <si>
    <t>CALANGUTKAR KEDARNATH RAJAN</t>
  </si>
  <si>
    <t>CHAUDHARI MAHESH PRABHAKAR</t>
  </si>
  <si>
    <t>CHAVANKE NIKHIL AJIT</t>
  </si>
  <si>
    <t>CHHABADA KARAN SANTOSHKUMAR</t>
  </si>
  <si>
    <t>DABRE RISHI RAJESH</t>
  </si>
  <si>
    <t>DADHE ASHWIN RAJEEV</t>
  </si>
  <si>
    <t>DELNAZ MINOO UNWALLA</t>
  </si>
  <si>
    <t>DEO ADITYA VIGHNESH</t>
  </si>
  <si>
    <t>DHAMECHAI JAYESH GURMUKH</t>
  </si>
  <si>
    <t>DHANDE SNEHAL PANDURANG</t>
  </si>
  <si>
    <t>DHOLEPATIL RAMA NITIN</t>
  </si>
  <si>
    <t>DIVYA LAKSHMI</t>
  </si>
  <si>
    <t>DIWAN TANMAY VILAS</t>
  </si>
  <si>
    <t>DURGE AKHIL ASHOK</t>
  </si>
  <si>
    <t>FIDA ALI FIDVI</t>
  </si>
  <si>
    <t>GAIDHANI AMEY JAIPRAKASH</t>
  </si>
  <si>
    <t>GATHE KAPILCHAND NAMDEORAO</t>
  </si>
  <si>
    <t>GAWADE YUVRAJ MUGUTRAO</t>
  </si>
  <si>
    <t>GHATNEKAR NUPUR SATISH</t>
  </si>
  <si>
    <t>INAMDAR NAGAMA JAVID</t>
  </si>
  <si>
    <t>JADHAV DEEPANJAN MADHAV</t>
  </si>
  <si>
    <t>JAISWAL PRITI ZUMBARLAL</t>
  </si>
  <si>
    <t>JAWAJI SHRUTI AMRESH</t>
  </si>
  <si>
    <t>JOGI ASHWINI RAJENDRA</t>
  </si>
  <si>
    <t>JOSHI APURVA MAKARAND</t>
  </si>
  <si>
    <t>JOSHI NEERAJ MAHESH</t>
  </si>
  <si>
    <t>JOSHI RAVIRAJ BHUMINAND</t>
  </si>
  <si>
    <t>KAKADE SHASHIKANT AVINASH</t>
  </si>
  <si>
    <t>KARVE RUTVIK BHASKAR</t>
  </si>
  <si>
    <t>BR CHG</t>
  </si>
  <si>
    <t>KHAN FAIZAN NASIR</t>
  </si>
  <si>
    <t>KHANDAGALE SURAJ PANDURANG</t>
  </si>
  <si>
    <t>KHOBARKHEDE RUPALI BHASKARRAO</t>
  </si>
  <si>
    <t>KOLI BHAGYASHRI SUBHASH</t>
  </si>
  <si>
    <t>KOMAL HORA</t>
  </si>
  <si>
    <t>LUNIYA RUSHABH NARENDRA</t>
  </si>
  <si>
    <t>LUTHRA AANCHAL RAJENDRA</t>
  </si>
  <si>
    <t>MANDORA BHAGYASHREE SATISH</t>
  </si>
  <si>
    <t>MANISH JAIN</t>
  </si>
  <si>
    <t>MAYANK BHATNAGAR</t>
  </si>
  <si>
    <t>MOHD ZEESHAN MOHD ROSHAN SHAIKH</t>
  </si>
  <si>
    <t>MONISH PATEL</t>
  </si>
  <si>
    <t>MRIDUL BIRLA</t>
  </si>
  <si>
    <t>MUNOT PAYAL KAMLESHKUMAR</t>
  </si>
  <si>
    <t>MUNOT SHRADDHA SANJAY</t>
  </si>
  <si>
    <t>N Y GARIN</t>
  </si>
  <si>
    <t>NARANG VISHNU NANDU</t>
  </si>
  <si>
    <t>NAVANDE NEHAL MALLIKARJUN</t>
  </si>
  <si>
    <t>NILESH D PHADTARE</t>
  </si>
  <si>
    <t>PAGAR UTKARSHA PRABHAKAR</t>
  </si>
  <si>
    <t>PALAK AGRAWAL</t>
  </si>
  <si>
    <t>PANKAJ TEKWANI</t>
  </si>
  <si>
    <t>PANSARE RASIK SHIVAJI</t>
  </si>
  <si>
    <t>PARAKH VINIT RAJENDRA</t>
  </si>
  <si>
    <t>PARAMVEER SINGH</t>
  </si>
  <si>
    <t>PARMAR NIKI JITENDRA</t>
  </si>
  <si>
    <t>PATHAK ANIKET SANJAY</t>
  </si>
  <si>
    <t>PATIL HARSHAL DADAJI</t>
  </si>
  <si>
    <t>PATIL SWAPNIL RATILAL</t>
  </si>
  <si>
    <t>PAWAR CHANDAN DILIP</t>
  </si>
  <si>
    <t>PERIWAL SHAGUN PRADEEP</t>
  </si>
  <si>
    <t>PHADKE TANUJA UDAY</t>
  </si>
  <si>
    <t>POONAWALA YAHYA KUTUB</t>
  </si>
  <si>
    <t>PRIYANKA PANDE</t>
  </si>
  <si>
    <t>RAGINI AGRAWAL</t>
  </si>
  <si>
    <t>RAHUL KULAL</t>
  </si>
  <si>
    <t>RAJGURU NITISH ARUN</t>
  </si>
  <si>
    <t>RATHOD VISHAL AMRIT</t>
  </si>
  <si>
    <t>RATNAPARKHI NITISH ANIL</t>
  </si>
  <si>
    <t>REVAGADE SAMRAT ASHOK</t>
  </si>
  <si>
    <t>SAGAR BHATIA</t>
  </si>
  <si>
    <t>SANGALE TUSHAR ASHOK</t>
  </si>
  <si>
    <t>SHAH NATASHA MAYUR</t>
  </si>
  <si>
    <t>SHENDE POONAM SUBHASH</t>
  </si>
  <si>
    <t>SHEWALE SATISH ASHOK</t>
  </si>
  <si>
    <t>SHITIJ GUGNANI</t>
  </si>
  <si>
    <t>SHIVADE PRATHAMESH SHRIKANT</t>
  </si>
  <si>
    <t>SOMANI NILESH SITARAM</t>
  </si>
  <si>
    <t>SONAWANE AMRUTA VASANT</t>
  </si>
  <si>
    <t>SUBHEDAR GAURAV PRASHANT</t>
  </si>
  <si>
    <t>SUGANDHA RUDRA</t>
  </si>
  <si>
    <t>SUYASH PANDEY</t>
  </si>
  <si>
    <t>SYED RAHILA</t>
  </si>
  <si>
    <t>TAKRANI SUJATA SURENDRA</t>
  </si>
  <si>
    <t>THAKUR BHAVANA PRAKASH</t>
  </si>
  <si>
    <t>THUBE GAURAV NAMDEV</t>
  </si>
  <si>
    <t>VARGE NAKULKUMAR SANJAY</t>
  </si>
  <si>
    <t>VASUDHA MAHAJAN</t>
  </si>
  <si>
    <t>VIBHORE MIGLANI</t>
  </si>
  <si>
    <t>VIKRAM NAIR</t>
  </si>
  <si>
    <t>VISAPURKAR KALYANI SUBHASH</t>
  </si>
  <si>
    <t>VIVEK KUMAR</t>
  </si>
  <si>
    <t>VORA PRATIK MAHAVIR</t>
  </si>
  <si>
    <t>WADHWA VARUN PRAVEEN</t>
  </si>
  <si>
    <t>WAGH ABHISHEK KARBHARI</t>
  </si>
  <si>
    <t>WAGHOLIKAR PRATIBHA RAMDAS</t>
  </si>
  <si>
    <t>WAKADKAR SAMEER KASHINATH</t>
  </si>
  <si>
    <t>WAKHARE PRACHI PRAKASH</t>
  </si>
  <si>
    <t>AMRITKAR PARAG SATISH</t>
  </si>
  <si>
    <t>BATTERYWALA ALIASGAR FAKRUDDIN</t>
  </si>
  <si>
    <t>BERDE SIDDESH VISHWANATH</t>
  </si>
  <si>
    <t>BHUMKAR ASHISH BHARAT</t>
  </si>
  <si>
    <t>BIYANI PRITI SHRINIWAS</t>
  </si>
  <si>
    <t>DESHPANDE AJINKYA AJIT</t>
  </si>
  <si>
    <t>GAWADE NANDA NIWRUTTI</t>
  </si>
  <si>
    <t>GURAV HARSHAL BHAGWATRAO</t>
  </si>
  <si>
    <t>HOTCHANDANI SAGAR JAGDISH</t>
  </si>
  <si>
    <t>JAGDALE ABHIJIT PARASHARAM</t>
  </si>
  <si>
    <t>KADAM SUNITA DNYANDEO</t>
  </si>
  <si>
    <t>KHULE NILAM VIJAY</t>
  </si>
  <si>
    <t>KOLHE SAYALY SATISH</t>
  </si>
  <si>
    <t>KOTWAL SACHIN DILIP</t>
  </si>
  <si>
    <t>KUNDARAM SRINIVAS GOVIND</t>
  </si>
  <si>
    <t>MAGAR ASHWINI DEELIP</t>
  </si>
  <si>
    <t>MUTHA SANDESH ASHOK</t>
  </si>
  <si>
    <t>PALDE SACHIN AMBADAS</t>
  </si>
  <si>
    <t>PANDHE NARITA SHASHIKANT</t>
  </si>
  <si>
    <t>PATIL APARNA SUBODH</t>
  </si>
  <si>
    <t>PAWAR KUMUDINI KESHAV</t>
  </si>
  <si>
    <t>RJAN RADOTRA</t>
  </si>
  <si>
    <t>SANDEEP SONAWAT</t>
  </si>
  <si>
    <t>TALEKAR PRANJALI BHIVASEN</t>
  </si>
  <si>
    <t>ZADE LANKESH SUDHAKAR</t>
  </si>
  <si>
    <t>BHARADIYA MAYURI SATISHCHANDRA</t>
  </si>
  <si>
    <t>Students Admitted in 2009</t>
  </si>
  <si>
    <t>2012-2013</t>
  </si>
  <si>
    <t>ADHAV ASHISH DNYANDEO</t>
  </si>
  <si>
    <t>AGHAV ISHWARI JAGANNATH</t>
  </si>
  <si>
    <t>AGRAWAL ANKIT UMESHKUMAR</t>
  </si>
  <si>
    <t>AGRAWAL ANNU ARUN</t>
  </si>
  <si>
    <t>AMIT KUMAR</t>
  </si>
  <si>
    <t>ANKIT V BANSAL</t>
  </si>
  <si>
    <t>ANKIT SHARMA</t>
  </si>
  <si>
    <t>ANUJA WANGNOO</t>
  </si>
  <si>
    <t>ASHISH SANADHYA</t>
  </si>
  <si>
    <t>ASHTEKAR KRUTTIKA CHANDRAKANT</t>
  </si>
  <si>
    <t>AUTADE SAGAR ASHOK</t>
  </si>
  <si>
    <t>AVINASH SONAWANE</t>
  </si>
  <si>
    <t>BADGUJAR PRATIKSHA BHASKAR</t>
  </si>
  <si>
    <t>BHARTENDU BHARTI</t>
  </si>
  <si>
    <t>BHAVSAR CHAITANYA SHYAM</t>
  </si>
  <si>
    <t>BHOSALE SHREEYA DEEPAKRAO</t>
  </si>
  <si>
    <t>BISWAJIT DEY</t>
  </si>
  <si>
    <t>BORDE ROHAN SATISHRAO</t>
  </si>
  <si>
    <t>CHAKRAVARTHY ROHAN KUMAR</t>
  </si>
  <si>
    <t>CHAUDHAR SATISH RAOSAHEB</t>
  </si>
  <si>
    <t>CHAUDHARI AMAR SHRIKANT</t>
  </si>
  <si>
    <t>CHHAJED NIKHIL VINOD</t>
  </si>
  <si>
    <t>DARDA MAYOOR MONISH</t>
  </si>
  <si>
    <t>DHULE AKSHAYKUMAR MAHADEVAPPA</t>
  </si>
  <si>
    <t>DIKE ASHISH VIJAY</t>
  </si>
  <si>
    <t>GADSING MAYURI LAXMAN</t>
  </si>
  <si>
    <t>GAIKWAD AKSHAY SHAHAJI</t>
  </si>
  <si>
    <t>GAIKWAD PUSHAKAR KISHOR</t>
  </si>
  <si>
    <t>GAUTAM KUMAR</t>
  </si>
  <si>
    <t>GHODE AMAR PRADEEPKUMAR</t>
  </si>
  <si>
    <t>GUPTA VANI JITENDRA</t>
  </si>
  <si>
    <t>HARKIRPAL SINGH</t>
  </si>
  <si>
    <t>HIRAN PRANAV PRAMODKUMAR</t>
  </si>
  <si>
    <t>HIRE PRATIK PARASHURAM</t>
  </si>
  <si>
    <t>INAMDAR MOHSIN IMTIYAZ</t>
  </si>
  <si>
    <t>INGALE KOMAL RAJENDRA</t>
  </si>
  <si>
    <t>INGOLE PRACHI VASANT</t>
  </si>
  <si>
    <t>ISHAN AGARWAL</t>
  </si>
  <si>
    <t>JODHWANI SAHIL PRADEEP</t>
  </si>
  <si>
    <t>KAMBLE JITESH SHAMRAO</t>
  </si>
  <si>
    <t>KARACHIWALA HAMZA SHABBIR</t>
  </si>
  <si>
    <t>KARISHMA GARG</t>
  </si>
  <si>
    <t>KARVANDE MANOJ VITTHAL</t>
  </si>
  <si>
    <t>KAZI SANA NAFIS</t>
  </si>
  <si>
    <t>KELKAR ANUJA MILIND</t>
  </si>
  <si>
    <t>KHARAT GANESH MAHADEO</t>
  </si>
  <si>
    <t>KOSHTI ANUJA RAMESH</t>
  </si>
  <si>
    <t>KOTHAWALE AKASH SANJAY</t>
  </si>
  <si>
    <t>KULKARNI ALOK DIPAK</t>
  </si>
  <si>
    <t>KULKARNI AMITA DILIP</t>
  </si>
  <si>
    <t>LAKHEPATIL AJINKYA RAMRAJE</t>
  </si>
  <si>
    <t>MAHAJAN AKSHATA DEVENDRA</t>
  </si>
  <si>
    <t>MAHALPURE SHRUTI SATISH</t>
  </si>
  <si>
    <t>MANVI BHATIA</t>
  </si>
  <si>
    <t>MARDA SAKSHI BRIJMOHAN</t>
  </si>
  <si>
    <t>MARWA MAYUR RAJESH</t>
  </si>
  <si>
    <t>MAYANK SINGH</t>
  </si>
  <si>
    <t>MOHAMMED AAQUIB ANSARI MOHAMMED YUSUF</t>
  </si>
  <si>
    <t>MULAY AMIT YESHWANT</t>
  </si>
  <si>
    <t>NAGHATE ANKIT VIJAY</t>
  </si>
  <si>
    <t>NAIKNAWARE UTKARSH MARUTI</t>
  </si>
  <si>
    <t>NEMADE AJAY VILAS</t>
  </si>
  <si>
    <t>PANDIT DIVYA SYAMANTAKMANI</t>
  </si>
  <si>
    <t>PANSARE ROHAN SAMPAT</t>
  </si>
  <si>
    <t>PARADKAR SUPRIYA SUNIL</t>
  </si>
  <si>
    <t>PARAKH KUNAL KAILAS</t>
  </si>
  <si>
    <t>PAREKH SONALI SUNIL</t>
  </si>
  <si>
    <t>PARTH SARTHI PIPLANI</t>
  </si>
  <si>
    <t>PATIL AKSHAY JAYANT</t>
  </si>
  <si>
    <t>PATIL DNYANESHWARI PRAKASH</t>
  </si>
  <si>
    <t>PATIL KHUSHBU PRAKASH</t>
  </si>
  <si>
    <t>PATIL SAGAR RAJESH</t>
  </si>
  <si>
    <t>PAWAR BHANUPRIYA VITTHAL</t>
  </si>
  <si>
    <t>POLE AKSHAYKUMAR RAHUL</t>
  </si>
  <si>
    <t>POTE SMITA RAGHUNATH</t>
  </si>
  <si>
    <t>POTEY AKSHAY MADHUKAR</t>
  </si>
  <si>
    <t>PRATIVINDHYA MISHRA</t>
  </si>
  <si>
    <t>PRIYA KASHYAP</t>
  </si>
  <si>
    <t>PUNTAMBEKAR SHREYA SHAILESH</t>
  </si>
  <si>
    <t>RISHABH PANDITA</t>
  </si>
  <si>
    <t>ROHAN MARWADI</t>
  </si>
  <si>
    <t>SACHIN SUKHLECHA</t>
  </si>
  <si>
    <t>SALVE AJINKYA PRABHAKAR</t>
  </si>
  <si>
    <t>SARTHAK MAJITHIA</t>
  </si>
  <si>
    <t>SARWAR PRIYANKA ASHOK</t>
  </si>
  <si>
    <t>SATPUTE SWAPNIL BHASKAR</t>
  </si>
  <si>
    <t>SETHI SUPREET SATISHKUMAR</t>
  </si>
  <si>
    <t>SHAH KUNAL ARVIND</t>
  </si>
  <si>
    <t>SHELKE PRASHANT APADEV</t>
  </si>
  <si>
    <t>SHETTY SHEFALI RAVINDRA</t>
  </si>
  <si>
    <t>SHEWALE ANULA TUSHAR</t>
  </si>
  <si>
    <t>SHIRSATH VISHAKHA PANDIT</t>
  </si>
  <si>
    <t>SHUBHI YEDE</t>
  </si>
  <si>
    <t>SHUKLA MANISH NITYANAND</t>
  </si>
  <si>
    <t>SOMANI NEHA NANDKISHOR</t>
  </si>
  <si>
    <t>SOMWANSHI HARSHAL SURESH</t>
  </si>
  <si>
    <t>SONAWANE JAYANT SHAM</t>
  </si>
  <si>
    <t>SUKHANI KUMAR DAYARAM</t>
  </si>
  <si>
    <t>TAORI SANIKA SANJAY</t>
  </si>
  <si>
    <t>TEJASH KUMAR</t>
  </si>
  <si>
    <t>THOMBRE PRIYANKA MILIND</t>
  </si>
  <si>
    <t>TIWARI ROHIT VINOD</t>
  </si>
  <si>
    <t>UPPOD BALAJI SAMBHAJI</t>
  </si>
  <si>
    <t>VADASADAWALA SHABNAM WAHID BHAI</t>
  </si>
  <si>
    <t>VISHWAS JAIN</t>
  </si>
  <si>
    <t>VIVEK GIRIDHAR KANNAKE</t>
  </si>
  <si>
    <t>VIVERT JAIN</t>
  </si>
  <si>
    <t>WAGHMODE SACHIN DADASO</t>
  </si>
  <si>
    <t>WAYKOLE VRUSHALI PRAVIN</t>
  </si>
  <si>
    <t>ZAJRIYA AASHAY MAHESH</t>
  </si>
  <si>
    <t>CHANGEDIYA SUNNY SANJAY</t>
  </si>
  <si>
    <t>GAIKWAD SAGAR ANAND</t>
  </si>
  <si>
    <t>JUVVADI MANOBHIRAM</t>
  </si>
  <si>
    <t>NIMBALKAR ABHIJIT SHIRISH</t>
  </si>
  <si>
    <t>PHUTANE AMEY UDAY</t>
  </si>
  <si>
    <t>SANJAY SINGH</t>
  </si>
  <si>
    <t>SHIRUDE NEHA RAJIV</t>
  </si>
  <si>
    <t>VARSHA SINHA</t>
  </si>
  <si>
    <t>AGRAWAL  NILIMA OMPRAKASH</t>
  </si>
  <si>
    <t>AHER SHUBHAM SURESH</t>
  </si>
  <si>
    <t>ALWAL ANNAPURNA RAMESH</t>
  </si>
  <si>
    <t>BHINTADE VIVEK ASHOK</t>
  </si>
  <si>
    <t>BRAHME NACHIKET SHRIKANT</t>
  </si>
  <si>
    <t>CHANDAK RASHMI VIJAYKUMARJI</t>
  </si>
  <si>
    <t>CHAVAN PUSHPAK VILAS</t>
  </si>
  <si>
    <t>DARP YOGESH RAMCHANDRA</t>
  </si>
  <si>
    <t>DAWANGE VISHAL SANJAY</t>
  </si>
  <si>
    <t>DESHPANDE KIRTI VINOD</t>
  </si>
  <si>
    <t>DESHPANDE NACHIKET CHANDRAKANT</t>
  </si>
  <si>
    <t>DHADIWAL KOMAL AJIT</t>
  </si>
  <si>
    <t>DIVEKAR SANDIP LAXMAN</t>
  </si>
  <si>
    <t>DUMAVAT KUNAL BHAVARLAL</t>
  </si>
  <si>
    <t>EKHANDE DNYANESHWAR KACHARU</t>
  </si>
  <si>
    <t>GADKARI ASHISH VASANTRAO</t>
  </si>
  <si>
    <t>GEHANI ASHISH MOHAN</t>
  </si>
  <si>
    <t>GHADGE TEJAL RAJENDRA</t>
  </si>
  <si>
    <t>GUNDECHA ANIKET PRAKASH</t>
  </si>
  <si>
    <t>JADHAV DHANRAJ KHANDERAO</t>
  </si>
  <si>
    <t>JADHAV MAYUR JAGANNATH</t>
  </si>
  <si>
    <t>KADAM AMIT ASHOKRAO</t>
  </si>
  <si>
    <t>KADAM PRADNYA PRADEEP</t>
  </si>
  <si>
    <t>KADAM RAHUL DNYANESHWAR</t>
  </si>
  <si>
    <t>KAKADE POOJA DILIPRAO</t>
  </si>
  <si>
    <t>KALBANDE GAURI RAJENDRA</t>
  </si>
  <si>
    <t>KALRA JASBIRKAUR AMARJITSINGH</t>
  </si>
  <si>
    <t>LONKAR GORAKH SUBHASH</t>
  </si>
  <si>
    <t>MULEY PRASAD MUKUNDRAO</t>
  </si>
  <si>
    <t>MULLA ASMA MUSA</t>
  </si>
  <si>
    <t>MURKUTE DEVYANI BALASAHEB</t>
  </si>
  <si>
    <t>NIKAM SONALI JIVAN</t>
  </si>
  <si>
    <t>PATEL NAZNIN JAVED</t>
  </si>
  <si>
    <t>PINGLE ADITYA ULHAS</t>
  </si>
  <si>
    <t>RAIJADE DHANVANTARI BALKRISHANA</t>
  </si>
  <si>
    <t>RAJOLE VISHAL VILASRAO</t>
  </si>
  <si>
    <t>SATPUTE ABHINANDAN ASHOK</t>
  </si>
  <si>
    <t>SHAIKH SHEEBAN RAZA ZAHEER</t>
  </si>
  <si>
    <t>SHEIKH LINA JAMIL AHMED</t>
  </si>
  <si>
    <t>SHINDE AKASH ARUN</t>
  </si>
  <si>
    <t>SHINGANE ANKUSH DINANATH</t>
  </si>
  <si>
    <t>SINGH PRABHAKAR KRISHNAKUMAR</t>
  </si>
  <si>
    <t>SONY PRERNA ASHOK</t>
  </si>
  <si>
    <t>SURADKAR SWAPNIL RAJENDRA</t>
  </si>
  <si>
    <t>TATHE VISHAL BHAGWAT</t>
  </si>
  <si>
    <t>UKARANDE SNEHAL ANIL</t>
  </si>
  <si>
    <t>YADAV SNEHA HANAMANT</t>
  </si>
  <si>
    <t>Students Admitted in 2010</t>
  </si>
  <si>
    <t>2011-12</t>
  </si>
  <si>
    <t>2012-13</t>
  </si>
  <si>
    <t>2013-14</t>
  </si>
  <si>
    <t>AAYUSH FUSKELAY</t>
  </si>
  <si>
    <t>ABHISHEK BHATTACHARJEE</t>
  </si>
  <si>
    <t>ABHISHEK SHARMA</t>
  </si>
  <si>
    <t>ADEP AKASH RAJENDRA</t>
  </si>
  <si>
    <t>ADITYA SINGH SOLANKI</t>
  </si>
  <si>
    <t>AGARWAL RUHI DINESH</t>
  </si>
  <si>
    <t>AHERKAR SHRIJEET CHANDRASHEKHAR</t>
  </si>
  <si>
    <t>ANIL BAJAJ</t>
  </si>
  <si>
    <t>ANIRUDH SHISHODIA</t>
  </si>
  <si>
    <t>ANUPAMA TRIVEDI</t>
  </si>
  <si>
    <t>ASHUTOSH PANDEY</t>
  </si>
  <si>
    <t>ASHWIN AJAY HABBU</t>
  </si>
  <si>
    <t>AYMAN MUSHTAQ AHMAD</t>
  </si>
  <si>
    <t>BAHETI MAHESH RAJENDRA</t>
  </si>
  <si>
    <t>BHAKKAD MOHIT KISHANLALJI</t>
  </si>
  <si>
    <t>BHAND PRITI PARAJI</t>
  </si>
  <si>
    <t>BHANDWALKAR ONKAR MADHUKAR</t>
  </si>
  <si>
    <t>BOTHARA PRIYANKA RAMESH</t>
  </si>
  <si>
    <t>BURSE RASHMI KIRAN</t>
  </si>
  <si>
    <t>CHAUDHARI PRANITA RAVISHANKAR</t>
  </si>
  <si>
    <t>CHOKHAR PRITHVIRAJ BALASAHEB</t>
  </si>
  <si>
    <t>DEORE LALIT DAULATRAO</t>
  </si>
  <si>
    <t>DHANAVE PRATIK BALASAHEB</t>
  </si>
  <si>
    <t>DHAWALE PRACHI PRAMOD</t>
  </si>
  <si>
    <t>DHEPLE ARCHANA HARIBHAU</t>
  </si>
  <si>
    <t>GAIKWAD PIYUSH GHANASHYAM</t>
  </si>
  <si>
    <t>GANGARDE MAYURI MUKUND</t>
  </si>
  <si>
    <t>GAWANDE ANAGHA ARVIND</t>
  </si>
  <si>
    <t>GHODAKE PRAJAKTA DHANANJAY</t>
  </si>
  <si>
    <t>GOENKA PALAK DILIP</t>
  </si>
  <si>
    <t>GORADE TUSHAR BHAUSAHEB</t>
  </si>
  <si>
    <t>GUJRATHI DHANESH NARESH</t>
  </si>
  <si>
    <t>GUTTE ASHWINI ASHOKRAO</t>
  </si>
  <si>
    <t>HARAL SMITA DATTATRAYA</t>
  </si>
  <si>
    <t>JADHWANI KANCHAN OMPRAKASH</t>
  </si>
  <si>
    <t>JAIN BHUSHAN SUMATILAL</t>
  </si>
  <si>
    <t>JAIPURIA ROHIT SHARADKUMAR</t>
  </si>
  <si>
    <t>JAMBHULKAR SAYALI SUNIL</t>
  </si>
  <si>
    <t>JOSHI AKHIL NIRANJAN</t>
  </si>
  <si>
    <t>KABRE AMEYA ATUL</t>
  </si>
  <si>
    <t>KADAM CHIRAG RAM</t>
  </si>
  <si>
    <t>KAHATE SAUMITRA SHYAMKANT</t>
  </si>
  <si>
    <t>KAILAS JAHANGIR PAWARA</t>
  </si>
  <si>
    <t>KAUTHALE TRUPTI SAMPAT</t>
  </si>
  <si>
    <t>KHADKIWALA HATIM JAINUDDIN</t>
  </si>
  <si>
    <t>KHADSE MAYUR DILIP</t>
  </si>
  <si>
    <t>KHAN RUQAIYA IQBAL</t>
  </si>
  <si>
    <t>KULKARNI MITALI SUHAS</t>
  </si>
  <si>
    <t>LAGWANKAR NIKHIL KISHOR</t>
  </si>
  <si>
    <t>LIMAYE AKASH GIRISH</t>
  </si>
  <si>
    <t>MADGULWAR AMIT ASHOK</t>
  </si>
  <si>
    <t>MAHAJAN PRATEEK PARAG</t>
  </si>
  <si>
    <t>MANSI MATHUR</t>
  </si>
  <si>
    <t>MANTRI ANKIT JAGDISH</t>
  </si>
  <si>
    <t>MATHANGI KRISHNAMURTHI</t>
  </si>
  <si>
    <t>MATNANI PRIYA SHIVADAS</t>
  </si>
  <si>
    <t>MITRA ANSHUMAN SUDEEP</t>
  </si>
  <si>
    <t>MONGA MANPREET KAUR DARSHAN SINGH</t>
  </si>
  <si>
    <t>MULCHANDANI POOJA OM</t>
  </si>
  <si>
    <t>MUNOT SHRENIK SUMTILAL</t>
  </si>
  <si>
    <t>MUTHA VINITA VINOD</t>
  </si>
  <si>
    <t>NAIK RASHMI BHARAT</t>
  </si>
  <si>
    <t>NARAD POONAM DEEPAK</t>
  </si>
  <si>
    <t>NARANG KARISHMA KISHOR</t>
  </si>
  <si>
    <t>NEVATIA SAKSHI SUNIL</t>
  </si>
  <si>
    <t>OSWAL DARSHAN MANISH</t>
  </si>
  <si>
    <t>PAGAR NILESH DADAJI</t>
  </si>
  <si>
    <t>PANDAY PRASHANT RAMDHARASH</t>
  </si>
  <si>
    <t>PATEL MANISH UTTAM</t>
  </si>
  <si>
    <t>PATHAK ANUJA PRAVIN</t>
  </si>
  <si>
    <t>PATIL AMOL MADHUKAR</t>
  </si>
  <si>
    <t>PATIL PRIYA KISHOR</t>
  </si>
  <si>
    <t>PATIL RUPESHSING RAMESH</t>
  </si>
  <si>
    <t>PATIL RUSHIKESH VASANTRAO</t>
  </si>
  <si>
    <t>PAWAR NEHA ANIL</t>
  </si>
  <si>
    <t>PAWAR PRASAD GORAKSH</t>
  </si>
  <si>
    <t>PHADKE MUGDHA RAVINDRA</t>
  </si>
  <si>
    <t>POTE ISHWAR VITTHAL</t>
  </si>
  <si>
    <t>RAHUL BAIJAL</t>
  </si>
  <si>
    <t>RAHUL SHARMA</t>
  </si>
  <si>
    <t>RAMPURAWALA MARIYA FIROZ</t>
  </si>
  <si>
    <t>RANSING RUPALI SUBHASH</t>
  </si>
  <si>
    <t>RATTAN NAKUL VISHWAS</t>
  </si>
  <si>
    <t>RIA NARAYAN</t>
  </si>
  <si>
    <t>ROMIL MEHTA</t>
  </si>
  <si>
    <t>SABALE BHUSHAN BALASAHEB</t>
  </si>
  <si>
    <t>SAGAR SABIR DAMANI</t>
  </si>
  <si>
    <t>SAHARE NUPUR ARVIND</t>
  </si>
  <si>
    <t>SARAF DARPAN RAJENDRA</t>
  </si>
  <si>
    <t>SASANE PRANITA RAMESH</t>
  </si>
  <si>
    <t>SHARMA LAKSHMI</t>
  </si>
  <si>
    <t>SHIKHAR SHANKAR KHANDELWAL</t>
  </si>
  <si>
    <t>SHINDE NUTAN BALASAHEB</t>
  </si>
  <si>
    <t>SHIRA VISHAL BHAGWANSING</t>
  </si>
  <si>
    <t>SHIRBHATE ABHILASH DNYANESHWAR</t>
  </si>
  <si>
    <t>SIDDHANT BANSAL</t>
  </si>
  <si>
    <t>SOLANKE BHUSHAN NARENDRA</t>
  </si>
  <si>
    <t>STUTI MITTAL</t>
  </si>
  <si>
    <t>SWETAMBARI</t>
  </si>
  <si>
    <t>TEKE AMRUTA PRAKASH</t>
  </si>
  <si>
    <t>THAKARE RAHUL GULAB</t>
  </si>
  <si>
    <t>THORAT AKSHAY RAMAKANT</t>
  </si>
  <si>
    <t>THOSARE YOGESH YASHWANT</t>
  </si>
  <si>
    <t>TIWARI BHAVYA YOGESH</t>
  </si>
  <si>
    <t>TOSHNIWAL VIVEK ANILKUMAR</t>
  </si>
  <si>
    <t>TRIPATHI SHREYA BHARAT</t>
  </si>
  <si>
    <t>UTSAV DUSAD</t>
  </si>
  <si>
    <t>VARAT KAUSTUBH SOMKANT</t>
  </si>
  <si>
    <t>VICHARE GAURAV GIRISH</t>
  </si>
  <si>
    <t>VIMAL BHAT</t>
  </si>
  <si>
    <t>VIRWANI SUNNY JAMANLAL</t>
  </si>
  <si>
    <t>WADILE NITIN ADHAR</t>
  </si>
  <si>
    <t>WALGHUDE MILIND SAHEBRAO</t>
  </si>
  <si>
    <t>WALKE AMRUTA GHANSHYAM</t>
  </si>
  <si>
    <t>WANKHADE POOJA SUNIL</t>
  </si>
  <si>
    <t>WHABI JAIDEEP MAHESH</t>
  </si>
  <si>
    <t>YEOLE SHRADDHA CHANDRASHEKHAR</t>
  </si>
  <si>
    <t>YUSRA AIJAZ SAHAF</t>
  </si>
  <si>
    <t>ALAMWALE SAMEER GAMA</t>
  </si>
  <si>
    <t>ALHAT ANIKETH KANILAL</t>
  </si>
  <si>
    <t>BHOIR KIRTI RAMCHANDRA</t>
  </si>
  <si>
    <t>BORHADE BHUSHAN MALHARI</t>
  </si>
  <si>
    <t>BOTHRA PAYAL SUMATILAL</t>
  </si>
  <si>
    <t>CHANDAN PRITI DILIP</t>
  </si>
  <si>
    <t>CHAVAN SHRIKANT SHIVAJI</t>
  </si>
  <si>
    <t>GAIKWAD NETRANJALI SHAMRAO</t>
  </si>
  <si>
    <t>GHODESWAR MAYUR DEEPAK</t>
  </si>
  <si>
    <t>GHODKE AMRUTA PRAKASH</t>
  </si>
  <si>
    <t>KODITKAR POOJA NAMDEO</t>
  </si>
  <si>
    <t>LUV VARMA</t>
  </si>
  <si>
    <t>MAHAJAN DEEPIKA UDDHAV</t>
  </si>
  <si>
    <t>MAHARSHI PAYAL VIJAY</t>
  </si>
  <si>
    <t>MORE SWATI ANNARAO</t>
  </si>
  <si>
    <t>MUPADE PRIYA SHIVAJI</t>
  </si>
  <si>
    <t>OKA TANVI VISHWAS</t>
  </si>
  <si>
    <t>PANDIT SNEHALATA GANAPATI</t>
  </si>
  <si>
    <t>PARSE JYOTI SHRIKRISHNA</t>
  </si>
  <si>
    <t>PAWAR SNEHA SADASHIV</t>
  </si>
  <si>
    <t>PAYGUDE GAUTAMI SANJAY</t>
  </si>
  <si>
    <t>RANADIVE ABHIJEET JANARDAN</t>
  </si>
  <si>
    <t>RATHOD ASHWINKUMAR AMARSING</t>
  </si>
  <si>
    <t>SAYYED FAKHRUDDIN KAMALUDDIN</t>
  </si>
  <si>
    <t>SHINDE SUSHANT GAUTAM</t>
  </si>
  <si>
    <t>SONAWANE JAGDISH RAJENDRA</t>
  </si>
  <si>
    <t>WAVAL BHAGYASHREE RAMESH</t>
  </si>
  <si>
    <t xml:space="preserve">total admission </t>
  </si>
  <si>
    <t>success index =</t>
  </si>
  <si>
    <t xml:space="preserve">Total sudent </t>
  </si>
  <si>
    <t>Total Failed ::</t>
  </si>
  <si>
    <t>Branch Changed</t>
  </si>
  <si>
    <t xml:space="preserve">total passed student </t>
  </si>
  <si>
    <t>Students Admitted in 2011</t>
  </si>
  <si>
    <t>2014-15</t>
  </si>
  <si>
    <t>ABHALE SAURABH BHANUDAS</t>
  </si>
  <si>
    <t>ADARSH KUMAR</t>
  </si>
  <si>
    <t>AHIRE AKSHATA RAJENDRA</t>
  </si>
  <si>
    <t>AKSHAY A ARLIKATTI</t>
  </si>
  <si>
    <t>AKSHAY BHATTBHATT</t>
  </si>
  <si>
    <t>AMAN KUMAR NIGAM</t>
  </si>
  <si>
    <t>ARIJIT PANDE</t>
  </si>
  <si>
    <t>ASHISH GUPTA</t>
  </si>
  <si>
    <t>BANSODE ASHLESHA ANKUSH</t>
  </si>
  <si>
    <t>BARASKAR ADITI NARENDRA</t>
  </si>
  <si>
    <t>BARDE REEMA ANIL</t>
  </si>
  <si>
    <t>BHALERAO DHAIRYASHEEL RATNAKAR</t>
  </si>
  <si>
    <t>BHANDARKUMTHE MADHUR MADHAVRAO</t>
  </si>
  <si>
    <t>BHANDE KRISHNA SHRIDHAR</t>
  </si>
  <si>
    <t>BHOIR KALPESH SHIVRAM</t>
  </si>
  <si>
    <t>BIRHADE NIKETAN SHASHIKANT</t>
  </si>
  <si>
    <t>CHANDRIKA PARIMOO</t>
  </si>
  <si>
    <t>CHARKHA BHUSHAN HEMANT</t>
  </si>
  <si>
    <t>CHASKAR VIPUL VINAYAK</t>
  </si>
  <si>
    <t>CHATTERJEE SUDIPTO ANJAN</t>
  </si>
  <si>
    <t>CHAVAN SONAL NILKANTH</t>
  </si>
  <si>
    <t>CHAVAN TEJAS ASHOK</t>
  </si>
  <si>
    <t>CHAWARE PURUSHOTTAM GAJANAN</t>
  </si>
  <si>
    <t>CHOUDHARI PRIYANKA SANJAY</t>
  </si>
  <si>
    <t>D CUNHA JOANNE JOHN</t>
  </si>
  <si>
    <t>DABARE DEEP RAJESH</t>
  </si>
  <si>
    <t>DARAK SHREYA TEJRAJ</t>
  </si>
  <si>
    <t>DEOGHATKAR BRAMHESH NAMDEO</t>
  </si>
  <si>
    <t>DESHMUKH MONIKA JAYANT</t>
  </si>
  <si>
    <t>DEVASHISH SINGH</t>
  </si>
  <si>
    <t>DHAMANE AKANKSHA ARUN</t>
  </si>
  <si>
    <t>DISALE GITA BIBHISHAN</t>
  </si>
  <si>
    <t>DIXIT PRANAV SUDHIR</t>
  </si>
  <si>
    <t>DURGE PRAPTI ANIL</t>
  </si>
  <si>
    <t>GAIKWAD PRINCE VIJAYKUMAR</t>
  </si>
  <si>
    <t>GAIKWAD ROHAN KIRAN</t>
  </si>
  <si>
    <t>GAME AJAY BALASAHEB</t>
  </si>
  <si>
    <t>GANDHI KAMLESH ISHWARLAL</t>
  </si>
  <si>
    <t>GAVALI ANKITA SUNIL</t>
  </si>
  <si>
    <t>GHATE ABHIJIT SURESHRAO</t>
  </si>
  <si>
    <t>GHODKE NIRANJAN DATTATRAYA</t>
  </si>
  <si>
    <t>GOKHALE VALLARI SHRIKANT</t>
  </si>
  <si>
    <t>GOLAPKAR PIYUSH ANIL</t>
  </si>
  <si>
    <t>GOSAVI KALYANI RAJGIR</t>
  </si>
  <si>
    <t>GUNJAL BHAGYASHREE DADASAHEB</t>
  </si>
  <si>
    <t>GUPTA SHRADHA RAVINDRA</t>
  </si>
  <si>
    <t>HADKE ANUP BANDA</t>
  </si>
  <si>
    <t>HARSH BAHETI</t>
  </si>
  <si>
    <t>HATOLKAR ABHIRAM PRASANNA</t>
  </si>
  <si>
    <t>HAWALDAR SHAIKH ALIM MUSA</t>
  </si>
  <si>
    <t>IYER PRIYANKA SUBRAMANIAN</t>
  </si>
  <si>
    <t>JAGTAP CHAITANYA BAPU</t>
  </si>
  <si>
    <t>JALAMKAR ABHILASH RAJENDRA</t>
  </si>
  <si>
    <t>JARHAD PRATIBHA BHAGAWAN</t>
  </si>
  <si>
    <t>JOSHI SWANAND ARVIND</t>
  </si>
  <si>
    <t>KADAM YASHASWINI VISHNU</t>
  </si>
  <si>
    <t>KADU SHRADDHA AJIT</t>
  </si>
  <si>
    <t>KALMORGE SUKANYA NARSING</t>
  </si>
  <si>
    <t>KAMBLE KRANTIDEEP VISHNU</t>
  </si>
  <si>
    <t>KAMBLE NIKITA MAHADEV</t>
  </si>
  <si>
    <t>KATKE AMRUTA SURESH</t>
  </si>
  <si>
    <t>KAVADE PRIYANKA DHANANJAY</t>
  </si>
  <si>
    <t>KAVITKAR JAYASHREE GOPAL</t>
  </si>
  <si>
    <t>KHAN SHAHBAZ AHMAD</t>
  </si>
  <si>
    <t>KHANDELWAL ABHISHEK GOURISHANKAR</t>
  </si>
  <si>
    <t>KHANDELWAL ARPIT NARENDRA</t>
  </si>
  <si>
    <t>KHAPLI TEJAS RAVINDRA</t>
  </si>
  <si>
    <t>KHARCHE KAUSTUBH PRAMOD</t>
  </si>
  <si>
    <t>KHEDKAR NITIN AJINATH</t>
  </si>
  <si>
    <t>KONDHAWALE PRATIBHA MHATARABA</t>
  </si>
  <si>
    <t>KOTHADIA RAMANI BHUPENDRA</t>
  </si>
  <si>
    <t>KULKARNI PRANIT KRISHNA</t>
  </si>
  <si>
    <t>KULKARNI TANMAY VIJAY</t>
  </si>
  <si>
    <t>KUMARGAURAV SINGH</t>
  </si>
  <si>
    <t>KUNJI RAHUL SRINIVASAN</t>
  </si>
  <si>
    <t>MAHENDRA TANVEERSINGH TEJENDRASINGH</t>
  </si>
  <si>
    <t>MANALI DESAI</t>
  </si>
  <si>
    <t>MANDGE SHIVSHANKAR SHIVKUMAR</t>
  </si>
  <si>
    <t>MANIK AGARWAL</t>
  </si>
  <si>
    <t>MARADKAR VISHAL PRABHAKAR</t>
  </si>
  <si>
    <t>MOGRA ISHITA HEMANT</t>
  </si>
  <si>
    <t>MOKASHI SUPRIYA MANIK</t>
  </si>
  <si>
    <t>MULE MANJUSHA ASHOK</t>
  </si>
  <si>
    <t>MUNNA KUMAR</t>
  </si>
  <si>
    <t>BR CHANGE</t>
  </si>
  <si>
    <t>NAIK PRIYANKA MANOJ</t>
  </si>
  <si>
    <t>NAIK SHIVANI SHRIKANT</t>
  </si>
  <si>
    <t>NAVGIRE SAGAR PRADEEP</t>
  </si>
  <si>
    <t>NEWALKAR REVA VIVEK</t>
  </si>
  <si>
    <t>OSWAL SAHIT SURESH</t>
  </si>
  <si>
    <t>PABALKAR SARANG SHIVNATH</t>
  </si>
  <si>
    <t>PADIA SARVESH LALIT</t>
  </si>
  <si>
    <t>PALLOD HRISHIKESH RAMNARAYAN</t>
  </si>
  <si>
    <t>PANCHARIYA ANIKET SANJAY</t>
  </si>
  <si>
    <t>PARAKH RUSHABH GIRISH</t>
  </si>
  <si>
    <t>PARINITA MATHARU</t>
  </si>
  <si>
    <t>PATIL DEEPAK RAMESH</t>
  </si>
  <si>
    <t>PATIL INDRAJEET ANIL</t>
  </si>
  <si>
    <t>PATKE SWATI SANJAY</t>
  </si>
  <si>
    <t>PHADNIS SHARWARI SADANAND</t>
  </si>
  <si>
    <t>PILAJI EKTA BALAJI</t>
  </si>
  <si>
    <t>POHANKAR RASIKA AVINASH</t>
  </si>
  <si>
    <t>POTDUKHE VAISHNAVI NILKANTH</t>
  </si>
  <si>
    <t>POTNIS ISHA RAHUL</t>
  </si>
  <si>
    <t>PRASHUL SINGH</t>
  </si>
  <si>
    <t>PRERIT VILAS AUTI</t>
  </si>
  <si>
    <t>RAHUL KUMAR</t>
  </si>
  <si>
    <t>RATHI TUSHAR SANDEEP</t>
  </si>
  <si>
    <t>RATHOD NEHA SANJAY</t>
  </si>
  <si>
    <t>SAHARSH BHATIA</t>
  </si>
  <si>
    <t>SAKSHI SIRPAL</t>
  </si>
  <si>
    <t>SALUNKE GAURI RANGNATH</t>
  </si>
  <si>
    <t>SAPKALE SNEHAL SURESH</t>
  </si>
  <si>
    <t>SARODE ASHWINI RAJENDRA</t>
  </si>
  <si>
    <t>SAWANT ARUNDHATI ULHAS</t>
  </si>
  <si>
    <t>SHAH DISHANT UMESH</t>
  </si>
  <si>
    <t>SHAH RUTUJA RAJESH</t>
  </si>
  <si>
    <t>SHARIKA KHURANA</t>
  </si>
  <si>
    <t>SHUBHAM BOHRA</t>
  </si>
  <si>
    <t>SIDDHARTH DALAL</t>
  </si>
  <si>
    <t>SIDHESH BADRINARAYAN</t>
  </si>
  <si>
    <t>SYED JUNAID ALI MASOOD ALI</t>
  </si>
  <si>
    <t>TAKALKAR TANMAYEE SUHAS</t>
  </si>
  <si>
    <t>THORAT SAYALI SURESH</t>
  </si>
  <si>
    <t>WADKE RUCHA VIJAY</t>
  </si>
  <si>
    <t>WALZADE ROHAN SUNIL</t>
  </si>
  <si>
    <t>YADAV GAURAV RAJENDRA</t>
  </si>
  <si>
    <t>ZANJARE SHRIDATTA GOVIND</t>
  </si>
  <si>
    <t>BAGMAR ADESH</t>
  </si>
  <si>
    <t>BALDWA KOMAL</t>
  </si>
  <si>
    <t>BENDHALE AJAY MARUTI</t>
  </si>
  <si>
    <t>BHALCHIM NILESH</t>
  </si>
  <si>
    <t>BHOSURE YOGESH</t>
  </si>
  <si>
    <t>BORATE SHRADDHA</t>
  </si>
  <si>
    <t>CHANDRATRE ABHISHEK</t>
  </si>
  <si>
    <t xml:space="preserve">GOHOKAR KIRAN </t>
  </si>
  <si>
    <t>IRNAK SWAPNIL</t>
  </si>
  <si>
    <t>JAGTAPMANISH</t>
  </si>
  <si>
    <t>JATAP NIKHIL</t>
  </si>
  <si>
    <t>JEEVJYOT SUHKDEV</t>
  </si>
  <si>
    <t>KHABIYA ASHWINI</t>
  </si>
  <si>
    <t>KHARAT GAHESH</t>
  </si>
  <si>
    <t>KULKARNI PALLAVI</t>
  </si>
  <si>
    <t>LUNKAD JAYESH</t>
  </si>
  <si>
    <t>SWAPNIL NATU</t>
  </si>
  <si>
    <t>NEHE ABSHIK ABHISHEK</t>
  </si>
  <si>
    <t>PATADE PRATIK</t>
  </si>
  <si>
    <t>PATIL MAYUR</t>
  </si>
  <si>
    <t>PAWAR KAVITA</t>
  </si>
  <si>
    <t>RANSHEVRE ROHIT</t>
  </si>
  <si>
    <t>RASKAR SUNITA</t>
  </si>
  <si>
    <t>POREY RITESH</t>
  </si>
  <si>
    <t>SHINDE ANIKET</t>
  </si>
  <si>
    <t>TIKONE SNEHAL</t>
  </si>
  <si>
    <t>YADAV AAKASH</t>
  </si>
  <si>
    <t xml:space="preserve">Total admission </t>
  </si>
  <si>
    <t>Sucess index =</t>
  </si>
  <si>
    <t>Totla failed</t>
  </si>
  <si>
    <t xml:space="preserve">Brancg Chage </t>
  </si>
  <si>
    <t xml:space="preserve">Total Passed </t>
  </si>
  <si>
    <t>Success Index Batch Admited In 2012 ( 2012~2016)</t>
  </si>
  <si>
    <t>Students Admitted in 2012</t>
  </si>
  <si>
    <t>Seat No</t>
  </si>
  <si>
    <t xml:space="preserve"> Stud</t>
  </si>
  <si>
    <t>Name</t>
  </si>
  <si>
    <t>12 ~13</t>
  </si>
  <si>
    <t>13 ~14</t>
  </si>
  <si>
    <t>14 ~15</t>
  </si>
  <si>
    <t>15 ~16</t>
  </si>
  <si>
    <t>Sr No</t>
  </si>
  <si>
    <t>2015-16</t>
  </si>
  <si>
    <t>1st Year</t>
  </si>
  <si>
    <t>Result</t>
  </si>
  <si>
    <t>2nd Year</t>
  </si>
  <si>
    <t>3r Year</t>
  </si>
  <si>
    <t>4TH Year</t>
  </si>
  <si>
    <t>WOT BKLOG</t>
  </si>
  <si>
    <t>BR Chng</t>
  </si>
  <si>
    <t>s120058502</t>
  </si>
  <si>
    <t>AGARWAL POOJA RAJESH</t>
  </si>
  <si>
    <t>s120058506</t>
  </si>
  <si>
    <t>D1</t>
  </si>
  <si>
    <t>ANSARI SUYEB ABDULMALIK</t>
  </si>
  <si>
    <t>HSC</t>
  </si>
  <si>
    <t>FC</t>
  </si>
  <si>
    <t>s120058503</t>
  </si>
  <si>
    <t>AGNIHOTRI RAHUL MILIND</t>
  </si>
  <si>
    <t>s120058511</t>
  </si>
  <si>
    <t>D2</t>
  </si>
  <si>
    <t>BHARGUNDE DEEPAK MOHAN</t>
  </si>
  <si>
    <t>ATKT</t>
  </si>
  <si>
    <t>s120058504</t>
  </si>
  <si>
    <t>AGRAWAL SAKET ATUL</t>
  </si>
  <si>
    <t>s120058513</t>
  </si>
  <si>
    <t>D3</t>
  </si>
  <si>
    <t>BODKE ASHWINI SAVALIRAM</t>
  </si>
  <si>
    <t>D</t>
  </si>
  <si>
    <t>s120058505</t>
  </si>
  <si>
    <t>AJINKYA BINWADE</t>
  </si>
  <si>
    <t>s120058519</t>
  </si>
  <si>
    <t>D4</t>
  </si>
  <si>
    <t>DANGRE NAYANA RAMESHWAR</t>
  </si>
  <si>
    <t>ANCHIT GOUNIYAL</t>
  </si>
  <si>
    <t>s120058520</t>
  </si>
  <si>
    <t>D5</t>
  </si>
  <si>
    <t>DATE ASHWINI TUKARAM</t>
  </si>
  <si>
    <t>s120058526</t>
  </si>
  <si>
    <t>D6</t>
  </si>
  <si>
    <t>DHAMDHERE NIKITA BAJIRAO</t>
  </si>
  <si>
    <t>s120058507</t>
  </si>
  <si>
    <t>AYUSHI AGRAWAL</t>
  </si>
  <si>
    <t>s120058538</t>
  </si>
  <si>
    <t>D7</t>
  </si>
  <si>
    <t>GOSAVI KOMAL RAJENDRA</t>
  </si>
  <si>
    <t>s120058509</t>
  </si>
  <si>
    <t>BENDRE MEGHRAJ DADASAHEB</t>
  </si>
  <si>
    <t>s120058550</t>
  </si>
  <si>
    <t>D8</t>
  </si>
  <si>
    <t>JADHAV VIKRAM ULHAS</t>
  </si>
  <si>
    <t>s120058510</t>
  </si>
  <si>
    <t>BHAGAT ROHAN RAJENDRA</t>
  </si>
  <si>
    <t>s120058501</t>
  </si>
  <si>
    <t>D9</t>
  </si>
  <si>
    <t>KADAM HRISHIKESH RAVINDRA</t>
  </si>
  <si>
    <t>BHANGARE RUPALI SANJAY</t>
  </si>
  <si>
    <t>s120058573</t>
  </si>
  <si>
    <t>D10</t>
  </si>
  <si>
    <t>KSHIRSAGAR RASIKA MANGESH</t>
  </si>
  <si>
    <t>s120058575</t>
  </si>
  <si>
    <t>D11</t>
  </si>
  <si>
    <t>KUPKAR PRAMILA MAHADEV</t>
  </si>
  <si>
    <t>s120058512</t>
  </si>
  <si>
    <t>BHUTADA ABHINAV MURLIDHAR</t>
  </si>
  <si>
    <t>s120058578</t>
  </si>
  <si>
    <t>D12</t>
  </si>
  <si>
    <t>LOHIYA GUNJAN GANESH</t>
  </si>
  <si>
    <t>s120058586</t>
  </si>
  <si>
    <t>D13</t>
  </si>
  <si>
    <t>MUTHAL KOMAL TRIMBAKRAO</t>
  </si>
  <si>
    <t>s120058514</t>
  </si>
  <si>
    <t>BUCHA KALPESH ASHOK</t>
  </si>
  <si>
    <t>s120058594</t>
  </si>
  <si>
    <t>D14</t>
  </si>
  <si>
    <t>PANDIT PRAJAKTA CHANDRAKANTRAO</t>
  </si>
  <si>
    <t>s120058515</t>
  </si>
  <si>
    <t>CHANDOLE AMAR SOMESHWAR</t>
  </si>
  <si>
    <t>s120058599</t>
  </si>
  <si>
    <t>D15</t>
  </si>
  <si>
    <t>PATIL POOJA PARMESHWAR</t>
  </si>
  <si>
    <t>s120058516</t>
  </si>
  <si>
    <t>CHANNA NIKHIL KISAN</t>
  </si>
  <si>
    <t>s120058600</t>
  </si>
  <si>
    <t>D16</t>
  </si>
  <si>
    <t>PATIL SHUBHAM PRAKASH</t>
  </si>
  <si>
    <t>s120058517</t>
  </si>
  <si>
    <t>CHHAJED KUNAL RAJKUMAR</t>
  </si>
  <si>
    <t>s120058602</t>
  </si>
  <si>
    <t>D17</t>
  </si>
  <si>
    <t>PAWANE GANESH AVINASH</t>
  </si>
  <si>
    <t>s120058518</t>
  </si>
  <si>
    <t>DANDWATE ANJALI ANIL</t>
  </si>
  <si>
    <t>s120058614</t>
  </si>
  <si>
    <t>D18</t>
  </si>
  <si>
    <t>RAUT VIKAS LAXMANRAO</t>
  </si>
  <si>
    <t>SC</t>
  </si>
  <si>
    <t>s120058616</t>
  </si>
  <si>
    <t>D19</t>
  </si>
  <si>
    <t>SARAF JAYASHREE RAMDAS</t>
  </si>
  <si>
    <t>s120058625</t>
  </si>
  <si>
    <t>D20</t>
  </si>
  <si>
    <t>SHINDE SHARAYU VIKAS</t>
  </si>
  <si>
    <t>s120058521</t>
  </si>
  <si>
    <t>DAWKHAR NISHAD VISHWAS</t>
  </si>
  <si>
    <t>s120058644</t>
  </si>
  <si>
    <t>D21</t>
  </si>
  <si>
    <t>THORVE SNEHAL BALU</t>
  </si>
  <si>
    <t>s120058522</t>
  </si>
  <si>
    <t>DEOSARKAR ANJALI SHANKAR</t>
  </si>
  <si>
    <t>s120058648</t>
  </si>
  <si>
    <t>D22</t>
  </si>
  <si>
    <t>VEER LALITA VISHNU</t>
  </si>
  <si>
    <t>s120058523</t>
  </si>
  <si>
    <t>DESHMUKH RAJNANDINI SUDHAKAR</t>
  </si>
  <si>
    <t>s120058649</t>
  </si>
  <si>
    <t>D23</t>
  </si>
  <si>
    <t>VHATKAR BHAGYASHRI TRIMBAK</t>
  </si>
  <si>
    <t>s120058524</t>
  </si>
  <si>
    <t>DEVSHATWAR VAISHNAVI VISHNU</t>
  </si>
  <si>
    <t>s120058652</t>
  </si>
  <si>
    <t>D24</t>
  </si>
  <si>
    <t>YEOLE PRTHAMESH SHARAD</t>
  </si>
  <si>
    <t>s120058525</t>
  </si>
  <si>
    <t>DHADIWAL TUSHAR DILIP</t>
  </si>
  <si>
    <t>R1</t>
  </si>
  <si>
    <t>R2</t>
  </si>
  <si>
    <t>s120058527</t>
  </si>
  <si>
    <t>DHANAWATE PRANOTI PRAKASH</t>
  </si>
  <si>
    <t>R3</t>
  </si>
  <si>
    <t>s120058528</t>
  </si>
  <si>
    <t>EKBOTE SONAL HEMANT</t>
  </si>
  <si>
    <t>R4</t>
  </si>
  <si>
    <t>s120058529</t>
  </si>
  <si>
    <t>GAIKWAD AJINKYA VASANT</t>
  </si>
  <si>
    <t>R5</t>
  </si>
  <si>
    <t>s120058530</t>
  </si>
  <si>
    <t>GANDHALI SHEODE</t>
  </si>
  <si>
    <t>s120058508</t>
  </si>
  <si>
    <t>R6</t>
  </si>
  <si>
    <t>BANDIWAR ASHISH RAMESH</t>
  </si>
  <si>
    <t>s120058531</t>
  </si>
  <si>
    <t>GHAMANDI ADITI NITIN</t>
  </si>
  <si>
    <t>R7</t>
  </si>
  <si>
    <t>s120058532</t>
  </si>
  <si>
    <t>GHARU YADNYA DEEPAK</t>
  </si>
  <si>
    <t>R8</t>
  </si>
  <si>
    <t>s120058533</t>
  </si>
  <si>
    <t>GODBOLE ANUSHREE AVDHUT</t>
  </si>
  <si>
    <t>R9</t>
  </si>
  <si>
    <t>s120058534</t>
  </si>
  <si>
    <t>GODWIN JOSEPH</t>
  </si>
  <si>
    <t>R10</t>
  </si>
  <si>
    <t>s120058535</t>
  </si>
  <si>
    <t>GORADE SNEHAL PRAKASH</t>
  </si>
  <si>
    <t>R11</t>
  </si>
  <si>
    <t>s120058536</t>
  </si>
  <si>
    <t>GORDE SHUBHAM CHANDRABHAN</t>
  </si>
  <si>
    <t>R12</t>
  </si>
  <si>
    <t>s120058537</t>
  </si>
  <si>
    <t>GORE NILAM NITIN</t>
  </si>
  <si>
    <t>R13</t>
  </si>
  <si>
    <t>R14</t>
  </si>
  <si>
    <t>s120058539</t>
  </si>
  <si>
    <t>GUND KIRAN DASHRATH</t>
  </si>
  <si>
    <t>R15</t>
  </si>
  <si>
    <t>s120058540</t>
  </si>
  <si>
    <t>GUNDECHA RUCHITA RAMESH</t>
  </si>
  <si>
    <t>R16</t>
  </si>
  <si>
    <t>s120058541</t>
  </si>
  <si>
    <t>R17</t>
  </si>
  <si>
    <t>s120058542</t>
  </si>
  <si>
    <t>GUPTA NIKITA SURESHCHAND</t>
  </si>
  <si>
    <t>R18</t>
  </si>
  <si>
    <t>s120058543</t>
  </si>
  <si>
    <t>GUPTA POOJA GOPAL</t>
  </si>
  <si>
    <t>R19</t>
  </si>
  <si>
    <t>s120058544</t>
  </si>
  <si>
    <t>GUPTA SHIVEE PRADEEP</t>
  </si>
  <si>
    <t>R20</t>
  </si>
  <si>
    <t>s120058545</t>
  </si>
  <si>
    <t>GURNANI ANKITKUMAR SANJAY</t>
  </si>
  <si>
    <t>R21</t>
  </si>
  <si>
    <t>s120058546</t>
  </si>
  <si>
    <t>HOLE SNEHAL SUDHIR</t>
  </si>
  <si>
    <t>R22</t>
  </si>
  <si>
    <t>s120058547</t>
  </si>
  <si>
    <t>HONAP AKSHAY UMESH</t>
  </si>
  <si>
    <t>R23</t>
  </si>
  <si>
    <t>s120058548</t>
  </si>
  <si>
    <t>INGALE SHWETALI JAYANT</t>
  </si>
  <si>
    <t>R24</t>
  </si>
  <si>
    <t>s120058549</t>
  </si>
  <si>
    <t>JADHAV ABHISHEK SUNIL</t>
  </si>
  <si>
    <t>R25</t>
  </si>
  <si>
    <t>R26</t>
  </si>
  <si>
    <t>s120058551</t>
  </si>
  <si>
    <t>JADWANI PRERNA MANOJ</t>
  </si>
  <si>
    <t>R27</t>
  </si>
  <si>
    <t>s120058554</t>
  </si>
  <si>
    <t>JAWALE JAYESH VASUDEO</t>
  </si>
  <si>
    <t>R28</t>
  </si>
  <si>
    <t>s120058555</t>
  </si>
  <si>
    <t>JAYBHAYE DHANANJAY VITTHALRAO</t>
  </si>
  <si>
    <t>R29</t>
  </si>
  <si>
    <t>s120058556</t>
  </si>
  <si>
    <t>JOSHI SONAL SACHIN</t>
  </si>
  <si>
    <t>R30</t>
  </si>
  <si>
    <t>s120058557</t>
  </si>
  <si>
    <t>JOSHI VEDANG RAVIKIRAN</t>
  </si>
  <si>
    <t>R31</t>
  </si>
  <si>
    <t>R32</t>
  </si>
  <si>
    <t>s120058558</t>
  </si>
  <si>
    <t>KADEKODI ROHAN ARUN</t>
  </si>
  <si>
    <t>R33</t>
  </si>
  <si>
    <t>s120058559</t>
  </si>
  <si>
    <t>KALE ANIKET CHHABU</t>
  </si>
  <si>
    <t>R34</t>
  </si>
  <si>
    <t>s120058560</t>
  </si>
  <si>
    <t>KALE RUTUJA VASANT</t>
  </si>
  <si>
    <t>R35</t>
  </si>
  <si>
    <t>s120058562</t>
  </si>
  <si>
    <t>KAMBLE NUPUR SANDIPAN</t>
  </si>
  <si>
    <t>R36</t>
  </si>
  <si>
    <t>s120058563</t>
  </si>
  <si>
    <t>KANADE ASHUTOSH SURESH</t>
  </si>
  <si>
    <t>R37</t>
  </si>
  <si>
    <t>s120058564</t>
  </si>
  <si>
    <t>KANADE ISHAN RHISHIKESH</t>
  </si>
  <si>
    <t>R38</t>
  </si>
  <si>
    <t>s120058565</t>
  </si>
  <si>
    <t>KASAT SAKSHI DEEPAK</t>
  </si>
  <si>
    <t>R39</t>
  </si>
  <si>
    <t>s120058566</t>
  </si>
  <si>
    <t>KASHID POOJA RAMDAS</t>
  </si>
  <si>
    <t>R40</t>
  </si>
  <si>
    <t>s120058567</t>
  </si>
  <si>
    <t>KEKAN ASHA HANUMANT</t>
  </si>
  <si>
    <t>R41</t>
  </si>
  <si>
    <t>s120058568</t>
  </si>
  <si>
    <t>KHAIRNAR POOJA RAJENDRA</t>
  </si>
  <si>
    <t>R42</t>
  </si>
  <si>
    <t>s120058569</t>
  </si>
  <si>
    <t>KHATER SANJANA JITENDRA</t>
  </si>
  <si>
    <t>R43</t>
  </si>
  <si>
    <t>s120058570</t>
  </si>
  <si>
    <t>KHATOD VIDHATI ANIL</t>
  </si>
  <si>
    <t>R44</t>
  </si>
  <si>
    <t>s120058571</t>
  </si>
  <si>
    <t>KOLSE ANUJA PRAKASH</t>
  </si>
  <si>
    <t>R45</t>
  </si>
  <si>
    <t>s120058572</t>
  </si>
  <si>
    <t>KOTKAR SIDDHARTH SHASHIKANT</t>
  </si>
  <si>
    <t>R46</t>
  </si>
  <si>
    <t>R47</t>
  </si>
  <si>
    <t>s120058574</t>
  </si>
  <si>
    <t>KULKARNI SNEHA KISHOR</t>
  </si>
  <si>
    <t>R48</t>
  </si>
  <si>
    <t>R49</t>
  </si>
  <si>
    <t>s120058576</t>
  </si>
  <si>
    <t>LAL JAYTI AJAY</t>
  </si>
  <si>
    <t>R50</t>
  </si>
  <si>
    <t>R51</t>
  </si>
  <si>
    <t>s120058579</t>
  </si>
  <si>
    <t>MAGAR SAYALI BALASAHEB</t>
  </si>
  <si>
    <t>R52</t>
  </si>
  <si>
    <t>s120058580</t>
  </si>
  <si>
    <t>MALU SHUBHAM NAWAL</t>
  </si>
  <si>
    <t>R53</t>
  </si>
  <si>
    <t>s120058581</t>
  </si>
  <si>
    <t>MASURKAR ADITYA VINAYAK</t>
  </si>
  <si>
    <t>R54</t>
  </si>
  <si>
    <t>s120058582</t>
  </si>
  <si>
    <t>MINAL VISHNU LAAD</t>
  </si>
  <si>
    <t>R55</t>
  </si>
  <si>
    <t>s120058583</t>
  </si>
  <si>
    <t>MOHAK WATHARE</t>
  </si>
  <si>
    <t>R56</t>
  </si>
  <si>
    <t>MOTADE SHEETAL JAGANNATH</t>
  </si>
  <si>
    <t>R57</t>
  </si>
  <si>
    <t>s120058585</t>
  </si>
  <si>
    <t>MUMMA REDDY DHEERAJ REDDY</t>
  </si>
  <si>
    <t>R58</t>
  </si>
  <si>
    <t>R59</t>
  </si>
  <si>
    <t>s120058587</t>
  </si>
  <si>
    <t>NAKHALE BHUSHAN DILIP</t>
  </si>
  <si>
    <t>R60</t>
  </si>
  <si>
    <t>s120058588</t>
  </si>
  <si>
    <t>NARAWADE ANKITA LAXMAN</t>
  </si>
  <si>
    <t>R61</t>
  </si>
  <si>
    <t>s120058589</t>
  </si>
  <si>
    <t>NEHA MARWADI</t>
  </si>
  <si>
    <t>R62</t>
  </si>
  <si>
    <t>s120058590</t>
  </si>
  <si>
    <t>NIRANJAN SINGH</t>
  </si>
  <si>
    <t>R63</t>
  </si>
  <si>
    <t>s120058591</t>
  </si>
  <si>
    <t>NITESH KUMAR SINGH</t>
  </si>
  <si>
    <t>R64</t>
  </si>
  <si>
    <t>s120058592</t>
  </si>
  <si>
    <t>PADMAWAR AADITYA SUDHEER</t>
  </si>
  <si>
    <t>R65</t>
  </si>
  <si>
    <t>s120058593</t>
  </si>
  <si>
    <t>PADORE SANJANA SACHIN</t>
  </si>
  <si>
    <t>R66</t>
  </si>
  <si>
    <t>R67</t>
  </si>
  <si>
    <t>s120058595</t>
  </si>
  <si>
    <t>PANPALIYA MANSI MANISH</t>
  </si>
  <si>
    <t>R68</t>
  </si>
  <si>
    <t>s120058596</t>
  </si>
  <si>
    <t>PARALKAR ASHISH MOHAN</t>
  </si>
  <si>
    <t>R69</t>
  </si>
  <si>
    <t>s120058597</t>
  </si>
  <si>
    <t>PATIL ABOLI CHANDRAKANT</t>
  </si>
  <si>
    <t>R70</t>
  </si>
  <si>
    <t>s120058598</t>
  </si>
  <si>
    <t>PATIL DINESH KASHINATH</t>
  </si>
  <si>
    <t>R71</t>
  </si>
  <si>
    <t>R72</t>
  </si>
  <si>
    <t>R73</t>
  </si>
  <si>
    <t>s120058601</t>
  </si>
  <si>
    <t>PATIL SWAPNIL RAJENDRA</t>
  </si>
  <si>
    <t>R74</t>
  </si>
  <si>
    <t>R75</t>
  </si>
  <si>
    <t>s120058603</t>
  </si>
  <si>
    <t>POTE CHETAN VITTHAL</t>
  </si>
  <si>
    <t>R76</t>
  </si>
  <si>
    <t>s120058604</t>
  </si>
  <si>
    <t>PRADHAN AISHWARYA ASHISH</t>
  </si>
  <si>
    <t>R77</t>
  </si>
  <si>
    <t>s120058605</t>
  </si>
  <si>
    <t>PRAVA LEELA KRISHNA CHAITANYA</t>
  </si>
  <si>
    <t>R78</t>
  </si>
  <si>
    <t>s120058606</t>
  </si>
  <si>
    <t>PRIYANKA KIRAN RUIKAR</t>
  </si>
  <si>
    <t>R79</t>
  </si>
  <si>
    <t>s120058607</t>
  </si>
  <si>
    <t>PUSHKAR BADGUJAR</t>
  </si>
  <si>
    <t>R80</t>
  </si>
  <si>
    <t>s120058608</t>
  </si>
  <si>
    <t>RAHUL LAD</t>
  </si>
  <si>
    <t>R81</t>
  </si>
  <si>
    <t>RAJGURU OMKAR ARUN</t>
  </si>
  <si>
    <t>R82</t>
  </si>
  <si>
    <t>s120058610</t>
  </si>
  <si>
    <t>RAKSHIT CHOPRA</t>
  </si>
  <si>
    <t>R83</t>
  </si>
  <si>
    <t>s120058611</t>
  </si>
  <si>
    <t>RANE ANUJA NINU</t>
  </si>
  <si>
    <t>R84</t>
  </si>
  <si>
    <t>s120058613</t>
  </si>
  <si>
    <t>RAUT PRATIK ASHOK</t>
  </si>
  <si>
    <t>R85</t>
  </si>
  <si>
    <t>R86</t>
  </si>
  <si>
    <t>s120058615</t>
  </si>
  <si>
    <t>RUPANAWAR AKSHAY VINAYAK</t>
  </si>
  <si>
    <t>R87</t>
  </si>
  <si>
    <t>R88</t>
  </si>
  <si>
    <t>s120058617</t>
  </si>
  <si>
    <t>SARGAM KALRA</t>
  </si>
  <si>
    <t>R89</t>
  </si>
  <si>
    <t>s120058618</t>
  </si>
  <si>
    <t>SAWALE SNEHAL GOPAL</t>
  </si>
  <si>
    <t>R90</t>
  </si>
  <si>
    <t>s120058619</t>
  </si>
  <si>
    <t>SAWANA SHUBHAM SANTOSH</t>
  </si>
  <si>
    <t>R91</t>
  </si>
  <si>
    <t>s120058620</t>
  </si>
  <si>
    <t>SAYERAM ESWAR</t>
  </si>
  <si>
    <t>R92</t>
  </si>
  <si>
    <t>s120058621</t>
  </si>
  <si>
    <t>SHAH CHAITALI SANJEEV</t>
  </si>
  <si>
    <t>R93</t>
  </si>
  <si>
    <t>s120058622</t>
  </si>
  <si>
    <t>SHAH PARTH SANJAY</t>
  </si>
  <si>
    <t>R94</t>
  </si>
  <si>
    <t>s120058623</t>
  </si>
  <si>
    <t>SHALVI RANI</t>
  </si>
  <si>
    <t>R95</t>
  </si>
  <si>
    <t>SHELKE SUYASH KUNDALIK</t>
  </si>
  <si>
    <t>R96</t>
  </si>
  <si>
    <t>s120058624</t>
  </si>
  <si>
    <t>SHELKE VIJAY DILIP</t>
  </si>
  <si>
    <t>R97</t>
  </si>
  <si>
    <t>s120058626</t>
  </si>
  <si>
    <t>R98</t>
  </si>
  <si>
    <t>SHINDE VISHAL RAOSAHEB</t>
  </si>
  <si>
    <t>s120058627</t>
  </si>
  <si>
    <t>R99</t>
  </si>
  <si>
    <t>SHINGTE AKASH BHARAT</t>
  </si>
  <si>
    <t>s120058628</t>
  </si>
  <si>
    <t>R100</t>
  </si>
  <si>
    <t>SHITOLE PRIYANKA SANJAY</t>
  </si>
  <si>
    <t>s120058629</t>
  </si>
  <si>
    <t>R101</t>
  </si>
  <si>
    <t>SHIVALA TILAK</t>
  </si>
  <si>
    <t>s120058630</t>
  </si>
  <si>
    <t>R102</t>
  </si>
  <si>
    <t>SHRAVAN OZA</t>
  </si>
  <si>
    <t>s120058631</t>
  </si>
  <si>
    <t>R103</t>
  </si>
  <si>
    <t>SHREYA BHATTACHARYA</t>
  </si>
  <si>
    <t>s120058632</t>
  </si>
  <si>
    <t>R104</t>
  </si>
  <si>
    <t>SHRIYAM JALAN</t>
  </si>
  <si>
    <t>s120058633</t>
  </si>
  <si>
    <t>R105</t>
  </si>
  <si>
    <t>SOGANI ROHAN MUKESH</t>
  </si>
  <si>
    <t>s120058634</t>
  </si>
  <si>
    <t>R106</t>
  </si>
  <si>
    <t>SUJITH SAJEEV</t>
  </si>
  <si>
    <t>s120058635</t>
  </si>
  <si>
    <t>R107</t>
  </si>
  <si>
    <t>SUMIT KUMAR VERMA</t>
  </si>
  <si>
    <t>s120058636</t>
  </si>
  <si>
    <t>R108</t>
  </si>
  <si>
    <t>SWAR AMEYA  MAHESH</t>
  </si>
  <si>
    <t>s120058637</t>
  </si>
  <si>
    <t>R109</t>
  </si>
  <si>
    <t>TALATHI AISHWARIYA AJIT</t>
  </si>
  <si>
    <t>s120058638</t>
  </si>
  <si>
    <t>R110</t>
  </si>
  <si>
    <t>TALEKAR CHINMAY VIJAY</t>
  </si>
  <si>
    <t>s120058639</t>
  </si>
  <si>
    <t>R111</t>
  </si>
  <si>
    <t>TAWALE PALLAVI VISHNU</t>
  </si>
  <si>
    <t>s120058640</t>
  </si>
  <si>
    <t>R112</t>
  </si>
  <si>
    <t>TAWARI PIYUSH SANTOSHKUMARJI</t>
  </si>
  <si>
    <t>s120058641</t>
  </si>
  <si>
    <t>R113</t>
  </si>
  <si>
    <t>TAYADE POOJA ANIL</t>
  </si>
  <si>
    <t>s120058643</t>
  </si>
  <si>
    <t>R114</t>
  </si>
  <si>
    <t>THANVI KARAN DILIP</t>
  </si>
  <si>
    <t>TEKLE DHANASHRI DIGAMBAR</t>
  </si>
  <si>
    <t>s120058645</t>
  </si>
  <si>
    <t>R115</t>
  </si>
  <si>
    <t>TIWARI VIVEK DINESH</t>
  </si>
  <si>
    <t>s120058647</t>
  </si>
  <si>
    <t>R116</t>
  </si>
  <si>
    <t>UDIKSHA CHANDRA</t>
  </si>
  <si>
    <t>s120058650</t>
  </si>
  <si>
    <t>R117</t>
  </si>
  <si>
    <t>WAGHMARE PRASAD VIKRAM</t>
  </si>
  <si>
    <t>s120058651</t>
  </si>
  <si>
    <t>R118</t>
  </si>
  <si>
    <t>YELAI AJINKYA DEEPAK</t>
  </si>
  <si>
    <t>TORAWANE UMESH SANJAY</t>
  </si>
  <si>
    <t>s120058653</t>
  </si>
  <si>
    <t>R119</t>
  </si>
  <si>
    <t>ZABAK KETAN SURESH</t>
  </si>
  <si>
    <t>R120</t>
  </si>
  <si>
    <t>R121</t>
  </si>
  <si>
    <t>R122</t>
  </si>
  <si>
    <t>R123</t>
  </si>
  <si>
    <t>R124</t>
  </si>
  <si>
    <t>R125</t>
  </si>
  <si>
    <t>R126</t>
  </si>
  <si>
    <t>NO'S OF STUD PASSED IN YEAR = (WITHOUT ATKT)</t>
  </si>
  <si>
    <t>NO'S OF STUD PASSED IN YEAR = (With ATKT)</t>
  </si>
  <si>
    <t>BRCH-IN</t>
  </si>
  <si>
    <t>(WITHOUT ATKT)</t>
  </si>
  <si>
    <t>Regular(R)</t>
  </si>
  <si>
    <t>Diploma(D)</t>
  </si>
  <si>
    <t>.</t>
  </si>
  <si>
    <t>BRCH-OUT</t>
  </si>
  <si>
    <t>(WITH ATKT)</t>
  </si>
  <si>
    <t>TOTAL ADMIT PROG =</t>
  </si>
  <si>
    <t>Students Admitted in 2013</t>
  </si>
  <si>
    <t>Success Index Batch Admited In 2013 ( 2013~2017)</t>
  </si>
  <si>
    <t>2016-17</t>
  </si>
  <si>
    <t>13-14</t>
  </si>
  <si>
    <t>14-15</t>
  </si>
  <si>
    <t>15-16</t>
  </si>
  <si>
    <t>16-17</t>
  </si>
  <si>
    <t>BR CHNG</t>
  </si>
  <si>
    <t>AADITYA SURYAKIRAN WAGHANNA</t>
  </si>
  <si>
    <t>STUD</t>
  </si>
  <si>
    <t>1st Yr</t>
  </si>
  <si>
    <t>AAYUSHI</t>
  </si>
  <si>
    <t>S120058508</t>
  </si>
  <si>
    <t>BCH-IN001</t>
  </si>
  <si>
    <t>AMRITKAR SHARAYU PRAKASH</t>
  </si>
  <si>
    <t>ABHANGRAO SEJAL SUHAS</t>
  </si>
  <si>
    <t>S120058511</t>
  </si>
  <si>
    <t>BCH-IN002</t>
  </si>
  <si>
    <t>ANURAG AGRAWAL</t>
  </si>
  <si>
    <t>ABHISHEK ANAND</t>
  </si>
  <si>
    <t>S120058521</t>
  </si>
  <si>
    <t>BCH-IN003</t>
  </si>
  <si>
    <t>BHINTADE ROHIT RAMDAS</t>
  </si>
  <si>
    <t>AGRAWAL NIHAL NARAYANDAS</t>
  </si>
  <si>
    <t>S120058529</t>
  </si>
  <si>
    <t>BCH-IN004</t>
  </si>
  <si>
    <t>DEEPTI GODSE</t>
  </si>
  <si>
    <t>AKANSHA HARISHCHANDRA SARIYAM</t>
  </si>
  <si>
    <t>S120058530</t>
  </si>
  <si>
    <t>BCH-IN005</t>
  </si>
  <si>
    <t>DESHMUKH AJAY RATNADEEP</t>
  </si>
  <si>
    <t>AMIT GUPTA</t>
  </si>
  <si>
    <t>S120058545</t>
  </si>
  <si>
    <t>BCH-IN006</t>
  </si>
  <si>
    <t>JAGTAP SEJAL RAMESH</t>
  </si>
  <si>
    <t>S120058558</t>
  </si>
  <si>
    <t>BCH-IN007</t>
  </si>
  <si>
    <t>KARPE SHRUNOTI KASHINATH</t>
  </si>
  <si>
    <t>ANMOL RASTOGI</t>
  </si>
  <si>
    <t>S120058562</t>
  </si>
  <si>
    <t>BCH-IN008</t>
  </si>
  <si>
    <t>KHETAN RISHI RAJENDRA</t>
  </si>
  <si>
    <t>S120058582</t>
  </si>
  <si>
    <t>BCH-IN009</t>
  </si>
  <si>
    <t>MEHTA PRANAV RAJIV</t>
  </si>
  <si>
    <t>ANUSHREE GULATI</t>
  </si>
  <si>
    <t>S120058596</t>
  </si>
  <si>
    <t>BCH-IN010</t>
  </si>
  <si>
    <t>PATERIA AKASH PRAMODKUMAR</t>
  </si>
  <si>
    <t>ATHARVA KISHOR JAISWAL</t>
  </si>
  <si>
    <t>S120058605</t>
  </si>
  <si>
    <t>BCH-IN011</t>
  </si>
  <si>
    <t>BARHATE PRATIK NARHAR</t>
  </si>
  <si>
    <t>BADGUJAR GAYATRI SANTOSH</t>
  </si>
  <si>
    <t>S120058607</t>
  </si>
  <si>
    <t>BCH-IN012</t>
  </si>
  <si>
    <t>RAINA ASEEM VIJAY</t>
  </si>
  <si>
    <t>BAHURSETTIWAR ANTARA SANJAY</t>
  </si>
  <si>
    <t>S120058614</t>
  </si>
  <si>
    <t>BCH-IN013</t>
  </si>
  <si>
    <t>SABLE ADITYA KUMAR</t>
  </si>
  <si>
    <t>BAMB NAMRATA VINOD</t>
  </si>
  <si>
    <t>S120058636</t>
  </si>
  <si>
    <t>BCH-IN014</t>
  </si>
  <si>
    <t>SOMWANSHI SHRUTI SHASHIKANT</t>
  </si>
  <si>
    <t>S120058646</t>
  </si>
  <si>
    <t>BCH-IN015</t>
  </si>
  <si>
    <t>TUSHAR METHWANI</t>
  </si>
  <si>
    <t>BARULE SAMEER SANJAY</t>
  </si>
  <si>
    <t>S120058649</t>
  </si>
  <si>
    <t>BCH-IN016</t>
  </si>
  <si>
    <t>WANI PIYUSH DAGADU</t>
  </si>
  <si>
    <t>BHAGAT PRIYANKA SURYAKANT</t>
  </si>
  <si>
    <t>S120058528</t>
  </si>
  <si>
    <t>D001</t>
  </si>
  <si>
    <t>Date Ankita Sharad</t>
  </si>
  <si>
    <t>BHANDARE ASHWIN SHRIKANT</t>
  </si>
  <si>
    <t>S120058532</t>
  </si>
  <si>
    <t>D002</t>
  </si>
  <si>
    <t>Dixit Shital Bharat</t>
  </si>
  <si>
    <t>BHANGALE PIYUSH DIGAMBAR</t>
  </si>
  <si>
    <t>S120058533</t>
  </si>
  <si>
    <t>D003</t>
  </si>
  <si>
    <t>Durgude Sayali Sunil</t>
  </si>
  <si>
    <t>BHINGARE TEJAL VINAYAK</t>
  </si>
  <si>
    <t>S120058536</t>
  </si>
  <si>
    <t>D004</t>
  </si>
  <si>
    <t>Ghenand Shweta Satish</t>
  </si>
  <si>
    <t>S120058538</t>
  </si>
  <si>
    <t>D005</t>
  </si>
  <si>
    <t>Gore Akanksha Ashok</t>
  </si>
  <si>
    <t>BHOSALE INDRAJIT MALOJI</t>
  </si>
  <si>
    <t>S120058555</t>
  </si>
  <si>
    <t>D006</t>
  </si>
  <si>
    <t>Kandegale Susmita Ganpati</t>
  </si>
  <si>
    <t>BIRAJDAR PRASHANT SOMNATH</t>
  </si>
  <si>
    <t>S120058559</t>
  </si>
  <si>
    <t>D007</t>
  </si>
  <si>
    <t>KASABE NIKHIL VINOD</t>
  </si>
  <si>
    <t>DAKHANE ADITEE DNYANESHWAR</t>
  </si>
  <si>
    <t>S120058563</t>
  </si>
  <si>
    <t>D008</t>
  </si>
  <si>
    <t>Khomane Pradip Madhukar</t>
  </si>
  <si>
    <t>DARUWALA OBED LAMUEL</t>
  </si>
  <si>
    <t>S120058567</t>
  </si>
  <si>
    <t>D009</t>
  </si>
  <si>
    <t>KOTHAWALE PRADIP SAMBHAJI</t>
  </si>
  <si>
    <t>DAS TANISHA TARUNKUMAR</t>
  </si>
  <si>
    <t>S120058576</t>
  </si>
  <si>
    <t>D010</t>
  </si>
  <si>
    <t>MAANAV ROOPAM SHAH</t>
  </si>
  <si>
    <t>DATAR GAYATRI PRADIP</t>
  </si>
  <si>
    <t>S120058583</t>
  </si>
  <si>
    <t>D011</t>
  </si>
  <si>
    <t>MESHRAM PANKAJ ARUN</t>
  </si>
  <si>
    <t>DATE ANKITA SHARAD</t>
  </si>
  <si>
    <t>S120058584</t>
  </si>
  <si>
    <t>D012</t>
  </si>
  <si>
    <t>Mukkawar ShrutiPradip</t>
  </si>
  <si>
    <t>DESHMUKH DUSHYANT DEELIP</t>
  </si>
  <si>
    <t>S120058590</t>
  </si>
  <si>
    <t>D013</t>
  </si>
  <si>
    <t>NARULE SHIVALI BHIMASHANKAR</t>
  </si>
  <si>
    <t>DESHPANDE SUPREET SHRIPAD</t>
  </si>
  <si>
    <t>S120058593</t>
  </si>
  <si>
    <t>D014</t>
  </si>
  <si>
    <t>Padwal Dipali Balaso</t>
  </si>
  <si>
    <t>DIXIT SHITAL BHARAT</t>
  </si>
  <si>
    <t>S120058594</t>
  </si>
  <si>
    <t>D015</t>
  </si>
  <si>
    <t>Padwal Rupali Balaso</t>
  </si>
  <si>
    <t>DONGARE ROHAN VIJAY</t>
  </si>
  <si>
    <t>S120058595</t>
  </si>
  <si>
    <t>D016</t>
  </si>
  <si>
    <t>PATEL SHOEB SHARIF</t>
  </si>
  <si>
    <t>Result Held</t>
  </si>
  <si>
    <t>DURGUDE SAYALI SUNIL</t>
  </si>
  <si>
    <t>S120058610</t>
  </si>
  <si>
    <t>D017</t>
  </si>
  <si>
    <t>RATHOD SHIVKUMAR GEMA</t>
  </si>
  <si>
    <t>GADEKAR RAHUL KONDIBHAU</t>
  </si>
  <si>
    <t>S120058616</t>
  </si>
  <si>
    <t>D018</t>
  </si>
  <si>
    <t>Sancheti Sneha Jitendra</t>
  </si>
  <si>
    <t>GAIKWAD PIYUSH DEEPAK</t>
  </si>
  <si>
    <t>S120058626</t>
  </si>
  <si>
    <t>D019</t>
  </si>
  <si>
    <t>Shaikh Mujahid Qayyum</t>
  </si>
  <si>
    <t>GANDHI YASH SANJOG</t>
  </si>
  <si>
    <t>S120058630</t>
  </si>
  <si>
    <t>D020</t>
  </si>
  <si>
    <t>SHINDE AKASH DHARMA</t>
  </si>
  <si>
    <t>GHENAND SHWETA SATISH</t>
  </si>
  <si>
    <t>S120058631</t>
  </si>
  <si>
    <t>D021</t>
  </si>
  <si>
    <t>Shinde Lina Bhausaheb</t>
  </si>
  <si>
    <t>GHONGADE KIRAN PRAMOD</t>
  </si>
  <si>
    <t>S120058638</t>
  </si>
  <si>
    <t>D022</t>
  </si>
  <si>
    <t>Sonawane Rashmi Arun</t>
  </si>
  <si>
    <t>GORE AKANSHA ASHOK</t>
  </si>
  <si>
    <t>D023</t>
  </si>
  <si>
    <t>GUNTOORKAR PARTH LAXMIKANT</t>
  </si>
  <si>
    <t>S120058501</t>
  </si>
  <si>
    <t>R001</t>
  </si>
  <si>
    <t>GUPTA MAYANK ANIL</t>
  </si>
  <si>
    <t>S120058502</t>
  </si>
  <si>
    <t>R002</t>
  </si>
  <si>
    <t>HERKAR SHIVANEE RAVINDRA</t>
  </si>
  <si>
    <t>S120058503</t>
  </si>
  <si>
    <t>R003</t>
  </si>
  <si>
    <t>JADHAV NISHANT VIJAY</t>
  </si>
  <si>
    <t>S120058505</t>
  </si>
  <si>
    <t>R004</t>
  </si>
  <si>
    <t>JADHAV ROHAN VIJAY</t>
  </si>
  <si>
    <t>S120058506</t>
  </si>
  <si>
    <t>R005</t>
  </si>
  <si>
    <t>JAGTAP MALVIKA PRAKASH</t>
  </si>
  <si>
    <t>S120058504</t>
  </si>
  <si>
    <t>R006</t>
  </si>
  <si>
    <t>SHIRORE ABHINAV SHARAD</t>
  </si>
  <si>
    <t>S120058507</t>
  </si>
  <si>
    <t>R007</t>
  </si>
  <si>
    <t>JAIN MANISH SANTOSH</t>
  </si>
  <si>
    <t>S120058510</t>
  </si>
  <si>
    <t>R008</t>
  </si>
  <si>
    <t>JAJOO NIRAJ VINODKUMAR</t>
  </si>
  <si>
    <t>S120058512</t>
  </si>
  <si>
    <t>R009</t>
  </si>
  <si>
    <t>JESSICA ROY</t>
  </si>
  <si>
    <t>S120058513</t>
  </si>
  <si>
    <t>R010</t>
  </si>
  <si>
    <t>JHA PRABHANSHU VINOD KUMAR</t>
  </si>
  <si>
    <t>S120058514</t>
  </si>
  <si>
    <t>R011</t>
  </si>
  <si>
    <t>JITIN GEORGE</t>
  </si>
  <si>
    <t>S120058515</t>
  </si>
  <si>
    <t>R012</t>
  </si>
  <si>
    <t>JOSHI MANOJ MANIKRAO</t>
  </si>
  <si>
    <t>S120058516</t>
  </si>
  <si>
    <t>R013</t>
  </si>
  <si>
    <t>KADAM AAKASH EKNATH</t>
  </si>
  <si>
    <t>S120058517</t>
  </si>
  <si>
    <t>R014</t>
  </si>
  <si>
    <t>KAMBLE SANGRAM VISHNU</t>
  </si>
  <si>
    <t>S120058518</t>
  </si>
  <si>
    <t>R015</t>
  </si>
  <si>
    <t>KAMBLE SHRADDHA SUNIL</t>
  </si>
  <si>
    <t>S120058519</t>
  </si>
  <si>
    <t>R016</t>
  </si>
  <si>
    <t>KANDEGALE SUSMITA GANPATI</t>
  </si>
  <si>
    <t>S120058520</t>
  </si>
  <si>
    <t>R017</t>
  </si>
  <si>
    <t>KAPIL VYAS</t>
  </si>
  <si>
    <t>S120058522</t>
  </si>
  <si>
    <t>R018</t>
  </si>
  <si>
    <t>KARLE YASH SHAILENDRA</t>
  </si>
  <si>
    <t>S120058524</t>
  </si>
  <si>
    <t>R019</t>
  </si>
  <si>
    <t>S120058525</t>
  </si>
  <si>
    <t>R020</t>
  </si>
  <si>
    <t>KAVYA ANGARA</t>
  </si>
  <si>
    <t>S120058526</t>
  </si>
  <si>
    <t>R021</t>
  </si>
  <si>
    <t>KHANDELWAL ASHWINI MANOJ</t>
  </si>
  <si>
    <t>S120058527</t>
  </si>
  <si>
    <t>R022</t>
  </si>
  <si>
    <t>KHOMANE PRADIP MADHUKAR</t>
  </si>
  <si>
    <t>S120058531</t>
  </si>
  <si>
    <t>R023</t>
  </si>
  <si>
    <t>KHULE SHUBHAM RAMCHANDRA</t>
  </si>
  <si>
    <t>S120058534</t>
  </si>
  <si>
    <t>R024</t>
  </si>
  <si>
    <t>KOKARE PRIYANKA KRISHNARAO</t>
  </si>
  <si>
    <t>S120058535</t>
  </si>
  <si>
    <t>R025</t>
  </si>
  <si>
    <t>KOTHARI PIYUSH GOVARDHAN</t>
  </si>
  <si>
    <t>S120058537</t>
  </si>
  <si>
    <t>R026</t>
  </si>
  <si>
    <t>S120058539</t>
  </si>
  <si>
    <t>R027</t>
  </si>
  <si>
    <t>KRISHNA KUMAR UPADHYAYA</t>
  </si>
  <si>
    <t>S120058540</t>
  </si>
  <si>
    <t>R028</t>
  </si>
  <si>
    <t>KULKARNI MAYANK RAVINDRA</t>
  </si>
  <si>
    <t>S120058541</t>
  </si>
  <si>
    <t>R029</t>
  </si>
  <si>
    <t>KULKARNI NISHA ANILRAO</t>
  </si>
  <si>
    <t>S120058542</t>
  </si>
  <si>
    <t>R030</t>
  </si>
  <si>
    <t>KULWAL AKASH VIJAYKUMAR</t>
  </si>
  <si>
    <t>S120058543</t>
  </si>
  <si>
    <t>R031</t>
  </si>
  <si>
    <t>KUMAR HARSH</t>
  </si>
  <si>
    <t>S120058544</t>
  </si>
  <si>
    <t>R032</t>
  </si>
  <si>
    <t>LEENA YASHWANT DEORE</t>
  </si>
  <si>
    <t>S120058546</t>
  </si>
  <si>
    <t>R033</t>
  </si>
  <si>
    <t>LOKHANDE RAOSAHEB MARUTI</t>
  </si>
  <si>
    <t>S120058547</t>
  </si>
  <si>
    <t>R034</t>
  </si>
  <si>
    <t>LOLAGE AMRUTA SANJAY</t>
  </si>
  <si>
    <t>S120058548</t>
  </si>
  <si>
    <t>R035</t>
  </si>
  <si>
    <t>S120058549</t>
  </si>
  <si>
    <t>R036</t>
  </si>
  <si>
    <t>MALANI ASHISH SATISH</t>
  </si>
  <si>
    <t>S120058550</t>
  </si>
  <si>
    <t>R037</t>
  </si>
  <si>
    <t>MALEGAONKAR SIDDHESH SANDEEP</t>
  </si>
  <si>
    <t>S120058551</t>
  </si>
  <si>
    <t>R038</t>
  </si>
  <si>
    <t>MALI POOJA SHIVLAL</t>
  </si>
  <si>
    <t>S120058552</t>
  </si>
  <si>
    <t>R039</t>
  </si>
  <si>
    <t>MARKE DARSHANI GAJANAN</t>
  </si>
  <si>
    <t>S120058553</t>
  </si>
  <si>
    <t>R040</t>
  </si>
  <si>
    <t>MASKE SHUBHAM HIRALAL</t>
  </si>
  <si>
    <t>S120058554</t>
  </si>
  <si>
    <t>R041</t>
  </si>
  <si>
    <t xml:space="preserve">FC </t>
  </si>
  <si>
    <t>S120058556</t>
  </si>
  <si>
    <t>R042</t>
  </si>
  <si>
    <t>S120058557</t>
  </si>
  <si>
    <t>R043</t>
  </si>
  <si>
    <t>MUKKAWAR SHRUTI PRADEEP</t>
  </si>
  <si>
    <t>S120058560</t>
  </si>
  <si>
    <t>R044</t>
  </si>
  <si>
    <t>MULE VISHAL GAJANAN</t>
  </si>
  <si>
    <t>S120058561</t>
  </si>
  <si>
    <t>R045</t>
  </si>
  <si>
    <t>MURTAZA RAJA</t>
  </si>
  <si>
    <t>S120058564</t>
  </si>
  <si>
    <t>R046</t>
  </si>
  <si>
    <t>NAIK SAMRUDHI KISHORE</t>
  </si>
  <si>
    <t>S120058565</t>
  </si>
  <si>
    <t>R047</t>
  </si>
  <si>
    <t>NAIK TEJAS SRIRANG</t>
  </si>
  <si>
    <t>S120058566</t>
  </si>
  <si>
    <t>R048</t>
  </si>
  <si>
    <t>NAIR SUSHMITA ARUN</t>
  </si>
  <si>
    <t>S120058568</t>
  </si>
  <si>
    <t>R049</t>
  </si>
  <si>
    <t>NALIN VATS</t>
  </si>
  <si>
    <t>S120058569</t>
  </si>
  <si>
    <t>R050</t>
  </si>
  <si>
    <t>NAMAN MANDLIK</t>
  </si>
  <si>
    <t>S120058570</t>
  </si>
  <si>
    <t>R051</t>
  </si>
  <si>
    <t>S120058571</t>
  </si>
  <si>
    <t>R052</t>
  </si>
  <si>
    <t>HS</t>
  </si>
  <si>
    <t>NAYYAR RASHMEET KAUR MANMEET SINGH</t>
  </si>
  <si>
    <t>S120058572</t>
  </si>
  <si>
    <t>R053</t>
  </si>
  <si>
    <t>NIKHIL NIHAL</t>
  </si>
  <si>
    <t>S120058573</t>
  </si>
  <si>
    <t>R054</t>
  </si>
  <si>
    <t>NISHA GANDHI</t>
  </si>
  <si>
    <t>S120058574</t>
  </si>
  <si>
    <t>R055</t>
  </si>
  <si>
    <t>PADWAL DIPALI BALASO</t>
  </si>
  <si>
    <t>S120058575</t>
  </si>
  <si>
    <t>R056</t>
  </si>
  <si>
    <t>PADWAL RUPALI BALASO</t>
  </si>
  <si>
    <t>S120058577</t>
  </si>
  <si>
    <t>R057</t>
  </si>
  <si>
    <t>S120058578</t>
  </si>
  <si>
    <t>R058</t>
  </si>
  <si>
    <t>S120058579</t>
  </si>
  <si>
    <t>R059</t>
  </si>
  <si>
    <t>PATIL AKSHAY VIJAY</t>
  </si>
  <si>
    <t>S120058580</t>
  </si>
  <si>
    <t>R060</t>
  </si>
  <si>
    <t>PATIL JAIRAJSINGH JAIDEEPSINGH</t>
  </si>
  <si>
    <t>S120058581</t>
  </si>
  <si>
    <t>R061</t>
  </si>
  <si>
    <t>PATIL SANKET YADAV</t>
  </si>
  <si>
    <t>S120058585</t>
  </si>
  <si>
    <t>R062</t>
  </si>
  <si>
    <t>PATIL SUNEHA SANJIV</t>
  </si>
  <si>
    <t>S120058586</t>
  </si>
  <si>
    <t>R063</t>
  </si>
  <si>
    <t>PATIL VIVEK ANIL</t>
  </si>
  <si>
    <t>S120058587</t>
  </si>
  <si>
    <t>R064</t>
  </si>
  <si>
    <t>NAIR SUSHMITA</t>
  </si>
  <si>
    <t>PATNI NIDHI JITENDRA</t>
  </si>
  <si>
    <t>S120058588</t>
  </si>
  <si>
    <t>R065</t>
  </si>
  <si>
    <t>PAWAR PRAFFUL SANJAY</t>
  </si>
  <si>
    <t>S120058589</t>
  </si>
  <si>
    <t>R066</t>
  </si>
  <si>
    <t>PAWAR RASIKA JAYPRAKASH</t>
  </si>
  <si>
    <t>S120058591</t>
  </si>
  <si>
    <t>R067</t>
  </si>
  <si>
    <t>PHARATE KOMAL SAMPAT</t>
  </si>
  <si>
    <t>S120058592</t>
  </si>
  <si>
    <t>R068</t>
  </si>
  <si>
    <t>PHATKE SANYUKTA BABASAHEB</t>
  </si>
  <si>
    <t>S120058597</t>
  </si>
  <si>
    <t>R069</t>
  </si>
  <si>
    <t>PRIYANKA</t>
  </si>
  <si>
    <t>S120058598</t>
  </si>
  <si>
    <t>R070</t>
  </si>
  <si>
    <t>PATIL JAIRAJSINGH</t>
  </si>
  <si>
    <t>RACHANA VIVEK SHRIVASTAVA</t>
  </si>
  <si>
    <t>S120058599</t>
  </si>
  <si>
    <t>R071</t>
  </si>
  <si>
    <t>S120058600</t>
  </si>
  <si>
    <t>R072</t>
  </si>
  <si>
    <t>RAJAT SANJAYAKUMAR TAWARGERI</t>
  </si>
  <si>
    <t>S120058601</t>
  </si>
  <si>
    <t>R073</t>
  </si>
  <si>
    <t>RATHI MADHURA MADAN</t>
  </si>
  <si>
    <t>S120058602</t>
  </si>
  <si>
    <t>R074</t>
  </si>
  <si>
    <t>S120058603</t>
  </si>
  <si>
    <t>R075</t>
  </si>
  <si>
    <t>RIDHIM RASTOGI</t>
  </si>
  <si>
    <t>S120058604</t>
  </si>
  <si>
    <t>R076</t>
  </si>
  <si>
    <t>ROMA KAUL</t>
  </si>
  <si>
    <t>S120058606</t>
  </si>
  <si>
    <t>R077</t>
  </si>
  <si>
    <t>RACHANA SHRIVASTAVA</t>
  </si>
  <si>
    <t>RUKADIKAR ADITYA RAJENDRA</t>
  </si>
  <si>
    <t>S120058609</t>
  </si>
  <si>
    <t>R078</t>
  </si>
  <si>
    <t>S120058611</t>
  </si>
  <si>
    <t>R079</t>
  </si>
  <si>
    <t>SALVE AKSHAY KRISHNA</t>
  </si>
  <si>
    <t>S120058612</t>
  </si>
  <si>
    <t>R080</t>
  </si>
  <si>
    <t>SANCHETI SNEHA JITENDRA</t>
  </si>
  <si>
    <t>S120058613</t>
  </si>
  <si>
    <t>R081</t>
  </si>
  <si>
    <t>SANTANI RAHUL GURMUKH</t>
  </si>
  <si>
    <t>S120058615</t>
  </si>
  <si>
    <t>R082</t>
  </si>
  <si>
    <t>SARODE NITESH RAJENDRA</t>
  </si>
  <si>
    <t>S120058617</t>
  </si>
  <si>
    <t>R083</t>
  </si>
  <si>
    <t>SANTANI RAHUL GURMUKHDAS</t>
  </si>
  <si>
    <t>SARVANAN G</t>
  </si>
  <si>
    <t>S120058619</t>
  </si>
  <si>
    <t>R084</t>
  </si>
  <si>
    <t>SAUMYA PANDEY</t>
  </si>
  <si>
    <t>S120058620</t>
  </si>
  <si>
    <t>R085</t>
  </si>
  <si>
    <t>SAVAJI RAGHAV RAJESH</t>
  </si>
  <si>
    <t>S120058621</t>
  </si>
  <si>
    <t>R086</t>
  </si>
  <si>
    <t>SAWANT PRITAM PRABHAKAR</t>
  </si>
  <si>
    <t>S120058622</t>
  </si>
  <si>
    <t>R087</t>
  </si>
  <si>
    <t>SHAFI ALIMUHAMMAD HAKIMUDDIN</t>
  </si>
  <si>
    <t>S120058623</t>
  </si>
  <si>
    <t>R088</t>
  </si>
  <si>
    <t>SHAIKH AIHAAB AHMED ABOOBAKER SADIQUE</t>
  </si>
  <si>
    <t>S120058624</t>
  </si>
  <si>
    <t>R089</t>
  </si>
  <si>
    <t>SHAIKH MUJAHID QAYYUM</t>
  </si>
  <si>
    <t>S120058625</t>
  </si>
  <si>
    <t>R090</t>
  </si>
  <si>
    <t>SHELKE GAURI ARUN</t>
  </si>
  <si>
    <t>S120058627</t>
  </si>
  <si>
    <t>R091</t>
  </si>
  <si>
    <t>SHETH GAURANG NITIN</t>
  </si>
  <si>
    <t>S120058628</t>
  </si>
  <si>
    <t>R092</t>
  </si>
  <si>
    <t>SHETH SMIT HARESH</t>
  </si>
  <si>
    <t>S120058629</t>
  </si>
  <si>
    <t>R093</t>
  </si>
  <si>
    <t>S120058632</t>
  </si>
  <si>
    <t>R094</t>
  </si>
  <si>
    <t>SHINDE PUSHKARAJ SUHAS</t>
  </si>
  <si>
    <t>SHINDE LINA BHAUSAHEB</t>
  </si>
  <si>
    <t>S120058633</t>
  </si>
  <si>
    <t>R095</t>
  </si>
  <si>
    <t>SHINDE SACHIN VISHNU</t>
  </si>
  <si>
    <t>S120058634</t>
  </si>
  <si>
    <t>R096</t>
  </si>
  <si>
    <t>SHIROLE ADITYA DEVENDRA</t>
  </si>
  <si>
    <t>S120058635</t>
  </si>
  <si>
    <t>R097</t>
  </si>
  <si>
    <t>SHWETA NARAIN SINGH</t>
  </si>
  <si>
    <t>S120058637</t>
  </si>
  <si>
    <t>R098</t>
  </si>
  <si>
    <t>SONALI SURAJIT DASGUPTA</t>
  </si>
  <si>
    <t>S120058639</t>
  </si>
  <si>
    <t>R099</t>
  </si>
  <si>
    <t>SULE SHUBHAM NANDKUMAR</t>
  </si>
  <si>
    <t>SHUBHAM DILIP PAMPATTIWAR</t>
  </si>
  <si>
    <t>S120058640</t>
  </si>
  <si>
    <t>TAMBOLI MOEEJ</t>
  </si>
  <si>
    <t>S120058641</t>
  </si>
  <si>
    <t>TANAY MITTAL</t>
  </si>
  <si>
    <t>SINGH SHAMLI SUDHIRCHANDRA</t>
  </si>
  <si>
    <t>S120058642</t>
  </si>
  <si>
    <t>TAPAN JINDAL</t>
  </si>
  <si>
    <t>S120058643</t>
  </si>
  <si>
    <t>TAPDIYA RENU PRAVINKUMAR</t>
  </si>
  <si>
    <t>S120058644</t>
  </si>
  <si>
    <t>THORAT AKSHAY ANIL</t>
  </si>
  <si>
    <t>SONAWANE RASHMI ARUN</t>
  </si>
  <si>
    <t>S120058645</t>
  </si>
  <si>
    <t>TILEKAR AARYA SHEKHAAR</t>
  </si>
  <si>
    <t>S120058647</t>
  </si>
  <si>
    <t>WAGHELA NILAY RAJENDRA</t>
  </si>
  <si>
    <t>TAMBOLI MOEEJ YUSUF</t>
  </si>
  <si>
    <t>S120058648</t>
  </si>
  <si>
    <t>WAKCHAURE KAVITA DHANANJAY</t>
  </si>
  <si>
    <t>S120058650</t>
  </si>
  <si>
    <t>YASH MUNDRA</t>
  </si>
  <si>
    <t>S120058523</t>
  </si>
  <si>
    <t>S120058608</t>
  </si>
  <si>
    <t xml:space="preserve">BCH-IN </t>
  </si>
  <si>
    <t>BCH-OUT</t>
  </si>
  <si>
    <t>TOTAL Admit in Prog</t>
  </si>
  <si>
    <t>Success Index Batch Admited In 2014 ( 2014~2018)</t>
  </si>
  <si>
    <t>Students Admitted in 2014</t>
  </si>
  <si>
    <t>17-18</t>
  </si>
  <si>
    <t>BR CNG</t>
  </si>
  <si>
    <t>S</t>
  </si>
  <si>
    <t>AGWANE NIKHIL BALAJI</t>
  </si>
  <si>
    <t>S140058519</t>
  </si>
  <si>
    <t>BCH-IN-001</t>
  </si>
  <si>
    <t>BHUTE ABHIJEET SURESH (2113)(Comp-in)</t>
  </si>
  <si>
    <t>AHIRE SAMIKSHA GYANDEV</t>
  </si>
  <si>
    <t>S140058557</t>
  </si>
  <si>
    <t>BCH-IN-002</t>
  </si>
  <si>
    <t>SHSHMITA KUMARI</t>
  </si>
  <si>
    <t>AMLE SAI MUKUND</t>
  </si>
  <si>
    <t>S140058640</t>
  </si>
  <si>
    <t>BCH-IN-003</t>
  </si>
  <si>
    <t>TEJAS SANDESH KULKARNI</t>
  </si>
  <si>
    <t>ANIRUDDH SHANKAR TEJOMURTULA</t>
  </si>
  <si>
    <t>S140058592</t>
  </si>
  <si>
    <t>BCH-IN-004</t>
  </si>
  <si>
    <t>PATIL PRASAD SUDHIR</t>
  </si>
  <si>
    <t>ANISHA GUNJAL</t>
  </si>
  <si>
    <t>BCH-OUT-001</t>
  </si>
  <si>
    <t>BHOKRE MADHURA JAYANT</t>
  </si>
  <si>
    <t>F</t>
  </si>
  <si>
    <t>ANJALI JAIN</t>
  </si>
  <si>
    <t>BCH-OUT-002</t>
  </si>
  <si>
    <t>GAURAV JADHAV</t>
  </si>
  <si>
    <t>ARORA MITESH SANJAYKUMAR</t>
  </si>
  <si>
    <t>S140058526</t>
  </si>
  <si>
    <t>DHOLE ASHWIN RAJKUMAR</t>
  </si>
  <si>
    <t>ARUN SHUKLA</t>
  </si>
  <si>
    <t>S140058529</t>
  </si>
  <si>
    <t>DIWAN AISHWARYA MADAN</t>
  </si>
  <si>
    <t>ASAWALE VARSHA BUDHAJI</t>
  </si>
  <si>
    <t>S140058533</t>
  </si>
  <si>
    <t>GAWALI MANASI SURESH</t>
  </si>
  <si>
    <t>AVADH PRADEEP AGRAWAL</t>
  </si>
  <si>
    <t>S140058535</t>
  </si>
  <si>
    <t>GHORPADE NIDHI SHRIRAM</t>
  </si>
  <si>
    <t>BADGUJAR NILAM VIJAY</t>
  </si>
  <si>
    <t>S140058538</t>
  </si>
  <si>
    <t>KADAM JEEVAN NATHURAM</t>
  </si>
  <si>
    <t>BAGUL PIYUSH SANJAY</t>
  </si>
  <si>
    <t>S140058539</t>
  </si>
  <si>
    <t>KALRA SAHIL RAJESH</t>
  </si>
  <si>
    <t>BAKARE ABHISHEK JAYAPRAKASH</t>
  </si>
  <si>
    <t>S140058542</t>
  </si>
  <si>
    <t>KAMBLE SUNIL BALAJI</t>
  </si>
  <si>
    <t>BALLULLAYA SOURABH SHREEDHARA</t>
  </si>
  <si>
    <t>S140058548</t>
  </si>
  <si>
    <t>KAVATKAR AMIT MEGHASHYAM</t>
  </si>
  <si>
    <t>BHANGALE CHAITANYA SANJAY</t>
  </si>
  <si>
    <t>S140058551</t>
  </si>
  <si>
    <t>KODAG SWAPNAJA RANGRAO</t>
  </si>
  <si>
    <t>BHANGALE UJJWAL RAVINDRA</t>
  </si>
  <si>
    <t>S140058558</t>
  </si>
  <si>
    <t>KUNTE DHARATI VASANT</t>
  </si>
  <si>
    <t>S140058561</t>
  </si>
  <si>
    <t>LOHAKARE SONALI KHANDU</t>
  </si>
  <si>
    <t>BHOR SURAJ VISHWAS</t>
  </si>
  <si>
    <t>S140058575</t>
  </si>
  <si>
    <t>MOMIN SOHEL ABDUL SATTAR</t>
  </si>
  <si>
    <t>CHAUDHARI NAMRATA ANIL</t>
  </si>
  <si>
    <t>S140058577</t>
  </si>
  <si>
    <t>MULEY PRAJAKTA PRADEEPRAO</t>
  </si>
  <si>
    <t>CHINMAY PURUSHOTTAM SHIRORE</t>
  </si>
  <si>
    <t>S140058579</t>
  </si>
  <si>
    <t>MUNDALIK SURAJ SHAMKUMAR</t>
  </si>
  <si>
    <t>CHOUGULE MADHURA MAHAVIR</t>
  </si>
  <si>
    <t>S140058589</t>
  </si>
  <si>
    <t>PATANGRAO NAMRATA DIPAK</t>
  </si>
  <si>
    <t>CHOUGULE RONIT RAJKUMAR</t>
  </si>
  <si>
    <t>S140058591</t>
  </si>
  <si>
    <t>PATIL PRAJAKTA NIMBA</t>
  </si>
  <si>
    <t>DARADE KRUSHNA KESHAV</t>
  </si>
  <si>
    <t>S140058593</t>
  </si>
  <si>
    <t>PATIL PUNAM UMESH</t>
  </si>
  <si>
    <t>DEVAN SHREYASH RAJENDRA</t>
  </si>
  <si>
    <t>S140058598</t>
  </si>
  <si>
    <t>PINGALE KANCHAN ASHOK</t>
  </si>
  <si>
    <t>DEVENDRA LALCHAND OSWAL</t>
  </si>
  <si>
    <t>S140058606</t>
  </si>
  <si>
    <t>RAMRAKHYA RAM KANHAIYALAL</t>
  </si>
  <si>
    <t>DHONDAGE JAGRUTI ASHOK</t>
  </si>
  <si>
    <t>S140058623</t>
  </si>
  <si>
    <t>SHAH SHAKTI BHUPENDRA</t>
  </si>
  <si>
    <t>DHONDGE RUCHA CHANDRAKANT</t>
  </si>
  <si>
    <t>S140058629</t>
  </si>
  <si>
    <t>SHINDE SARVADA SURENDRA</t>
  </si>
  <si>
    <t>DOKE PIYUSH BALSHIRAM</t>
  </si>
  <si>
    <t>S140058642</t>
  </si>
  <si>
    <t>TOTALA CHAITALI LAXIMIKANT</t>
  </si>
  <si>
    <t>GALANI SHREYA RATANKUMAR</t>
  </si>
  <si>
    <t>S140058646</t>
  </si>
  <si>
    <t>VEER POOJA LAXMAN</t>
  </si>
  <si>
    <t>S140058650</t>
  </si>
  <si>
    <t>D024</t>
  </si>
  <si>
    <t>WAYDANDE SNEHAL RAJARAM</t>
  </si>
  <si>
    <t>GAWALI JAGNNATH RAMNATH</t>
  </si>
  <si>
    <t>S140058501</t>
  </si>
  <si>
    <t>AAKRUTI SHITUT</t>
  </si>
  <si>
    <t>GHEWARI ROMA SANJAY</t>
  </si>
  <si>
    <t>S140058503</t>
  </si>
  <si>
    <t>AGRAWAL MANTHAN ANIL</t>
  </si>
  <si>
    <t>JAIDEEP SINGH NARINDER AHLUWALIA</t>
  </si>
  <si>
    <t>S140058505</t>
  </si>
  <si>
    <t>AGRAWAL YASH RAJESH</t>
  </si>
  <si>
    <t>JUNAGADE ATHARVA SAMEER</t>
  </si>
  <si>
    <t>KAMBLE HARSHAD RAJU</t>
  </si>
  <si>
    <t>S140058507</t>
  </si>
  <si>
    <t>KAMBLE PALASH MAHENDRA</t>
  </si>
  <si>
    <t>S140058641</t>
  </si>
  <si>
    <t>KANCHI SWANAND RAMCHANDRA</t>
  </si>
  <si>
    <t>KAPADEKAR SAI MAHENDRA</t>
  </si>
  <si>
    <t>S140058508</t>
  </si>
  <si>
    <t>KARAN SINGH RATHORE</t>
  </si>
  <si>
    <t>S140058509</t>
  </si>
  <si>
    <t>KASAR SURAJKUMAR LAXMANRAO</t>
  </si>
  <si>
    <t>S140058510</t>
  </si>
  <si>
    <t>KAWATHEKAR SAMRUDDHI PANDIT</t>
  </si>
  <si>
    <t>KODE JANHAVI PRAVIN</t>
  </si>
  <si>
    <t>S140058502</t>
  </si>
  <si>
    <t>RESERVE-AT</t>
  </si>
  <si>
    <t>KOTHIKAR JAYKUMAR SHYAMSUNDAR</t>
  </si>
  <si>
    <t>S140058512</t>
  </si>
  <si>
    <t>KUCHERIA KSHITIJ MADHUR</t>
  </si>
  <si>
    <t>KULKARNI NAYAN PRADEEP</t>
  </si>
  <si>
    <t>S140058513</t>
  </si>
  <si>
    <t>KULKARNI OMKAR SUNIL</t>
  </si>
  <si>
    <t>S140058514</t>
  </si>
  <si>
    <t>KULKARNI SANKET PRAKASH</t>
  </si>
  <si>
    <t>S140058516</t>
  </si>
  <si>
    <t>LADDHA ARTI MANOHAR</t>
  </si>
  <si>
    <t>S140058517</t>
  </si>
  <si>
    <t>M SHUSHANTH</t>
  </si>
  <si>
    <t>S140058518</t>
  </si>
  <si>
    <t>MAANAV MEHROTRA</t>
  </si>
  <si>
    <t>S140058520</t>
  </si>
  <si>
    <t>MAHAJAN MANDAR LAXMIKANT</t>
  </si>
  <si>
    <t>S140058630</t>
  </si>
  <si>
    <t>MAJALI SHRAVANI AVINASH</t>
  </si>
  <si>
    <t>S140058521</t>
  </si>
  <si>
    <t>MALANI KAILASH SATYANARAYAN</t>
  </si>
  <si>
    <t>S140058522</t>
  </si>
  <si>
    <t>MALVE SHRADDHA SANJAY</t>
  </si>
  <si>
    <t>S140058523</t>
  </si>
  <si>
    <t>MANDHANI NIKITA LAXMINIVAS</t>
  </si>
  <si>
    <t>S140058524</t>
  </si>
  <si>
    <t>MANISH</t>
  </si>
  <si>
    <t>S140058525</t>
  </si>
  <si>
    <t>MANTRI SHUBHAM SATYANARAYANJI</t>
  </si>
  <si>
    <t>S140058527</t>
  </si>
  <si>
    <t>METE HANSRAJ SANJAY</t>
  </si>
  <si>
    <t>S140058528</t>
  </si>
  <si>
    <t>MILIND NARENDRA SAHOO</t>
  </si>
  <si>
    <t>S140058530</t>
  </si>
  <si>
    <t>MODY ANKIT MANOJ</t>
  </si>
  <si>
    <t>S140058631</t>
  </si>
  <si>
    <t>MONIKA KUYATE</t>
  </si>
  <si>
    <t>S140058532</t>
  </si>
  <si>
    <t>MRUNAL MANISH KHINVASARA</t>
  </si>
  <si>
    <t>S140058534</t>
  </si>
  <si>
    <t>HII</t>
  </si>
  <si>
    <t>MUCHAL PAVANDEEP AJEET SINGH MUCHAL</t>
  </si>
  <si>
    <t>S140058536</t>
  </si>
  <si>
    <t>MUNDADA AAKANKSHA GIRISH</t>
  </si>
  <si>
    <t>S140058537</t>
  </si>
  <si>
    <t>MUSALE SHARAYU ANIL</t>
  </si>
  <si>
    <t>S140058540</t>
  </si>
  <si>
    <t>MUTHA SAKSHI MANOJ</t>
  </si>
  <si>
    <t>S140058541</t>
  </si>
  <si>
    <t>NALAWADE PIYUSH VIJAY</t>
  </si>
  <si>
    <t>S140058543</t>
  </si>
  <si>
    <t>NATTHANI SHIVAMKUMAR DEEPAKKUMAR</t>
  </si>
  <si>
    <t>S140058544</t>
  </si>
  <si>
    <t>NIKHIL MEHTA</t>
  </si>
  <si>
    <t>S140058545</t>
  </si>
  <si>
    <t>OHOL ABHIJEET SANJAY</t>
  </si>
  <si>
    <t>MISAL PRIYA BABASAHEB</t>
  </si>
  <si>
    <t>S140058546</t>
  </si>
  <si>
    <t>PADMASALI PRANAV DILIP</t>
  </si>
  <si>
    <t>S140058549</t>
  </si>
  <si>
    <t>PALLAVI BANSAL</t>
  </si>
  <si>
    <t>S140058552</t>
  </si>
  <si>
    <t>PATEKARI AWAIS JAFAR IQBAL</t>
  </si>
  <si>
    <t>S140058553</t>
  </si>
  <si>
    <t>PATIL YATISH VISHWAS</t>
  </si>
  <si>
    <t>S140058554</t>
  </si>
  <si>
    <t>PATOLE BHAGYASHREE VIJAY</t>
  </si>
  <si>
    <t>S140058555</t>
  </si>
  <si>
    <t>PAWAR YASHVARDHAN MANOHAR</t>
  </si>
  <si>
    <t>S140058556</t>
  </si>
  <si>
    <t>PETKAR NISHANT KIRAN</t>
  </si>
  <si>
    <t>S140058618</t>
  </si>
  <si>
    <t>PORWAL KRISHNA BADRINARAYAN</t>
  </si>
  <si>
    <t>S140058560</t>
  </si>
  <si>
    <t>PRATEEK MALHOTRA</t>
  </si>
  <si>
    <t>S140058562</t>
  </si>
  <si>
    <t>PRIYANKA FULZELE</t>
  </si>
  <si>
    <t>S140058570</t>
  </si>
  <si>
    <t>PULIN CHAUDHARY</t>
  </si>
  <si>
    <t>S140058563</t>
  </si>
  <si>
    <t>PURVA CHAKKARWAR</t>
  </si>
  <si>
    <t>S140058564</t>
  </si>
  <si>
    <t>RAHUL SANGVIKAR</t>
  </si>
  <si>
    <t>S140058565</t>
  </si>
  <si>
    <t>RAHUL SUNIL CHAUDHARI</t>
  </si>
  <si>
    <t>S140058566</t>
  </si>
  <si>
    <t>RAJAT RAUSHAN</t>
  </si>
  <si>
    <t>S140058567</t>
  </si>
  <si>
    <t>RANE ANURAG RAJENDRAKUMAR</t>
  </si>
  <si>
    <t>S140058568</t>
  </si>
  <si>
    <t>RASHNEET KAUR RAJPAL</t>
  </si>
  <si>
    <t>S140058569</t>
  </si>
  <si>
    <t>RATHOD DHIRAJ SHIVAJI</t>
  </si>
  <si>
    <t>S140058571</t>
  </si>
  <si>
    <t>RATNA PRABHA BHAIRAGOND</t>
  </si>
  <si>
    <t>S140058615</t>
  </si>
  <si>
    <t>RAWALE RATNADEEP GAUTAM</t>
  </si>
  <si>
    <t>S140058572</t>
  </si>
  <si>
    <t>RAYOMAND KAIPUSHIN RAIMALWALLA</t>
  </si>
  <si>
    <t>S140058573</t>
  </si>
  <si>
    <t>ROUNAK SODANI</t>
  </si>
  <si>
    <t>S140058559</t>
  </si>
  <si>
    <t>RUDRAWAR SHRUTI SHRINIVAS</t>
  </si>
  <si>
    <t>S140058550</t>
  </si>
  <si>
    <t>SACHI SHAMBHARKAR</t>
  </si>
  <si>
    <t>S140058576</t>
  </si>
  <si>
    <t>SAGAR AMOL KOLHATKAR</t>
  </si>
  <si>
    <t>S140058578</t>
  </si>
  <si>
    <t>SAGAR PRIYADARSHNI SURESH</t>
  </si>
  <si>
    <t>S140058580</t>
  </si>
  <si>
    <t>SANJANA RINKE</t>
  </si>
  <si>
    <t>S140058581</t>
  </si>
  <si>
    <t>SARNOT SALONI ALIAS PUJA SUNIL</t>
  </si>
  <si>
    <t>S140058583</t>
  </si>
  <si>
    <t>SATVIK RAJENDRA SHUKLA</t>
  </si>
  <si>
    <t>S140058584</t>
  </si>
  <si>
    <t>SATYAJEET SARJERAO MOHALKAR</t>
  </si>
  <si>
    <t>S140058585</t>
  </si>
  <si>
    <t>SHAH ESHA JAYESH</t>
  </si>
  <si>
    <t>S140058586</t>
  </si>
  <si>
    <t>SHAIKH SHAHISTA SHOUKATALI</t>
  </si>
  <si>
    <t>S140058587</t>
  </si>
  <si>
    <t>SHELAR ASHWINI GANPAT</t>
  </si>
  <si>
    <t>S140058588</t>
  </si>
  <si>
    <t>SHELAR HARSHADA AJAY</t>
  </si>
  <si>
    <t>S140058590</t>
  </si>
  <si>
    <t>SHINDE AKSHAY RAMCHANDRA</t>
  </si>
  <si>
    <t>S140058594</t>
  </si>
  <si>
    <t>SHIVPRASAD SHYAMSUNDER KATE</t>
  </si>
  <si>
    <t>S140058595</t>
  </si>
  <si>
    <t>SHREYA MALVIYA</t>
  </si>
  <si>
    <t>S140058596</t>
  </si>
  <si>
    <t>SIRMAGADUM AISHWARYA RAJENDRA</t>
  </si>
  <si>
    <t>S140058597</t>
  </si>
  <si>
    <t>SOMWANSHI RUSHIL AJAY</t>
  </si>
  <si>
    <t>S140058599</t>
  </si>
  <si>
    <t>SONAWANE PRAJAKTA PRAVIN</t>
  </si>
  <si>
    <t>S140058600</t>
  </si>
  <si>
    <t>SONAWANE SATYAJEET SUNIL</t>
  </si>
  <si>
    <t>S140058601</t>
  </si>
  <si>
    <t>SUHAVAN GUPTA</t>
  </si>
  <si>
    <t>S140058602</t>
  </si>
  <si>
    <t>SUMEET KUMAR</t>
  </si>
  <si>
    <t>S140058603</t>
  </si>
  <si>
    <t>TAPADIYA AMRUTA SHAMSUNDER</t>
  </si>
  <si>
    <t>S140058616</t>
  </si>
  <si>
    <t>TATIA SHREYASH RAJENDRA</t>
  </si>
  <si>
    <t>S140058604</t>
  </si>
  <si>
    <t>TEJAL BAYASKAR</t>
  </si>
  <si>
    <t>S140058605</t>
  </si>
  <si>
    <t>TRUPTI BHAMARE</t>
  </si>
  <si>
    <t>SANKPAL AKSHAYA MAHADEV</t>
  </si>
  <si>
    <t>S140058607</t>
  </si>
  <si>
    <t>UGHADE TEJAL ASHOK</t>
  </si>
  <si>
    <t>S140058608</t>
  </si>
  <si>
    <t>UJJWAL AGRAWAL</t>
  </si>
  <si>
    <t>VAIBHAV LOHANI</t>
  </si>
  <si>
    <t>S140058609</t>
  </si>
  <si>
    <t>VASANTI SATYANARAYAN SATHE</t>
  </si>
  <si>
    <t>S140058610</t>
  </si>
  <si>
    <t>WADJE SHASHANK VENKATRAO</t>
  </si>
  <si>
    <t>S140058611</t>
  </si>
  <si>
    <t>WAJIRE PANKAJ PANDURANG</t>
  </si>
  <si>
    <t>WATTAMWAR SUYASH SANJEEV</t>
  </si>
  <si>
    <t>S140058612</t>
  </si>
  <si>
    <t>S140058625</t>
  </si>
  <si>
    <t>S140058613</t>
  </si>
  <si>
    <t>S140058614</t>
  </si>
  <si>
    <t>S140058617</t>
  </si>
  <si>
    <t>S140058619</t>
  </si>
  <si>
    <t>S140058620</t>
  </si>
  <si>
    <t>S140058621</t>
  </si>
  <si>
    <t>S140058574</t>
  </si>
  <si>
    <t>S140058622</t>
  </si>
  <si>
    <t>S140058624</t>
  </si>
  <si>
    <t>S140058626</t>
  </si>
  <si>
    <t>SUSHMITA KUMARI</t>
  </si>
  <si>
    <t>S140058627</t>
  </si>
  <si>
    <t>S140058628</t>
  </si>
  <si>
    <t>S140058547</t>
  </si>
  <si>
    <t>S140058632</t>
  </si>
  <si>
    <t>S140058633</t>
  </si>
  <si>
    <t>S140058634</t>
  </si>
  <si>
    <t>S140058635</t>
  </si>
  <si>
    <t>S140058636</t>
  </si>
  <si>
    <t>S140058637</t>
  </si>
  <si>
    <t>S140058638</t>
  </si>
  <si>
    <t>S140058639</t>
  </si>
  <si>
    <t>S140058515</t>
  </si>
  <si>
    <t>S140058643</t>
  </si>
  <si>
    <t>S140058644</t>
  </si>
  <si>
    <t>S140058504</t>
  </si>
  <si>
    <t>S140058645</t>
  </si>
  <si>
    <t>S140058647</t>
  </si>
  <si>
    <t>S140058648</t>
  </si>
  <si>
    <t>S140058649</t>
  </si>
  <si>
    <t>Success Index Batch Admited In 2015 ( 2015~2019)</t>
  </si>
  <si>
    <t>15~16(1st)</t>
  </si>
  <si>
    <t>16 ~17</t>
  </si>
  <si>
    <t>16 ~17(2YR)</t>
  </si>
  <si>
    <t>17 ~18</t>
  </si>
  <si>
    <t>17 ~18(3YR)</t>
  </si>
  <si>
    <t>18 ~19(4YR)</t>
  </si>
  <si>
    <t>FE NO</t>
  </si>
  <si>
    <t>NAME</t>
  </si>
  <si>
    <t>sgpa</t>
  </si>
  <si>
    <t>1YR</t>
  </si>
  <si>
    <t>2YR</t>
  </si>
  <si>
    <t>3YR</t>
  </si>
  <si>
    <t>4 YR</t>
  </si>
  <si>
    <t>WITH ATKT</t>
  </si>
  <si>
    <t>SAWANT SHIVAJI SANTOSH</t>
  </si>
  <si>
    <t>ABHANG ASHISH VILAS</t>
  </si>
  <si>
    <t>FIRST CLASS</t>
  </si>
  <si>
    <t>DIP</t>
  </si>
  <si>
    <t>ABHISHEK ASHOK TELEKUNE</t>
  </si>
  <si>
    <t>DISTINCTION</t>
  </si>
  <si>
    <t>BAMBLE CHETAN DILIP</t>
  </si>
  <si>
    <t>ABNAVE ABHIJEET GURUDAS</t>
  </si>
  <si>
    <t>BOLE SAKSHI SUNIL</t>
  </si>
  <si>
    <t>ADARSH NAIR</t>
  </si>
  <si>
    <t>CHANDALE PRANAY CHOTU</t>
  </si>
  <si>
    <t>ADE SURAJ BABURAO</t>
  </si>
  <si>
    <t>CHAVAN MANSI BHAGWAR</t>
  </si>
  <si>
    <t>ADITI KANNAMWAR</t>
  </si>
  <si>
    <t>DORLE AVANTI ANANT</t>
  </si>
  <si>
    <t>ADSULE ABHISHEK MARUTI</t>
  </si>
  <si>
    <t>EGADE ROHIT DEU</t>
  </si>
  <si>
    <t>AGARWAL ANSHIKA ALOK</t>
  </si>
  <si>
    <t>GANDALWAD PALLAVI DNYANOBA</t>
  </si>
  <si>
    <t>AGRAWAL NIMESH JAGDISH</t>
  </si>
  <si>
    <t>GANDOLE AMIT SOMNATH</t>
  </si>
  <si>
    <t>JADHAV MAHESH NARSINGRAO</t>
  </si>
  <si>
    <t>AKASH MITTAL</t>
  </si>
  <si>
    <t>JAISWAL PRATIK SUNIL</t>
  </si>
  <si>
    <t>KAMBLE BHUMI EKNATH</t>
  </si>
  <si>
    <t>AMIT DHOTAY</t>
  </si>
  <si>
    <t>KHOSE NITIN SAKHARAM</t>
  </si>
  <si>
    <t>ANANYA SATWASKAR</t>
  </si>
  <si>
    <t>MANORE GUNJAN DEEPAK</t>
  </si>
  <si>
    <t>ANASPURE APURVA MANOJ</t>
  </si>
  <si>
    <t>MULLA RAISA BASHIR</t>
  </si>
  <si>
    <t>ANDHALE APURV ARUN</t>
  </si>
  <si>
    <t>PARDESHI NAMRATA RAJESH</t>
  </si>
  <si>
    <t>ANURAG KALLURWAR</t>
  </si>
  <si>
    <t>REMANE MANASI MAHENDRA</t>
  </si>
  <si>
    <t>ANUSHKA SUKHRAM SIRWANI</t>
  </si>
  <si>
    <t>SAWANT NIKITA CHANDRASHEKHAR</t>
  </si>
  <si>
    <t>APOORVA AJAY MAHESHWARI</t>
  </si>
  <si>
    <t>SAWANT SHRADHA AJAY</t>
  </si>
  <si>
    <t>AYUSH TRIPATHI</t>
  </si>
  <si>
    <t>SHARMA PAYAL KISHOR</t>
  </si>
  <si>
    <t>BACHKAR AKASH PANDURANG</t>
  </si>
  <si>
    <t>SHELKE DIPAK ARJUN</t>
  </si>
  <si>
    <t>BAGUL SUPRIYA BHANUDAS</t>
  </si>
  <si>
    <t>SHINDE MANJUSHREE DATTATRAY</t>
  </si>
  <si>
    <t>TONDASE TANMAY JAGAN</t>
  </si>
  <si>
    <t>BEHERE SAMEER SUDHIR</t>
  </si>
  <si>
    <t>WANKHADE PRATIKSHA SUDHAKARRAO</t>
  </si>
  <si>
    <t>BHARADIYA KOMAL PURUSHOTTAM</t>
  </si>
  <si>
    <t>ENTC</t>
  </si>
  <si>
    <t>BHARGAVI DHARMENDRA RAKESH</t>
  </si>
  <si>
    <t>BHATIA MANISH PREMKUMAR</t>
  </si>
  <si>
    <t>FUNDE AMIT SONYABAPU</t>
  </si>
  <si>
    <t>BHUTEKAR PRATIK VITTHALRAO</t>
  </si>
  <si>
    <t>JADHAV SAURABH RAJENDRA</t>
  </si>
  <si>
    <t>BODANE SHUBHAM SURESH</t>
  </si>
  <si>
    <t>MEHTA MOTISH ASHOKKUMAR</t>
  </si>
  <si>
    <t>BODKHE NAMRATA BALASAHEB</t>
  </si>
  <si>
    <t>R-001</t>
  </si>
  <si>
    <t>R-002</t>
  </si>
  <si>
    <t>BONDRE SHARVARI VIJAY</t>
  </si>
  <si>
    <t>R-003</t>
  </si>
  <si>
    <t>CHAITRAJ METE BHASKAR</t>
  </si>
  <si>
    <t>R-004</t>
  </si>
  <si>
    <t>R-005</t>
  </si>
  <si>
    <t>CHATE PRATIKSHA ARVIND</t>
  </si>
  <si>
    <t>R-006</t>
  </si>
  <si>
    <t>CHAUDHARI SHREYAS SANJAY</t>
  </si>
  <si>
    <t>R-007</t>
  </si>
  <si>
    <t>CHAVAN MANSI BHAGWAT</t>
  </si>
  <si>
    <t>R-008</t>
  </si>
  <si>
    <t>AHUJA LUCKY MAHESH</t>
  </si>
  <si>
    <t>CHETAN CHAKU</t>
  </si>
  <si>
    <t>R-009</t>
  </si>
  <si>
    <t>DADLANEY GAURAV JAYKUMAR</t>
  </si>
  <si>
    <t>R-010</t>
  </si>
  <si>
    <t>AKSHIT SINGH</t>
  </si>
  <si>
    <t>DARSHAN TAWARI</t>
  </si>
  <si>
    <t>R-011</t>
  </si>
  <si>
    <t>DESHPANDE ADITYA PRASHANT</t>
  </si>
  <si>
    <t>R-012</t>
  </si>
  <si>
    <t>R-013</t>
  </si>
  <si>
    <t>R-014</t>
  </si>
  <si>
    <t>R-015</t>
  </si>
  <si>
    <t>ERAVATEE AVINASH RAJE</t>
  </si>
  <si>
    <t>R-016</t>
  </si>
  <si>
    <t>ESHITA KHANDELWAL</t>
  </si>
  <si>
    <t>R-017</t>
  </si>
  <si>
    <t>FIRKE SHIVANI RAVINDRA</t>
  </si>
  <si>
    <t>R-018</t>
  </si>
  <si>
    <t>R-019</t>
  </si>
  <si>
    <t>R-020</t>
  </si>
  <si>
    <t>R-021</t>
  </si>
  <si>
    <t>GHORSE RITESH NARENDRA</t>
  </si>
  <si>
    <t>R-022</t>
  </si>
  <si>
    <t>GHUGE MAHESH KESHAVRAO</t>
  </si>
  <si>
    <t>R-023</t>
  </si>
  <si>
    <t>GIRASE SANIKA SANJAY</t>
  </si>
  <si>
    <t>R-024</t>
  </si>
  <si>
    <t>GODSE SUMEET DEELIP</t>
  </si>
  <si>
    <t>R-025</t>
  </si>
  <si>
    <t>GOHOKAR RASIKA SHYAMSUNDAR</t>
  </si>
  <si>
    <t>R-026</t>
  </si>
  <si>
    <t>GOMEKAR ATHARVA ANIRUDDHA</t>
  </si>
  <si>
    <t>R-027</t>
  </si>
  <si>
    <t>GUNDECHA VALAY SANJAY</t>
  </si>
  <si>
    <t>R-028</t>
  </si>
  <si>
    <t>CHAITRAJ METE</t>
  </si>
  <si>
    <t>HARI KEDAR PURNAPATRE</t>
  </si>
  <si>
    <t>R-029</t>
  </si>
  <si>
    <t>HEDAOO VAIBHAVI RAJESH</t>
  </si>
  <si>
    <t>R-030</t>
  </si>
  <si>
    <t>JADHAV GITALEE GANGARAM</t>
  </si>
  <si>
    <t>R-031</t>
  </si>
  <si>
    <t>R-032</t>
  </si>
  <si>
    <t>R-033</t>
  </si>
  <si>
    <t>R-034</t>
  </si>
  <si>
    <t>R-035</t>
  </si>
  <si>
    <t>DHONDGE ROSHAN GAJANAN</t>
  </si>
  <si>
    <t>JARE NIKITA PRABHAKAR</t>
  </si>
  <si>
    <t>R-036</t>
  </si>
  <si>
    <t>JOSHI SHUBHAM SANTOSHRAO</t>
  </si>
  <si>
    <t>R-037</t>
  </si>
  <si>
    <t>KABRA ADITYA GOPIKISHAN</t>
  </si>
  <si>
    <t>R-038</t>
  </si>
  <si>
    <t>KAKLIYA ADITYA ANIL</t>
  </si>
  <si>
    <t>R-039</t>
  </si>
  <si>
    <t>R-040</t>
  </si>
  <si>
    <t>KAMBLE SHIVANI SUBHASH</t>
  </si>
  <si>
    <t>HIGHER SECOND CLASS</t>
  </si>
  <si>
    <t>R-041</t>
  </si>
  <si>
    <t>R-042</t>
  </si>
  <si>
    <t>R-043</t>
  </si>
  <si>
    <t>KHAN ARSHAD HUSSAIN ZAKIR HUSSAIN</t>
  </si>
  <si>
    <t>R-044</t>
  </si>
  <si>
    <t>R-045</t>
  </si>
  <si>
    <t>KOKATE ONKAR SADASHIV</t>
  </si>
  <si>
    <t>R-046</t>
  </si>
  <si>
    <t>KULKARNI SAMEER KIRAN</t>
  </si>
  <si>
    <t>R-047</t>
  </si>
  <si>
    <t>KUNTE SACHIN VIJAYKUMAR</t>
  </si>
  <si>
    <t>R-048</t>
  </si>
  <si>
    <t>LONDHE GAURANG RAKESH</t>
  </si>
  <si>
    <t>R-049</t>
  </si>
  <si>
    <t>JAIDEEP SINGH</t>
  </si>
  <si>
    <t>MAGDUM JUNAID JABBAR</t>
  </si>
  <si>
    <t>R-050</t>
  </si>
  <si>
    <t>R-051</t>
  </si>
  <si>
    <t>R-052</t>
  </si>
  <si>
    <t>MD FARAZ SAIFULLAH ANSARI</t>
  </si>
  <si>
    <t>R-053</t>
  </si>
  <si>
    <t>R-054</t>
  </si>
  <si>
    <t>MELVYN BINOY</t>
  </si>
  <si>
    <t>R-055</t>
  </si>
  <si>
    <t>KARTIK KUMAR JAIN</t>
  </si>
  <si>
    <t>MERCHANT BATUL YUSUF</t>
  </si>
  <si>
    <t>R-056</t>
  </si>
  <si>
    <t>KHAIRNAR AKSHAY KIRAN</t>
  </si>
  <si>
    <t>MIHIR MANOJ KARKARE</t>
  </si>
  <si>
    <t>R-057</t>
  </si>
  <si>
    <t>MISHRA VAISHNAV RAMESH</t>
  </si>
  <si>
    <t>R-058</t>
  </si>
  <si>
    <t>MITKARI OMKESH DATTATRAYA</t>
  </si>
  <si>
    <t>R-059</t>
  </si>
  <si>
    <t>MOHITE KAJAL PRADIP</t>
  </si>
  <si>
    <t>R-060</t>
  </si>
  <si>
    <t>R-061</t>
  </si>
  <si>
    <t>MUTALIK SAUNVED MADHAV</t>
  </si>
  <si>
    <t>R-062</t>
  </si>
  <si>
    <t>MUTHA VIVEK SHAHSHIKUMAR</t>
  </si>
  <si>
    <t>R-063</t>
  </si>
  <si>
    <t>MARULKAR SAYLEE SURESH</t>
  </si>
  <si>
    <t>R-064</t>
  </si>
  <si>
    <t>NADKARNI KANIKA PRASAD</t>
  </si>
  <si>
    <t>R-065</t>
  </si>
  <si>
    <t>NAGRALE KSHAMA DHANPAL</t>
  </si>
  <si>
    <t>R-066</t>
  </si>
  <si>
    <t>NAIK SARAH MANSOOR</t>
  </si>
  <si>
    <t>R-067</t>
  </si>
  <si>
    <t>ONKAR SANJAY INGALE</t>
  </si>
  <si>
    <t>R-068</t>
  </si>
  <si>
    <t>PAHADE ANUJ SURENDRAKUMAR</t>
  </si>
  <si>
    <t>R-069</t>
  </si>
  <si>
    <t>PALIWAL RAJAT BHUNESHWAR</t>
  </si>
  <si>
    <t>R-070</t>
  </si>
  <si>
    <t>PALVE ROHIT VASUDEV</t>
  </si>
  <si>
    <t>R-071</t>
  </si>
  <si>
    <t>R-072</t>
  </si>
  <si>
    <t>R-073</t>
  </si>
  <si>
    <t>NACHIKET DRAVID</t>
  </si>
  <si>
    <t>PATIL RUTUJA RAJESH</t>
  </si>
  <si>
    <t>R-074</t>
  </si>
  <si>
    <t>PATIL SHRADDHA VISHWAS</t>
  </si>
  <si>
    <t>R-075</t>
  </si>
  <si>
    <t>R-076</t>
  </si>
  <si>
    <t>PIYUSH RAMKRUSHNA PIMPLIKAR</t>
  </si>
  <si>
    <t>R-077</t>
  </si>
  <si>
    <t>PRANAV AGRAWAL</t>
  </si>
  <si>
    <t>R-078</t>
  </si>
  <si>
    <t>PRANIT RAJESH BAGMAR</t>
  </si>
  <si>
    <t>R-079</t>
  </si>
  <si>
    <t>RAJANI SHARAN NITIN</t>
  </si>
  <si>
    <t>R-080</t>
  </si>
  <si>
    <t>RAJAT RAGHUWANSHI</t>
  </si>
  <si>
    <t>R-081</t>
  </si>
  <si>
    <t>PATIL MAYUR ASHOK</t>
  </si>
  <si>
    <t>RAJNEKAR ANIRUDDHA ARVIND</t>
  </si>
  <si>
    <t>R-082</t>
  </si>
  <si>
    <t>RAJURKAR ATHARVA SUNIL</t>
  </si>
  <si>
    <t>R-083</t>
  </si>
  <si>
    <t>RAMAN MISHRA</t>
  </si>
  <si>
    <t>R-084</t>
  </si>
  <si>
    <t>PAWARA SUJYOT SUNIL</t>
  </si>
  <si>
    <t>RATHI POORNIMA PANKAJ</t>
  </si>
  <si>
    <t>R-085</t>
  </si>
  <si>
    <t>R-086</t>
  </si>
  <si>
    <t>RISHABH SUJEETH SHETTY</t>
  </si>
  <si>
    <t>R-087</t>
  </si>
  <si>
    <t>SAKSHAM BASSI</t>
  </si>
  <si>
    <t>R-088</t>
  </si>
  <si>
    <t>SAOJI AYESHA AMAR</t>
  </si>
  <si>
    <t>R-089</t>
  </si>
  <si>
    <t>R-090</t>
  </si>
  <si>
    <t>R-091</t>
  </si>
  <si>
    <t>R-092</t>
  </si>
  <si>
    <t>SHARMA KRISHNA RAJESH</t>
  </si>
  <si>
    <t>R-093</t>
  </si>
  <si>
    <t>R-094</t>
  </si>
  <si>
    <t>SHELAR TUSHAR JIBHAU</t>
  </si>
  <si>
    <t>R-095</t>
  </si>
  <si>
    <t>R-096</t>
  </si>
  <si>
    <t>SHIMPI CHINMAY JITENDRA</t>
  </si>
  <si>
    <t>R-097</t>
  </si>
  <si>
    <t>SHINDE ASHUTOSH PRAKASH</t>
  </si>
  <si>
    <t>R-098</t>
  </si>
  <si>
    <t>SHINDE GAUTAMI TANAJI</t>
  </si>
  <si>
    <t>R-099</t>
  </si>
  <si>
    <t>R-100</t>
  </si>
  <si>
    <t>R-101</t>
  </si>
  <si>
    <t>SHIVANI KARWA</t>
  </si>
  <si>
    <t>R-102</t>
  </si>
  <si>
    <t>SHITKAL MADHURI DATTATRAY</t>
  </si>
  <si>
    <t>SHRADDHA PANDEY</t>
  </si>
  <si>
    <t>R-103</t>
  </si>
  <si>
    <t>SHREYAS BHASKARWAR</t>
  </si>
  <si>
    <t>R-104</t>
  </si>
  <si>
    <t>SHREYASH SUSHANT WAGH</t>
  </si>
  <si>
    <t>R-105</t>
  </si>
  <si>
    <t>SHRUTI PATEL</t>
  </si>
  <si>
    <t>R-106</t>
  </si>
  <si>
    <t>SIDDHAMSHETTIWAR SAMRUDDHI KAMALAK</t>
  </si>
  <si>
    <t>R-107</t>
  </si>
  <si>
    <t>SOHAM RAY</t>
  </si>
  <si>
    <t>R-108</t>
  </si>
  <si>
    <t>SIDDHAMSHETTIWAR SAMRUDDHI KAMALAKAR</t>
  </si>
  <si>
    <t>R-109</t>
  </si>
  <si>
    <t>STAVAN NIKHILCHANDRA SHAH</t>
  </si>
  <si>
    <t>R-110</t>
  </si>
  <si>
    <t>SONAWANE SHIVAM SAMBHAJI</t>
  </si>
  <si>
    <t>SUDHANSHU PANDEY</t>
  </si>
  <si>
    <t>R-111</t>
  </si>
  <si>
    <t>SUMANT AAROHI MILIND</t>
  </si>
  <si>
    <t>R-112</t>
  </si>
  <si>
    <t>SWAMI PRANAV SHIVANATH</t>
  </si>
  <si>
    <t>R-113</t>
  </si>
  <si>
    <t>R-114</t>
  </si>
  <si>
    <t>TAWARE ROHIT RAMESH</t>
  </si>
  <si>
    <t>R-115</t>
  </si>
  <si>
    <t>TARUN SEETHA</t>
  </si>
  <si>
    <t>THANVI JAY NARESHKUMAR</t>
  </si>
  <si>
    <t>R-116</t>
  </si>
  <si>
    <t>THOKE VISHWAJEET SARJERAO</t>
  </si>
  <si>
    <t>R-117</t>
  </si>
  <si>
    <t>R-118</t>
  </si>
  <si>
    <t>WAGHMARE SHREYAS NANDKISHOR</t>
  </si>
  <si>
    <t>R-119</t>
  </si>
  <si>
    <t>R-120</t>
  </si>
  <si>
    <t>WATPADE NISHA ATUL</t>
  </si>
  <si>
    <t>R-121</t>
  </si>
  <si>
    <t>DEORE PRATUL</t>
  </si>
  <si>
    <t>R-122</t>
  </si>
  <si>
    <t>DHARU ASHUTOSH PRASAD</t>
  </si>
  <si>
    <t>R-123</t>
  </si>
  <si>
    <t>JAJU SATYAJIT VIJAYKUMAR</t>
  </si>
  <si>
    <t>R-124</t>
  </si>
  <si>
    <t>MANOJ KUMAR RAJARAM GAVIT</t>
  </si>
  <si>
    <t>R-125</t>
  </si>
  <si>
    <t>WITHOUT ATKT</t>
  </si>
  <si>
    <t>149 (ADM)</t>
  </si>
  <si>
    <t xml:space="preserve">Total Students </t>
  </si>
  <si>
    <t>Diploma Stud</t>
  </si>
  <si>
    <t>Regular Stud</t>
  </si>
  <si>
    <t>ENTC-IN</t>
  </si>
  <si>
    <t>BR-OUT</t>
  </si>
  <si>
    <t>All Clear</t>
  </si>
  <si>
    <t xml:space="preserve">ATKT </t>
  </si>
  <si>
    <t xml:space="preserve">Fails </t>
  </si>
  <si>
    <t>CHAUDHARI PULIN</t>
  </si>
  <si>
    <t>SANKPAL AKSHAYA MAHADEO</t>
  </si>
  <si>
    <t>2YR YD'S admitted</t>
  </si>
  <si>
    <t>BAGUL PIYUSH S</t>
  </si>
  <si>
    <t>ADM YR</t>
  </si>
  <si>
    <t>3YR YD'S admitted</t>
  </si>
  <si>
    <t>DHOLE ASHWINI</t>
  </si>
  <si>
    <t>KAVATKAR AMIT</t>
  </si>
  <si>
    <t>Mahesh Ghughe</t>
  </si>
  <si>
    <t>SHUKLA SATVIK RAJENDRA</t>
  </si>
  <si>
    <t>Success Index Batch Admited In 2016 ( 2016~2020)</t>
  </si>
  <si>
    <t xml:space="preserve">16 ~17 </t>
  </si>
  <si>
    <t>18 ~19</t>
  </si>
  <si>
    <t>19 ~20</t>
  </si>
  <si>
    <t>Type</t>
  </si>
  <si>
    <t>PRN</t>
  </si>
  <si>
    <t>4th</t>
  </si>
  <si>
    <t>71700685K</t>
  </si>
  <si>
    <t>ADITYA SANJEEV PADWAL</t>
  </si>
  <si>
    <t>PASS</t>
  </si>
  <si>
    <t>DIST</t>
  </si>
  <si>
    <t>71700693L</t>
  </si>
  <si>
    <t>AGRAWAL HIMANSHU CHANDRABHAN</t>
  </si>
  <si>
    <t>71700695G</t>
  </si>
  <si>
    <t>AGRAWAL TEJAS SANJIV</t>
  </si>
  <si>
    <t>71700696E</t>
  </si>
  <si>
    <t>AGRAWAL TOSHAL UMESH</t>
  </si>
  <si>
    <t>71700703M</t>
  </si>
  <si>
    <t>AGRAWAL AKHIL RAJESH</t>
  </si>
  <si>
    <t>71700707D</t>
  </si>
  <si>
    <t>ANIRUDH RAMANI</t>
  </si>
  <si>
    <t>71700712L</t>
  </si>
  <si>
    <t>APOORVA CHANDRAKAR</t>
  </si>
  <si>
    <t>FIRST</t>
  </si>
  <si>
    <t>71700713J</t>
  </si>
  <si>
    <t>APURV SANDEEP PIMPLE</t>
  </si>
  <si>
    <t>71700721K</t>
  </si>
  <si>
    <t>ATARA VAIBHAV CHANDRAKANT</t>
  </si>
  <si>
    <t>71700722H</t>
  </si>
  <si>
    <t>AVNI SONI</t>
  </si>
  <si>
    <t>71700727J</t>
  </si>
  <si>
    <t>BAGAL PANKAJ SATYAWAN</t>
  </si>
  <si>
    <t>71700729E</t>
  </si>
  <si>
    <t>BAHETI MIHIR GHANSHYAM</t>
  </si>
  <si>
    <t>71700737F</t>
  </si>
  <si>
    <t>BANSODE GAURAV SITARAM</t>
  </si>
  <si>
    <t>71700749K</t>
  </si>
  <si>
    <t>BHATTAD SHREYA NAVALKISHOR</t>
  </si>
  <si>
    <t>71700752K</t>
  </si>
  <si>
    <t>BHISE SHATABDI VIJAYKUMAR</t>
  </si>
  <si>
    <t>71700758J</t>
  </si>
  <si>
    <t>BIHANI SAKSHI RAJESH</t>
  </si>
  <si>
    <t>71700763E</t>
  </si>
  <si>
    <t>BORIKAR ADITYA MANISH</t>
  </si>
  <si>
    <t>71700769D</t>
  </si>
  <si>
    <t>CHAKOR AMIT BALU</t>
  </si>
  <si>
    <t>71700770H</t>
  </si>
  <si>
    <t>CHAKRE NITIN SAYAS</t>
  </si>
  <si>
    <t>71700773B</t>
  </si>
  <si>
    <t>CHANDAK PRAJWAL JAMANADAS</t>
  </si>
  <si>
    <t>71700779M</t>
  </si>
  <si>
    <t>CHAUDHARI SNEHAL SAMPAT</t>
  </si>
  <si>
    <t>71700787B</t>
  </si>
  <si>
    <t>CHIMNANI SAHIL AMAR</t>
  </si>
  <si>
    <t>71700795C</t>
  </si>
  <si>
    <t>CHORDIYA NARENDRA SANTOSH</t>
  </si>
  <si>
    <t>71700796M</t>
  </si>
  <si>
    <t>CHOUDHARI DIGVIJAY SHARAD</t>
  </si>
  <si>
    <t>71700804F</t>
  </si>
  <si>
    <t>DANWE ASHUTOSH HEMRAJ</t>
  </si>
  <si>
    <t>71700832M</t>
  </si>
  <si>
    <t>DHONDE SHIVAM ASARAM</t>
  </si>
  <si>
    <t>71700833K</t>
  </si>
  <si>
    <t>DHOTRE AJINKYA ANIL</t>
  </si>
  <si>
    <t>71700837B</t>
  </si>
  <si>
    <t>DIGHE ROHAN SHIVAJI</t>
  </si>
  <si>
    <t>71700845C</t>
  </si>
  <si>
    <t>FALANE SHRADDHA RAMESH</t>
  </si>
  <si>
    <t>71700846M</t>
  </si>
  <si>
    <t>FIRODIYA ABHISHEK SANDEEP</t>
  </si>
  <si>
    <t>71700855L</t>
  </si>
  <si>
    <t>GARJE SWAPNIL SURYABHAN</t>
  </si>
  <si>
    <t>71700877M</t>
  </si>
  <si>
    <t>GOR SHIVAM CHETAN</t>
  </si>
  <si>
    <t>71700879H</t>
  </si>
  <si>
    <t>GOYAL VARUN PRAVEEN</t>
  </si>
  <si>
    <t>71700882H</t>
  </si>
  <si>
    <t>GUJARATHI PURWA ABHIJEET</t>
  </si>
  <si>
    <t>71700883F</t>
  </si>
  <si>
    <t>GUNSHETTI AKSHAY DNYANOBA</t>
  </si>
  <si>
    <t>71700886L</t>
  </si>
  <si>
    <t>HEDAU CHITRANSHU KRISHNAKUMAR</t>
  </si>
  <si>
    <t>71700887J</t>
  </si>
  <si>
    <t>HIREMATH RAJSHEKAR RAMAYYA</t>
  </si>
  <si>
    <t>71700893C</t>
  </si>
  <si>
    <t>HUSE HITESH SANJAY</t>
  </si>
  <si>
    <t>71700894M</t>
  </si>
  <si>
    <t>INAMDAR SIDDHI SHRIKANT</t>
  </si>
  <si>
    <t>71700899B</t>
  </si>
  <si>
    <t>JADHAV NISHANT PRAKASH</t>
  </si>
  <si>
    <t>71700902F</t>
  </si>
  <si>
    <t>JAGTAP SWAPNIL MILIND</t>
  </si>
  <si>
    <t>71700904B</t>
  </si>
  <si>
    <t>JAIN YAKSHIT RAVINDRA</t>
  </si>
  <si>
    <t>71700917D</t>
  </si>
  <si>
    <t>JOSHI SANVED NIRANJAN</t>
  </si>
  <si>
    <t>71700922L</t>
  </si>
  <si>
    <t>KAKAD SANCHITA GANPAT</t>
  </si>
  <si>
    <t>71700932H</t>
  </si>
  <si>
    <t>KAPSE VEDANG ABHAY</t>
  </si>
  <si>
    <t>71700933F</t>
  </si>
  <si>
    <t>KARANDE ANIKET AJAY</t>
  </si>
  <si>
    <t>71700939E</t>
  </si>
  <si>
    <t>KAVALE RUPALI BAPUSAHEB</t>
  </si>
  <si>
    <t>71700944M</t>
  </si>
  <si>
    <t>KHARAT PRIYANKA RAJESH</t>
  </si>
  <si>
    <t>71700946H</t>
  </si>
  <si>
    <t>KHOCHIKAR SUYOG SURESH</t>
  </si>
  <si>
    <t>71700960C</t>
  </si>
  <si>
    <t>KSHIRSAGAR GIRIJA VINAY</t>
  </si>
  <si>
    <t>71700962K</t>
  </si>
  <si>
    <t>KULKARNI GAURAV MAHESH</t>
  </si>
  <si>
    <t>71700963H</t>
  </si>
  <si>
    <t>KULKARNI ABHISHEK ANIL</t>
  </si>
  <si>
    <t>71700964F</t>
  </si>
  <si>
    <t>KULKARNI ADITI VIJAY</t>
  </si>
  <si>
    <t>71700968J</t>
  </si>
  <si>
    <t>KULKARNI PARTH AJAY</t>
  </si>
  <si>
    <t>71700983B</t>
  </si>
  <si>
    <t>LATURKAR ADITI MILIND</t>
  </si>
  <si>
    <t>71700984L</t>
  </si>
  <si>
    <t>LOBO LENIX PHILIP</t>
  </si>
  <si>
    <t>71700987E</t>
  </si>
  <si>
    <t>LOKHANDE TANMAY SHARAD</t>
  </si>
  <si>
    <t>71700992M</t>
  </si>
  <si>
    <t>MAHAJAN ATHARVA AMBADAS</t>
  </si>
  <si>
    <t>71700994H</t>
  </si>
  <si>
    <t>MAHAJAN MANISH SOPAN</t>
  </si>
  <si>
    <t>71700998L</t>
  </si>
  <si>
    <t>MALLIKA MANOJ MALKANI</t>
  </si>
  <si>
    <t>71700999J</t>
  </si>
  <si>
    <t>MALSHIKARE KOMAL GORAKH</t>
  </si>
  <si>
    <t>71701004L</t>
  </si>
  <si>
    <t>MANDHANA VEDANG RAVINDRA</t>
  </si>
  <si>
    <t>71701007E</t>
  </si>
  <si>
    <t>MANSI DABRIWAL</t>
  </si>
  <si>
    <t>71701010E</t>
  </si>
  <si>
    <t>MEHTA AKSHAT VIJAY</t>
  </si>
  <si>
    <t>71701014H</t>
  </si>
  <si>
    <t>MISHRA ABHINAV YOGESH</t>
  </si>
  <si>
    <t>71701019J</t>
  </si>
  <si>
    <t>DURGE MOHIT MADHAV</t>
  </si>
  <si>
    <t>MOHIT MADHAV DURGE</t>
  </si>
  <si>
    <t>71701034B</t>
  </si>
  <si>
    <t>NAHAR YUGAL MANOJ</t>
  </si>
  <si>
    <t>71701037G</t>
  </si>
  <si>
    <t>SHAH NAITIK KAMLESH</t>
  </si>
  <si>
    <t>71701043M</t>
  </si>
  <si>
    <t>NARKAR SHREYA PRAMOD</t>
  </si>
  <si>
    <t>71701053J</t>
  </si>
  <si>
    <t>NIRMAL OMKAR PRABHAKAR</t>
  </si>
  <si>
    <t>71701055E</t>
  </si>
  <si>
    <t>NITA THADAKA</t>
  </si>
  <si>
    <t>71701062H</t>
  </si>
  <si>
    <t>PANDE ANUJ SURESH</t>
  </si>
  <si>
    <t>71701067J</t>
  </si>
  <si>
    <t>PANKTI PATEL</t>
  </si>
  <si>
    <t>71701077F</t>
  </si>
  <si>
    <t>PATEL AADARSH RAJIV</t>
  </si>
  <si>
    <t>71701081D</t>
  </si>
  <si>
    <t>PATHAK RUTUJA SUJIT</t>
  </si>
  <si>
    <t>71701085G</t>
  </si>
  <si>
    <t>PATIL AMOL NARAYAN</t>
  </si>
  <si>
    <t>71701086E</t>
  </si>
  <si>
    <t>PATIL ANIKET MAHENDRA</t>
  </si>
  <si>
    <t>71701087C</t>
  </si>
  <si>
    <t>PATIL ASHUTOSH JAYAKUMAR</t>
  </si>
  <si>
    <t>71701093H</t>
  </si>
  <si>
    <t>PATIL MRUNAL SANJAY</t>
  </si>
  <si>
    <t>71701099G</t>
  </si>
  <si>
    <t>PATIL SAGAR RAJU</t>
  </si>
  <si>
    <t>71701106C</t>
  </si>
  <si>
    <t>PAWAR MAHIMA VIJAY</t>
  </si>
  <si>
    <t>71701112H</t>
  </si>
  <si>
    <t>PAWAR SRUSHTI AJAY</t>
  </si>
  <si>
    <t>71701138M</t>
  </si>
  <si>
    <t>RAHANE GAUTAMI RAVINDRA</t>
  </si>
  <si>
    <t>71701144F</t>
  </si>
  <si>
    <t>RAO VIPUL VINAYAK</t>
  </si>
  <si>
    <t>71701148J</t>
  </si>
  <si>
    <t>RATHI RAJ RADHESHYAMJI</t>
  </si>
  <si>
    <t>71701149G</t>
  </si>
  <si>
    <t>RATHI SUHANI PURUSHOTTAM</t>
  </si>
  <si>
    <t>71701161F</t>
  </si>
  <si>
    <t>ARORA RHEA</t>
  </si>
  <si>
    <t>71701168C</t>
  </si>
  <si>
    <t>RUNWAL SHUBHAM ASHISH</t>
  </si>
  <si>
    <t>71701171C</t>
  </si>
  <si>
    <t>BARAPATRE SAGAR SURESH</t>
  </si>
  <si>
    <t>71701174H</t>
  </si>
  <si>
    <t>THORVE SAHIL SANDIP</t>
  </si>
  <si>
    <t>71701175F</t>
  </si>
  <si>
    <t>SAKSHAM SHARMA</t>
  </si>
  <si>
    <t>71701176D</t>
  </si>
  <si>
    <t>SAXENA SAKSHI SANJAY</t>
  </si>
  <si>
    <t>71701184E</t>
  </si>
  <si>
    <t>SARBHUKAN AKSHAY SANJAY</t>
  </si>
  <si>
    <t>71701186M</t>
  </si>
  <si>
    <t>SASHA NEIL PIMENTO</t>
  </si>
  <si>
    <t>71701187K</t>
  </si>
  <si>
    <t>SATAO MADHURA ASHOK</t>
  </si>
  <si>
    <t>71701191H</t>
  </si>
  <si>
    <t>SAURAV KUMAR</t>
  </si>
  <si>
    <t>71701193D</t>
  </si>
  <si>
    <t>SAWAI SHRUTIKA SHRIKANT</t>
  </si>
  <si>
    <t>71701194B</t>
  </si>
  <si>
    <t>SAWALE KAJAL DEVIDAS</t>
  </si>
  <si>
    <t>71701198E</t>
  </si>
  <si>
    <t>SHAH JEET JAYESH</t>
  </si>
  <si>
    <t>71701210H</t>
  </si>
  <si>
    <t>SHELAR HARSHDEEP VILAS</t>
  </si>
  <si>
    <t>71701212D</t>
  </si>
  <si>
    <t>SHENDE MANAS MAHENDRA</t>
  </si>
  <si>
    <t>71701227B</t>
  </si>
  <si>
    <t>SHIRSAT ANIKET RAJENDRA</t>
  </si>
  <si>
    <t>71701222M</t>
  </si>
  <si>
    <t>SHINDE SHUBHAM PRABHAKAR</t>
  </si>
  <si>
    <t>71701229J</t>
  </si>
  <si>
    <t>SHREY KUMAR SINHA</t>
  </si>
  <si>
    <t>71701232J</t>
  </si>
  <si>
    <t>SUNDRANI SHUBHAM DEEPAK</t>
  </si>
  <si>
    <t>71701234E</t>
  </si>
  <si>
    <t>SHUBHANGI KUMARI</t>
  </si>
  <si>
    <t>71701235C</t>
  </si>
  <si>
    <t>KACHROO SIMRIDH SUNIL</t>
  </si>
  <si>
    <t>71701243D</t>
  </si>
  <si>
    <t>SUMEDH SHUKLA</t>
  </si>
  <si>
    <t>71701248E</t>
  </si>
  <si>
    <t>SUTAR DHAIRYASHEEL DILIP</t>
  </si>
  <si>
    <t>71701258B</t>
  </si>
  <si>
    <t>TANDALE SAYALI SAMPATRAO</t>
  </si>
  <si>
    <t>71701264G</t>
  </si>
  <si>
    <t>THAKRAL EVLEENSINGH BALWANTSINGH</t>
  </si>
  <si>
    <t>71701265E</t>
  </si>
  <si>
    <t>THAKUR AISHWARYA SANDEEP</t>
  </si>
  <si>
    <t>71701271K</t>
  </si>
  <si>
    <t>UDAWANT POOJA SUNIL</t>
  </si>
  <si>
    <t>71701278G</t>
  </si>
  <si>
    <t>VANGA HRUSHIKESH VITTHAL</t>
  </si>
  <si>
    <t>71701281G</t>
  </si>
  <si>
    <t>VARDHAN RAHUL GAUTAM</t>
  </si>
  <si>
    <t>71701298M</t>
  </si>
  <si>
    <t>WAGH SUYASH GANESH</t>
  </si>
  <si>
    <t>71701302C</t>
  </si>
  <si>
    <t>WARADE MAYURESH VILAS</t>
  </si>
  <si>
    <t>71701307D</t>
  </si>
  <si>
    <t>YERAWAR PRANAV RAJESHWAR</t>
  </si>
  <si>
    <t>71701309L</t>
  </si>
  <si>
    <t>YEWALE AJAY MADAN</t>
  </si>
  <si>
    <t>71828558B</t>
  </si>
  <si>
    <t>BANKANHAL CHAITANYA VIJAY</t>
  </si>
  <si>
    <t>71828586H</t>
  </si>
  <si>
    <t>BHOSALE PRAJAKTA RAJENDRA</t>
  </si>
  <si>
    <t>71828591D</t>
  </si>
  <si>
    <t>BHUJBAL ONKAR PUNDLIK</t>
  </si>
  <si>
    <t>71828626L</t>
  </si>
  <si>
    <t>CHAVAN SURAJ RAJUDAS</t>
  </si>
  <si>
    <t>71828675J</t>
  </si>
  <si>
    <t xml:space="preserve">DEVKATE APARNA INDRAJIT </t>
  </si>
  <si>
    <t>71828670H</t>
  </si>
  <si>
    <t>DESHPANDE SHUBHAM VINAYAK</t>
  </si>
  <si>
    <t>71828689J</t>
  </si>
  <si>
    <t>DHONDGE SWARAJ PRABHAKAR</t>
  </si>
  <si>
    <t>DEVKATE APARNA INDRAJIT</t>
  </si>
  <si>
    <t>71828786L</t>
  </si>
  <si>
    <t>JADHAV SNEHAL RAMESH</t>
  </si>
  <si>
    <t>71828711J</t>
  </si>
  <si>
    <t>GAIKWAD UMESH SURESHRAO</t>
  </si>
  <si>
    <t>71828934L</t>
  </si>
  <si>
    <t>MADHURI JALINDER KALE</t>
  </si>
  <si>
    <t>71828961H</t>
  </si>
  <si>
    <t>SHUBHAM AJAY MAPARA</t>
  </si>
  <si>
    <t>MADHURI KALE</t>
  </si>
  <si>
    <t>71828974K</t>
  </si>
  <si>
    <t>MITKARI SWAPNIL PRABHAKAR</t>
  </si>
  <si>
    <t>MAPARA SHUBHAM AJAY</t>
  </si>
  <si>
    <t>71828992H</t>
  </si>
  <si>
    <t>NANAWARE MAYURI VILAS</t>
  </si>
  <si>
    <t>71829002L</t>
  </si>
  <si>
    <t>NARWADE NIKHIL SURESH</t>
  </si>
  <si>
    <t>71829050L</t>
  </si>
  <si>
    <t>PARTH SHAH</t>
  </si>
  <si>
    <t>71829056K</t>
  </si>
  <si>
    <t>PATHADE AMOL PRALHAD</t>
  </si>
  <si>
    <t>71829061F</t>
  </si>
  <si>
    <t>PATIL KOMAL NARENDRA</t>
  </si>
  <si>
    <t>71829090K</t>
  </si>
  <si>
    <t>PHADKE NIMISHA CHINTAMANI</t>
  </si>
  <si>
    <t>71829149C</t>
  </si>
  <si>
    <t>SADAFALE MANDAR ANIL</t>
  </si>
  <si>
    <t>71829196E</t>
  </si>
  <si>
    <t>SHEWALE RASHMI MADHUKAR</t>
  </si>
  <si>
    <t>71829214G</t>
  </si>
  <si>
    <t>SHIVANI VIJAY RAJMANE</t>
  </si>
  <si>
    <t>71829251M</t>
  </si>
  <si>
    <t>SONAWANE SNEHAL PRAVIN</t>
  </si>
  <si>
    <t>71829254F</t>
  </si>
  <si>
    <t>SONTAKKE JAYESH PRAKASH</t>
  </si>
  <si>
    <t>71829255D</t>
  </si>
  <si>
    <t>SONTAKKE TANUJA MAHESH</t>
  </si>
  <si>
    <t>BADJATE AMAN SANJAY</t>
  </si>
  <si>
    <t>BAREWAD PRAVIN BALAJI</t>
  </si>
  <si>
    <t>DARADE POOJA BHARAT</t>
  </si>
  <si>
    <t>DESHMUKH DIPTI DILIP</t>
  </si>
  <si>
    <t>GUGALE KSHITIJ SANDEEP</t>
  </si>
  <si>
    <t>JADHAV SANJAY RAM</t>
  </si>
  <si>
    <t>JOSHI SHANTANU MILIND</t>
  </si>
  <si>
    <t>KAUTE HARSHAL JANARDHAN</t>
  </si>
  <si>
    <t>LOHAR MUKUL CHANDRAKANT</t>
  </si>
  <si>
    <t>MUNDE ANUP HARISHCHANDRA</t>
  </si>
  <si>
    <t>NAIK ROHAN PRAMOD</t>
  </si>
  <si>
    <t>RATHI VEDANSH RADHESHYAM</t>
  </si>
  <si>
    <t>VARAT SHRADDHA ARUN</t>
  </si>
  <si>
    <t>WAGATKAR MEGHA MANORANJAN</t>
  </si>
  <si>
    <t>WAGH SANJALI VINOD</t>
  </si>
  <si>
    <t>WITHOUT ATKT - 156 (ADMT STUD)</t>
  </si>
  <si>
    <t>WITH ATKT - 156 (ADMT STUD)</t>
  </si>
  <si>
    <t>FE REGULAR</t>
  </si>
  <si>
    <t>ENTC TXF IN</t>
  </si>
  <si>
    <t>SI</t>
  </si>
  <si>
    <t>DIPLOMA</t>
  </si>
  <si>
    <t xml:space="preserve">Total Students FOR PROG </t>
  </si>
  <si>
    <t>71401022H</t>
  </si>
  <si>
    <t>71527136k</t>
  </si>
  <si>
    <t>71601132J</t>
  </si>
  <si>
    <t xml:space="preserve">SEETHA TARUN HARISH </t>
  </si>
  <si>
    <t>71601136M</t>
  </si>
  <si>
    <t xml:space="preserve">SONAWANE SHIVAM SAMBHAJI </t>
  </si>
  <si>
    <t>71601257L</t>
  </si>
  <si>
    <t>DEORE PRATUL KESHAV</t>
  </si>
  <si>
    <t>71601341L</t>
  </si>
  <si>
    <t>71601351H</t>
  </si>
  <si>
    <t xml:space="preserve">SHITKAL MADHURI DATTATRAYA </t>
  </si>
  <si>
    <t>71633729M</t>
  </si>
  <si>
    <t>71728733F</t>
  </si>
  <si>
    <t>Success Index Batch Admited In 2017 ( 2017~2021)</t>
  </si>
  <si>
    <t>17 ~18 (1st)</t>
  </si>
  <si>
    <t>20 ~21</t>
  </si>
  <si>
    <t>Stud Type</t>
  </si>
  <si>
    <t>MIS</t>
  </si>
  <si>
    <t>1st</t>
  </si>
  <si>
    <t xml:space="preserve">2nd </t>
  </si>
  <si>
    <t>3rd</t>
  </si>
  <si>
    <t>BIN-01</t>
  </si>
  <si>
    <t>E2K17102874</t>
  </si>
  <si>
    <t>BHALERAO NAMITA</t>
  </si>
  <si>
    <t>BIN</t>
  </si>
  <si>
    <t>NAMITA BHALERAO</t>
  </si>
  <si>
    <t>BIN-02</t>
  </si>
  <si>
    <t>E2K17102964</t>
  </si>
  <si>
    <t>YEWALEKAR SHUBHAM VIDYADHAR</t>
  </si>
  <si>
    <t>BIN-03</t>
  </si>
  <si>
    <t>E2K17103009</t>
  </si>
  <si>
    <t>LINGAYAT VISHWESH SANDIP</t>
  </si>
  <si>
    <t>BROUT-1</t>
  </si>
  <si>
    <t>BORATE SHAILESH DINESH</t>
  </si>
  <si>
    <t>BROUT</t>
  </si>
  <si>
    <t>I2K17102170</t>
  </si>
  <si>
    <t>ARCHIT PANDITA</t>
  </si>
  <si>
    <t>BROUT-2</t>
  </si>
  <si>
    <t>MUNGILWAR CHINMAY NARESH</t>
  </si>
  <si>
    <t>I2K17102172</t>
  </si>
  <si>
    <t>AHIRE SOHAM BABAN</t>
  </si>
  <si>
    <t>DIP-01</t>
  </si>
  <si>
    <t>I2K18205123</t>
  </si>
  <si>
    <t>JADHAV ANUSHKA SUNIL</t>
  </si>
  <si>
    <t>I2K17102178</t>
  </si>
  <si>
    <t>GAIKWAD SAMPADA PRAKASH</t>
  </si>
  <si>
    <t>DIP-02</t>
  </si>
  <si>
    <t>I2K18205124</t>
  </si>
  <si>
    <t>SONEKAR SHRADDHA BALRAM</t>
  </si>
  <si>
    <t>I2K17102179</t>
  </si>
  <si>
    <t>HAKE AKSHAY SHIVAJI</t>
  </si>
  <si>
    <t>DIP-03</t>
  </si>
  <si>
    <t>I2K18205125</t>
  </si>
  <si>
    <t>PATIL MANAS NITIN</t>
  </si>
  <si>
    <t>I2K17102180</t>
  </si>
  <si>
    <t>NAPHADE SAHIL MILIND</t>
  </si>
  <si>
    <t>DIP-04</t>
  </si>
  <si>
    <t>I2K18205126</t>
  </si>
  <si>
    <t>MATEY SAGARIKA DILIP</t>
  </si>
  <si>
    <t>I2K17102181</t>
  </si>
  <si>
    <t>HARWANI VINAY MOHAN</t>
  </si>
  <si>
    <t>DIP-05</t>
  </si>
  <si>
    <t>I2K18205127</t>
  </si>
  <si>
    <t>DHOKATE PRIYA SANJAY</t>
  </si>
  <si>
    <t>I2K17102183</t>
  </si>
  <si>
    <t>PAVAN DHARMENDRA LALWANI</t>
  </si>
  <si>
    <t>DIP-06</t>
  </si>
  <si>
    <t>I2K18205128</t>
  </si>
  <si>
    <t>PATIL SWAPNIL GOKOOL</t>
  </si>
  <si>
    <t>I2K17102184</t>
  </si>
  <si>
    <t>WALKE DISHA SANJAY</t>
  </si>
  <si>
    <t>DIP-07</t>
  </si>
  <si>
    <t>I2K18205129</t>
  </si>
  <si>
    <t>DESHMUKH DHANANJAY DILIPRAO</t>
  </si>
  <si>
    <t>I2K17102185</t>
  </si>
  <si>
    <t>ADITYA CHALOO</t>
  </si>
  <si>
    <t>DIP-08</t>
  </si>
  <si>
    <t>I2K18205130</t>
  </si>
  <si>
    <t>PATIL POOJA LAXMAN</t>
  </si>
  <si>
    <t>I2K17102186</t>
  </si>
  <si>
    <t>SAWANT SIDDHESH UDAYSHINHA</t>
  </si>
  <si>
    <t>DIP-09</t>
  </si>
  <si>
    <t>I2K18205131</t>
  </si>
  <si>
    <t>PRAJAPAT JAYESH JAGDISH</t>
  </si>
  <si>
    <t>I2K17102187</t>
  </si>
  <si>
    <t>KULKARNI DEVAKI GURUNATH</t>
  </si>
  <si>
    <t>DIP-10</t>
  </si>
  <si>
    <t>I2K18205132</t>
  </si>
  <si>
    <t>SAHANE SANKET UTTAM</t>
  </si>
  <si>
    <t>I2K17102188</t>
  </si>
  <si>
    <t>MHETRE GAURI NARAYAN</t>
  </si>
  <si>
    <t>DIP-11</t>
  </si>
  <si>
    <t>I2K18205133</t>
  </si>
  <si>
    <t>GANDHARE ANIRUDDHA SAHEBRAO</t>
  </si>
  <si>
    <t>I2K17102191</t>
  </si>
  <si>
    <t>SAGAR VIJAY SINGH SHIHIRE</t>
  </si>
  <si>
    <t>DIP-12</t>
  </si>
  <si>
    <t>I2K18205134</t>
  </si>
  <si>
    <t>LONE SURABHI SANJAY</t>
  </si>
  <si>
    <t>I2K17102195</t>
  </si>
  <si>
    <t>TAYADE SUMEET RAJENDRA</t>
  </si>
  <si>
    <t>DIP-13</t>
  </si>
  <si>
    <t>I2K18205136</t>
  </si>
  <si>
    <t>MALI RUPESH KAILAS</t>
  </si>
  <si>
    <t>I2K17102198</t>
  </si>
  <si>
    <t>CHAUDHARI ARATI ANANT</t>
  </si>
  <si>
    <t>DIP-14</t>
  </si>
  <si>
    <t>I2K18205137</t>
  </si>
  <si>
    <t>TULE ROHINI PANDURANG</t>
  </si>
  <si>
    <t>I2K17102199</t>
  </si>
  <si>
    <t>KIRVE SHUBHAM RAJENDRA</t>
  </si>
  <si>
    <t>DIP-15</t>
  </si>
  <si>
    <t>I2K18205138</t>
  </si>
  <si>
    <t>PAWAR PADMAJA SHAHAJI</t>
  </si>
  <si>
    <t>I2K17102200</t>
  </si>
  <si>
    <t>PANDE RUCHIKA SUBHASH</t>
  </si>
  <si>
    <t>DIP-16</t>
  </si>
  <si>
    <t>I2K18205139</t>
  </si>
  <si>
    <t>VAVHAL PRACHI SANJAY</t>
  </si>
  <si>
    <t>I2K17102201</t>
  </si>
  <si>
    <t>BHARAT ANIL KOTHARI</t>
  </si>
  <si>
    <t>DIP-17</t>
  </si>
  <si>
    <t>I2K18205140</t>
  </si>
  <si>
    <t>MOSE SWATI SHIVRAM</t>
  </si>
  <si>
    <t>I2K17102203</t>
  </si>
  <si>
    <t>KADAM AJAY DEEPAK</t>
  </si>
  <si>
    <t>DIP-18</t>
  </si>
  <si>
    <t>I2K18205141</t>
  </si>
  <si>
    <t>MORE SHWETA VIJAY</t>
  </si>
  <si>
    <t>I2K17102204</t>
  </si>
  <si>
    <t>SONALI GANGADHAR NAGARGOJE</t>
  </si>
  <si>
    <t>DIP-19</t>
  </si>
  <si>
    <t>I2K18205142</t>
  </si>
  <si>
    <t>KAPADNI KSHITIJ SANJAY</t>
  </si>
  <si>
    <t>I2K17102209</t>
  </si>
  <si>
    <t>SHRUTIKA KHARAT</t>
  </si>
  <si>
    <t>DIP-20</t>
  </si>
  <si>
    <t>I2K18205143</t>
  </si>
  <si>
    <t>SALUNKHE SAURABH SANDIP</t>
  </si>
  <si>
    <t>I2K17102210</t>
  </si>
  <si>
    <t>MUTYALWAR TEJAS DILIP</t>
  </si>
  <si>
    <t>DIP-21</t>
  </si>
  <si>
    <t>I2K18205144</t>
  </si>
  <si>
    <t>CHIKORDE MANASI RAJESH</t>
  </si>
  <si>
    <t>I2K14101824</t>
  </si>
  <si>
    <t>DIP-22</t>
  </si>
  <si>
    <t>I2K18205145</t>
  </si>
  <si>
    <t>VISPUTE TUSHAR PRAKASH</t>
  </si>
  <si>
    <t>I2K17102212</t>
  </si>
  <si>
    <t>UTTARWAR SIDDHI SHANTANU</t>
  </si>
  <si>
    <t>I2K16102046</t>
  </si>
  <si>
    <t>DIP-23</t>
  </si>
  <si>
    <t>I2K18205146</t>
  </si>
  <si>
    <t>PRASAD DEVASHISH KRISHNA</t>
  </si>
  <si>
    <t>I2K17102213</t>
  </si>
  <si>
    <t>SAWALE VIJAY RAMESH</t>
  </si>
  <si>
    <t>I2K16102093</t>
  </si>
  <si>
    <t>DIP-24</t>
  </si>
  <si>
    <t>I2K18205147</t>
  </si>
  <si>
    <t>VISAVE MANISH DNYANESHWAR</t>
  </si>
  <si>
    <t>I2K17102214</t>
  </si>
  <si>
    <t>DEVADKAR RUTUJA RAJARAM</t>
  </si>
  <si>
    <t>I2K16102117</t>
  </si>
  <si>
    <t>KSHITIJ GUGALE</t>
  </si>
  <si>
    <t>DIP-25</t>
  </si>
  <si>
    <t>I2K18205148</t>
  </si>
  <si>
    <t>KURAPATI SUMANJALI BALRAJ</t>
  </si>
  <si>
    <t>I2K17102215</t>
  </si>
  <si>
    <t>ISHWAR RAVINDRA SHINDE</t>
  </si>
  <si>
    <t>I2K16102149</t>
  </si>
  <si>
    <t>ROHAN PRAMOD NAIK</t>
  </si>
  <si>
    <t>DIP-26</t>
  </si>
  <si>
    <t>I2K18205149</t>
  </si>
  <si>
    <t>YADAV NIKITA MOHAN</t>
  </si>
  <si>
    <t>I2K17102217</t>
  </si>
  <si>
    <t>LIKHITE SHIBANI VIVEK</t>
  </si>
  <si>
    <t>I2K16102163</t>
  </si>
  <si>
    <t>DIP-27</t>
  </si>
  <si>
    <t>I2K18205150</t>
  </si>
  <si>
    <t>HOLAMBE RANI BHASKAR</t>
  </si>
  <si>
    <t>I2K17102219</t>
  </si>
  <si>
    <t>CHAVAN ATHARVA RAMCHANDRA</t>
  </si>
  <si>
    <t>I2K16102169</t>
  </si>
  <si>
    <t>RATHI VEDANSH RADHESAHYAM</t>
  </si>
  <si>
    <t>DIP-28</t>
  </si>
  <si>
    <t>I2K18205151</t>
  </si>
  <si>
    <t>GADPAL AYAN NARESH</t>
  </si>
  <si>
    <t>I2K17102221</t>
  </si>
  <si>
    <t>PARMAR KOMAL PRADIP</t>
  </si>
  <si>
    <t>I2K17205113</t>
  </si>
  <si>
    <t>DIP-29</t>
  </si>
  <si>
    <t>I2K18205152</t>
  </si>
  <si>
    <t>KASAR SHIVANI SANJAY</t>
  </si>
  <si>
    <t>I2K17102222</t>
  </si>
  <si>
    <t>BRAHME RENUKA LAXMIKANT</t>
  </si>
  <si>
    <t>I2K17205122</t>
  </si>
  <si>
    <t>DIP-30</t>
  </si>
  <si>
    <t>I2K18205153</t>
  </si>
  <si>
    <t>MADAMWAR TANVI MANOJ</t>
  </si>
  <si>
    <t>I2K17102223</t>
  </si>
  <si>
    <t>KULKARNI KAUSTUBH RAJESH</t>
  </si>
  <si>
    <t>DIP-31</t>
  </si>
  <si>
    <t>I2K18205154</t>
  </si>
  <si>
    <t>PATIL NIRANJAN NITIN</t>
  </si>
  <si>
    <t>DIP-32</t>
  </si>
  <si>
    <t>I2K18205155</t>
  </si>
  <si>
    <t>SHINGARE SAILEE PRAKASH</t>
  </si>
  <si>
    <t>I2K17102225</t>
  </si>
  <si>
    <t>BHUJADE PIYUSHA ASHOK</t>
  </si>
  <si>
    <t>DIP-33</t>
  </si>
  <si>
    <t>I2K18205156</t>
  </si>
  <si>
    <t>KHADASE SONALI VINOD</t>
  </si>
  <si>
    <t>I2K17102227</t>
  </si>
  <si>
    <t>PAWAR HRISHIKESH SANJAY</t>
  </si>
  <si>
    <t>DIP-34</t>
  </si>
  <si>
    <t>I2K18205157</t>
  </si>
  <si>
    <t>ABUJ DNYANESHWARI MADHUKAR</t>
  </si>
  <si>
    <t>I2K17102228</t>
  </si>
  <si>
    <t>BHAMARE DARSHAN SUNIL</t>
  </si>
  <si>
    <t>DIP-35</t>
  </si>
  <si>
    <t>I2K18205158</t>
  </si>
  <si>
    <t>CHOUDHARI KALPIT RAJESH</t>
  </si>
  <si>
    <t>I2K17102229</t>
  </si>
  <si>
    <t>GHULAXE VIKRAM DEEPAK</t>
  </si>
  <si>
    <t>DIP-36</t>
  </si>
  <si>
    <t>I2K18205159</t>
  </si>
  <si>
    <t>SHAIKH SAHIL ASLAM</t>
  </si>
  <si>
    <t>I2K17102230</t>
  </si>
  <si>
    <t>ATHARVA KALIDAS SUTAR</t>
  </si>
  <si>
    <t>REG-001</t>
  </si>
  <si>
    <t>PANDITA ARCHIT RAVI</t>
  </si>
  <si>
    <t>I2K17102233</t>
  </si>
  <si>
    <t>MAKODE HRUSHIKESH GOPAL</t>
  </si>
  <si>
    <t>REG-002</t>
  </si>
  <si>
    <t>I2K17102234</t>
  </si>
  <si>
    <t>RAJBHOJ SHRADDHA ANIL</t>
  </si>
  <si>
    <t>REG-003</t>
  </si>
  <si>
    <t>I2K17102236</t>
  </si>
  <si>
    <t>MAMDYAL VISHAKHA PURUSHOTTAM</t>
  </si>
  <si>
    <t>REG-004</t>
  </si>
  <si>
    <t>I2K17102237</t>
  </si>
  <si>
    <t>KULTHE SATYAM SHAHU</t>
  </si>
  <si>
    <t>REG-005</t>
  </si>
  <si>
    <t>REG-006</t>
  </si>
  <si>
    <t>I2K17102240</t>
  </si>
  <si>
    <t>CHOUGULE  PRIYADARSHANI SHASHIKANT</t>
  </si>
  <si>
    <t>REG-007</t>
  </si>
  <si>
    <t>LALWANI PAVAN DHARMENDRA</t>
  </si>
  <si>
    <t>I2K17102241</t>
  </si>
  <si>
    <t>SHREEYA SANJAY THIGALE</t>
  </si>
  <si>
    <t>REG-008</t>
  </si>
  <si>
    <t>I2K17102242</t>
  </si>
  <si>
    <t>KHACHANE SHYAMAL SANJAY</t>
  </si>
  <si>
    <t>REG-009</t>
  </si>
  <si>
    <t>I2K17102243</t>
  </si>
  <si>
    <t>DHOPAVKAR AMOD MAKARAND</t>
  </si>
  <si>
    <t>REG-010</t>
  </si>
  <si>
    <t>I2K17102245</t>
  </si>
  <si>
    <t>PADHYE SHAUNAK ANAND</t>
  </si>
  <si>
    <t>REG-011</t>
  </si>
  <si>
    <t>I2K17102246</t>
  </si>
  <si>
    <t>KULKARNI ANISH KIRAN</t>
  </si>
  <si>
    <t>REG-012</t>
  </si>
  <si>
    <t>I2K17102247</t>
  </si>
  <si>
    <t>PATANI AYUSHI NIKHIL</t>
  </si>
  <si>
    <t>REG-013</t>
  </si>
  <si>
    <t>SHIHIRE SAGAR VIJAYSINGH</t>
  </si>
  <si>
    <t>REG-014</t>
  </si>
  <si>
    <t>I2K17102249</t>
  </si>
  <si>
    <t>KSHIRSAGAR GAURAV JITENDRA</t>
  </si>
  <si>
    <t>REG-015</t>
  </si>
  <si>
    <t>I2K17102252</t>
  </si>
  <si>
    <t>SHINDE RISHIKESH SHIVAJI</t>
  </si>
  <si>
    <t>REG-016</t>
  </si>
  <si>
    <t>I2K17102253</t>
  </si>
  <si>
    <t>TAPASE RUCHA SHASHIKANT</t>
  </si>
  <si>
    <t>REG-017</t>
  </si>
  <si>
    <t>I2K17102257</t>
  </si>
  <si>
    <t>RIYA BIREN DHARAMSI</t>
  </si>
  <si>
    <t>REG-018</t>
  </si>
  <si>
    <t>KOTHARI BHARAT ANIL</t>
  </si>
  <si>
    <t>I2K17102258</t>
  </si>
  <si>
    <t>DHANGARE SHREYASH PRAKASH</t>
  </si>
  <si>
    <t>REG-019</t>
  </si>
  <si>
    <t>I2K17102259</t>
  </si>
  <si>
    <t>ZAWARE ASHUTOSH SANDIP</t>
  </si>
  <si>
    <t>REG-020</t>
  </si>
  <si>
    <t>NAGARGOJE SONALI GANGADHAR</t>
  </si>
  <si>
    <t>I2K17102261</t>
  </si>
  <si>
    <t>BHAND DNYANESHWAR VIKAS</t>
  </si>
  <si>
    <t>REG-021</t>
  </si>
  <si>
    <t>KHARAT SHRUTIKA BALAJIRAO</t>
  </si>
  <si>
    <t>I2K17102262</t>
  </si>
  <si>
    <t>RATHI NILAMBARI KAMALKISHOR</t>
  </si>
  <si>
    <t>REG-022</t>
  </si>
  <si>
    <t>I2K17102263</t>
  </si>
  <si>
    <t>RATHI ANKUSH NITIN</t>
  </si>
  <si>
    <t>REG-023</t>
  </si>
  <si>
    <t>I2K17102211</t>
  </si>
  <si>
    <t>SONWANE SIDDHANT BHARAT</t>
  </si>
  <si>
    <t>I2K17102265</t>
  </si>
  <si>
    <t>RAJAS HARSHAL KULKARNI</t>
  </si>
  <si>
    <t>REG-024</t>
  </si>
  <si>
    <t>I2K17102266</t>
  </si>
  <si>
    <t>ANKIT ARVIND DHOMANE</t>
  </si>
  <si>
    <t>REG-025</t>
  </si>
  <si>
    <t>REG-026</t>
  </si>
  <si>
    <t>I2K17102268</t>
  </si>
  <si>
    <t>NEELANJNEY PILARISETTY</t>
  </si>
  <si>
    <t>REG-027</t>
  </si>
  <si>
    <t>SHINDE ISHWAR RAVINDRA</t>
  </si>
  <si>
    <t>I2K17102269</t>
  </si>
  <si>
    <t>CHATORIKAR PRATHAMESH JITENDRA</t>
  </si>
  <si>
    <t>REG-028</t>
  </si>
  <si>
    <t>I2K17102274</t>
  </si>
  <si>
    <t>MISHRA ARYAN DEEPAK</t>
  </si>
  <si>
    <t>REG-029</t>
  </si>
  <si>
    <t>I2K17102276</t>
  </si>
  <si>
    <t>PRASAD AASHISH MANOJ</t>
  </si>
  <si>
    <t>REG-030</t>
  </si>
  <si>
    <t>I2K17102277</t>
  </si>
  <si>
    <t>SHIKHARE PRANAV GOKUL</t>
  </si>
  <si>
    <t>REG-031</t>
  </si>
  <si>
    <t>I2K17102281</t>
  </si>
  <si>
    <t>PURANIK VEDANT KEDAR</t>
  </si>
  <si>
    <t>REG-032</t>
  </si>
  <si>
    <t>I2K17102282</t>
  </si>
  <si>
    <t>HRITIK ZUTSHI</t>
  </si>
  <si>
    <t>REG-033</t>
  </si>
  <si>
    <t>I2K17102224</t>
  </si>
  <si>
    <t>MORE CHANDRAKANTESH PRAKASH</t>
  </si>
  <si>
    <t>I2K17102284</t>
  </si>
  <si>
    <t>AGRAWAL PIYUSH ASHOK</t>
  </si>
  <si>
    <t>REG-034</t>
  </si>
  <si>
    <t>I2K17102285</t>
  </si>
  <si>
    <t>VADVALE ANKITA VIKASRAO</t>
  </si>
  <si>
    <t>REG-035</t>
  </si>
  <si>
    <t>I2K17102286</t>
  </si>
  <si>
    <t>KULKARNI YASH RAHUL</t>
  </si>
  <si>
    <t>REG-036</t>
  </si>
  <si>
    <t>I2K17102289</t>
  </si>
  <si>
    <t>THORGULE ABHISHEK MADHUKAR</t>
  </si>
  <si>
    <t>REG-037</t>
  </si>
  <si>
    <t>I2K17102290</t>
  </si>
  <si>
    <t>PATIL SHWETA SAKHARAM</t>
  </si>
  <si>
    <t>REG-038</t>
  </si>
  <si>
    <t>SUTAR ATHARVA KALIDAS</t>
  </si>
  <si>
    <t>I2K17102292</t>
  </si>
  <si>
    <t>ASHWIN KIRAN KOTGIRE</t>
  </si>
  <si>
    <t>REG-039</t>
  </si>
  <si>
    <t>I2K17102295</t>
  </si>
  <si>
    <t>YADWADE RUSHIKESH SHRISHAIL</t>
  </si>
  <si>
    <t>REG-040</t>
  </si>
  <si>
    <t>REG-041</t>
  </si>
  <si>
    <t>I2K17102297</t>
  </si>
  <si>
    <t>PRANJALE RUTWIK DEEPAKRAO</t>
  </si>
  <si>
    <t>REG-042</t>
  </si>
  <si>
    <t>I2K17102298</t>
  </si>
  <si>
    <t>AKHIL SHAJI</t>
  </si>
  <si>
    <t>REG-043</t>
  </si>
  <si>
    <t>I2K17102239</t>
  </si>
  <si>
    <t>SANAP YOGESH RAMNATH</t>
  </si>
  <si>
    <t>I2K17102299</t>
  </si>
  <si>
    <t>GOSAVI AJAY MAHADEV</t>
  </si>
  <si>
    <t>REG-044</t>
  </si>
  <si>
    <t>CHOUGULE PRIYADARSHANI SHASHIKANT</t>
  </si>
  <si>
    <t>I2K17102300</t>
  </si>
  <si>
    <t>JOSHI PRATHMESH SHRINIWAS</t>
  </si>
  <si>
    <t>REG-045</t>
  </si>
  <si>
    <t>THIGALE SHREEYA SANJAY</t>
  </si>
  <si>
    <t>I2K17102301</t>
  </si>
  <si>
    <t>SIDDHANT LAXMINARAYAN TOUTI</t>
  </si>
  <si>
    <t>REG-046</t>
  </si>
  <si>
    <t>I2K17102302</t>
  </si>
  <si>
    <t>GALPHADE ATHARVA SHRIPAD</t>
  </si>
  <si>
    <t>REG-047</t>
  </si>
  <si>
    <t>I2K17102303</t>
  </si>
  <si>
    <t>GHOSADE AJAY BHARAT</t>
  </si>
  <si>
    <t>REG-048</t>
  </si>
  <si>
    <t>I2K17102305</t>
  </si>
  <si>
    <t>MANDHANE MEET NITIN</t>
  </si>
  <si>
    <t>REG-049</t>
  </si>
  <si>
    <t>I2K17102306</t>
  </si>
  <si>
    <t>KATARIYA PRANAV KISHOR</t>
  </si>
  <si>
    <t>REG-050</t>
  </si>
  <si>
    <t>I2K17102307</t>
  </si>
  <si>
    <t>KOTALWAR SOHAM SHANKAR</t>
  </si>
  <si>
    <t>REG-051</t>
  </si>
  <si>
    <t>I2K17102248</t>
  </si>
  <si>
    <t>MADAVI DIPAK TULSHIRAM</t>
  </si>
  <si>
    <t>I2K17102308</t>
  </si>
  <si>
    <t>KHIVASARA NIKITA NIRMAL</t>
  </si>
  <si>
    <t>REG-052</t>
  </si>
  <si>
    <t>I2K17102309</t>
  </si>
  <si>
    <t>ISHITA JAIN</t>
  </si>
  <si>
    <t>REG-053</t>
  </si>
  <si>
    <t>I2K17102310</t>
  </si>
  <si>
    <t>MANVI PANDYA</t>
  </si>
  <si>
    <t>REG-054</t>
  </si>
  <si>
    <t>I2K17102311</t>
  </si>
  <si>
    <t>SHAH SANIYA BHARAT</t>
  </si>
  <si>
    <t>REG-055</t>
  </si>
  <si>
    <t>DHARAMSI RIYA BIREN</t>
  </si>
  <si>
    <t>I2K17102312</t>
  </si>
  <si>
    <t>ABHISHEK N BORWANKAR</t>
  </si>
  <si>
    <t>REG-056</t>
  </si>
  <si>
    <t>I2K17102313</t>
  </si>
  <si>
    <t>SHRIJAN VATS</t>
  </si>
  <si>
    <t>REG-057</t>
  </si>
  <si>
    <t>I2K17102314</t>
  </si>
  <si>
    <t>BORALKAR GAURAV AJAY</t>
  </si>
  <si>
    <t>REG-058</t>
  </si>
  <si>
    <t>I2K17102316</t>
  </si>
  <si>
    <t>SHUBHAM MAHAJAN</t>
  </si>
  <si>
    <t>REG-059</t>
  </si>
  <si>
    <t>I2K17102317</t>
  </si>
  <si>
    <t>KUNAL SAMEER CHADHA</t>
  </si>
  <si>
    <t>REG-060</t>
  </si>
  <si>
    <t>I2K17102318</t>
  </si>
  <si>
    <t>TANVI UDAY BHASKARWAR</t>
  </si>
  <si>
    <t>REG-061</t>
  </si>
  <si>
    <t>KULKARNI RAJAS HARSHAL</t>
  </si>
  <si>
    <t>I2K17102319</t>
  </si>
  <si>
    <t>STEPHEN KEVIN</t>
  </si>
  <si>
    <t>REG-062</t>
  </si>
  <si>
    <t>DHOMANE ANKIT ARVIND</t>
  </si>
  <si>
    <t>I2K17102321</t>
  </si>
  <si>
    <t>ATHARVA ASHISH JOSHI</t>
  </si>
  <si>
    <t>REG-063</t>
  </si>
  <si>
    <t>I2K17102267</t>
  </si>
  <si>
    <t>SONAWANE AKASH ANIL</t>
  </si>
  <si>
    <t>I2K17102322</t>
  </si>
  <si>
    <t>MIHIR PANDHARIPANDE</t>
  </si>
  <si>
    <t>REG-064</t>
  </si>
  <si>
    <t>PILARISETTY NEELANJNEY</t>
  </si>
  <si>
    <t>I2K17102324</t>
  </si>
  <si>
    <t>UCHCHAY VINAYAK DUGAL</t>
  </si>
  <si>
    <t>REG-065</t>
  </si>
  <si>
    <t>I2K17102325</t>
  </si>
  <si>
    <t>BAKSHI ANSHUL SURYA</t>
  </si>
  <si>
    <t>REG-066</t>
  </si>
  <si>
    <t>I2K17102326</t>
  </si>
  <si>
    <t>PRAJAKTA AMAR GHUMATKAR</t>
  </si>
  <si>
    <t>REG-067</t>
  </si>
  <si>
    <t>I2K17102328</t>
  </si>
  <si>
    <t>PALLAVI DHANANJAY DADAPE</t>
  </si>
  <si>
    <t>REG-068</t>
  </si>
  <si>
    <t>I2K17102329</t>
  </si>
  <si>
    <t>DESHPANDE MANSI HEMANT</t>
  </si>
  <si>
    <t>REG-069</t>
  </si>
  <si>
    <t>I2K17102332</t>
  </si>
  <si>
    <t>JOSHI SAMEER SACHIN</t>
  </si>
  <si>
    <t>REG-070</t>
  </si>
  <si>
    <t>I2K17102333</t>
  </si>
  <si>
    <t>SUPRIYA DADASO GHAGARE</t>
  </si>
  <si>
    <t>REG-071</t>
  </si>
  <si>
    <t>I2K17102334</t>
  </si>
  <si>
    <t>RAGHAV UTPAT</t>
  </si>
  <si>
    <t>REG-072</t>
  </si>
  <si>
    <t>I2K17102336</t>
  </si>
  <si>
    <t>ANUSHKA SIRPURKAR</t>
  </si>
  <si>
    <t>REG-073</t>
  </si>
  <si>
    <t>I2K17102337</t>
  </si>
  <si>
    <t>SHUBHAM SUGANDHI</t>
  </si>
  <si>
    <t>REG-074</t>
  </si>
  <si>
    <t>I2K17102338</t>
  </si>
  <si>
    <t>JAJU NEHA GOWARDHAN</t>
  </si>
  <si>
    <t>REG-075</t>
  </si>
  <si>
    <t>I2K17102339</t>
  </si>
  <si>
    <t>PATIL VINIT PANDURANG</t>
  </si>
  <si>
    <t>REG-076</t>
  </si>
  <si>
    <t>KOTGIRE ASHWIN KIRAN</t>
  </si>
  <si>
    <t>I2K17102340</t>
  </si>
  <si>
    <t>GULATI KHUSHI HARDEEP SINGH</t>
  </si>
  <si>
    <t>REG-077</t>
  </si>
  <si>
    <t>I2K17102341</t>
  </si>
  <si>
    <t>GUPTA VINAY VINOD</t>
  </si>
  <si>
    <t>REG-078</t>
  </si>
  <si>
    <t>I2K17102296</t>
  </si>
  <si>
    <t>BATRA ARPIT SINGH</t>
  </si>
  <si>
    <t>I2K17102342</t>
  </si>
  <si>
    <t>LOYA SHUBHAM SANDEEP</t>
  </si>
  <si>
    <t>REG-079</t>
  </si>
  <si>
    <t>I2K17102343</t>
  </si>
  <si>
    <t>AGRAWAL KAPIL SATISH</t>
  </si>
  <si>
    <t>REG-080</t>
  </si>
  <si>
    <t>I2K17102344</t>
  </si>
  <si>
    <t>KULKARNI ATHARVA SHRIKRISHNA</t>
  </si>
  <si>
    <t>REG-081</t>
  </si>
  <si>
    <t>I2K17102345</t>
  </si>
  <si>
    <t>TIDKE SHUBHAM VIJAY</t>
  </si>
  <si>
    <t>REG-082</t>
  </si>
  <si>
    <t>I2K17102346</t>
  </si>
  <si>
    <t>BANKAR SRISHTI SUNIL</t>
  </si>
  <si>
    <t>REG-083</t>
  </si>
  <si>
    <t>TOUTI SIDDHANT LAXMINARAYAN</t>
  </si>
  <si>
    <t>I2K17102347</t>
  </si>
  <si>
    <t>FERNANDES ALRIK MELVILLE</t>
  </si>
  <si>
    <t>REG-084</t>
  </si>
  <si>
    <t>I2K17102348</t>
  </si>
  <si>
    <t>GANDHI AMOL DILIP</t>
  </si>
  <si>
    <t>REG-085</t>
  </si>
  <si>
    <t>I2K17102349</t>
  </si>
  <si>
    <t>BHAYYA EESHA RAHULKUMAR</t>
  </si>
  <si>
    <t>REG-086</t>
  </si>
  <si>
    <t>I2K17102350</t>
  </si>
  <si>
    <t>SANYA S VARGHESE</t>
  </si>
  <si>
    <t>REG-087</t>
  </si>
  <si>
    <t>I2K17102351</t>
  </si>
  <si>
    <t>PAUL SARVESH SUNIL</t>
  </si>
  <si>
    <t>REG-088</t>
  </si>
  <si>
    <t>I2K17102353</t>
  </si>
  <si>
    <t>JESWANI YASH SURAJ</t>
  </si>
  <si>
    <t>REG-089</t>
  </si>
  <si>
    <t>I2K17102354</t>
  </si>
  <si>
    <t>GADGE MOHAK MADAN</t>
  </si>
  <si>
    <t>REG-090</t>
  </si>
  <si>
    <t>I2K17102355</t>
  </si>
  <si>
    <t>KADAM ADITYA HEMANT</t>
  </si>
  <si>
    <t>REG-091</t>
  </si>
  <si>
    <t>PANDYA MANVI</t>
  </si>
  <si>
    <t>I2K17102356</t>
  </si>
  <si>
    <t>GAWANDE VARUN SHRIKANT</t>
  </si>
  <si>
    <t>REG-092</t>
  </si>
  <si>
    <t>I2K17102357</t>
  </si>
  <si>
    <t>PATIL MAYUR RAJENDRA</t>
  </si>
  <si>
    <t>REG-093</t>
  </si>
  <si>
    <t>I2K17102358</t>
  </si>
  <si>
    <t>VISHAP KANWAR MALIK</t>
  </si>
  <si>
    <t>REG-094</t>
  </si>
  <si>
    <t>I2K17102359</t>
  </si>
  <si>
    <t>SACHDEV KUNAL HARISH</t>
  </si>
  <si>
    <t>REG-095</t>
  </si>
  <si>
    <t>I2K17102361</t>
  </si>
  <si>
    <t>LANJE PRAJAKTA UDARAM</t>
  </si>
  <si>
    <t>REG-096</t>
  </si>
  <si>
    <t>I2K17102362</t>
  </si>
  <si>
    <t>MITTAL ABHAY RAKESH</t>
  </si>
  <si>
    <t>REG-097</t>
  </si>
  <si>
    <t>CHADHA KUNAL SAMEER</t>
  </si>
  <si>
    <t>I2K17102363</t>
  </si>
  <si>
    <t>TANTAK SAKSHI VIVEK</t>
  </si>
  <si>
    <t>REG-098</t>
  </si>
  <si>
    <t>BHASKARWAR TANVI UDAY</t>
  </si>
  <si>
    <t>I2K17102364</t>
  </si>
  <si>
    <t>KHANDELWAL RITIKA SACHIN</t>
  </si>
  <si>
    <t>REG-099</t>
  </si>
  <si>
    <t>I2K17102366</t>
  </si>
  <si>
    <t>KUTHE ABHINAV DAULAT</t>
  </si>
  <si>
    <t>REG-100</t>
  </si>
  <si>
    <t>I2K17102367</t>
  </si>
  <si>
    <t>HARKARE ASHUTOSH CHANDRASHEKHAR</t>
  </si>
  <si>
    <t>REG-101</t>
  </si>
  <si>
    <t>I2K17102368</t>
  </si>
  <si>
    <t>VANKUDRE GAURI DEEPAK</t>
  </si>
  <si>
    <t>REG-102</t>
  </si>
  <si>
    <t>DUGAL UCHCHAY VINAYAK</t>
  </si>
  <si>
    <t>I2K17102369</t>
  </si>
  <si>
    <t>CHANDAK DEVESH SANTOSH</t>
  </si>
  <si>
    <t>REG-103</t>
  </si>
  <si>
    <t>I2K17102370</t>
  </si>
  <si>
    <t>NIKUMBH SIDDHANT VINAY</t>
  </si>
  <si>
    <t>REG-104</t>
  </si>
  <si>
    <t>I2K17102372</t>
  </si>
  <si>
    <t>KABRA VINAYAK BANWARILAL</t>
  </si>
  <si>
    <t>REG-105</t>
  </si>
  <si>
    <t>I2K17102373</t>
  </si>
  <si>
    <t>PARDIKAR ISHA ATUL</t>
  </si>
  <si>
    <t>REG-106</t>
  </si>
  <si>
    <t>I2K17102374</t>
  </si>
  <si>
    <t>LANDGE ANIMESH GIRISH</t>
  </si>
  <si>
    <t>REG-107</t>
  </si>
  <si>
    <t>I2K17102375</t>
  </si>
  <si>
    <t>JAKHETE PRABHAV DATTAKUMAR</t>
  </si>
  <si>
    <t>REG-108</t>
  </si>
  <si>
    <t>I2K17102376</t>
  </si>
  <si>
    <t>DARAK VIVEK VIMALKISHORE</t>
  </si>
  <si>
    <t>REG-109</t>
  </si>
  <si>
    <t>I2K17102377</t>
  </si>
  <si>
    <t>BADHE ADITI VIDYADHAR</t>
  </si>
  <si>
    <t>REG-110</t>
  </si>
  <si>
    <t>I2K17102378</t>
  </si>
  <si>
    <t>DARAK SHUBHAM KAMALKISHORE</t>
  </si>
  <si>
    <t>REG-111</t>
  </si>
  <si>
    <t>I2K17102379</t>
  </si>
  <si>
    <t>JOSHI SHAUNAK HEMANT</t>
  </si>
  <si>
    <t>REG-112</t>
  </si>
  <si>
    <t>I2K17102380</t>
  </si>
  <si>
    <t>JADHWANI SUMIT AMARKUMAR</t>
  </si>
  <si>
    <t>REG-113</t>
  </si>
  <si>
    <t>I2K17102381</t>
  </si>
  <si>
    <t>NANDKHEDKAR GAURI SUNIL</t>
  </si>
  <si>
    <t>REG-114</t>
  </si>
  <si>
    <t>I2K17102382</t>
  </si>
  <si>
    <t>TOSHNIWAL RIDDHI RAMESH</t>
  </si>
  <si>
    <t>REG-115</t>
  </si>
  <si>
    <t>I2K17102383</t>
  </si>
  <si>
    <t>DESHPANDE OMKAR UMESH</t>
  </si>
  <si>
    <t>REG-116</t>
  </si>
  <si>
    <t>I2K17102384</t>
  </si>
  <si>
    <t>KULKARNI PURUSHOTTAM LAXMIKANTRAO</t>
  </si>
  <si>
    <t>REG-117</t>
  </si>
  <si>
    <t>I2K17102385</t>
  </si>
  <si>
    <t>PALI NISHITA KALPESH</t>
  </si>
  <si>
    <t>REG-118</t>
  </si>
  <si>
    <t>I2K17102386</t>
  </si>
  <si>
    <t>SALUNKHE PRAVIN BALASAHEB</t>
  </si>
  <si>
    <t>REG-119</t>
  </si>
  <si>
    <t>I2K17102387</t>
  </si>
  <si>
    <t>SHINDE RUCHA SARANG</t>
  </si>
  <si>
    <t>REG-120</t>
  </si>
  <si>
    <t>I2K17102388</t>
  </si>
  <si>
    <t>GWALANI HIMANI DINESH</t>
  </si>
  <si>
    <t>REG-121</t>
  </si>
  <si>
    <t>I2K17102389</t>
  </si>
  <si>
    <t>SHAIKH SAIF JAHID AHEMAD</t>
  </si>
  <si>
    <t>REG-122</t>
  </si>
  <si>
    <t>I2K17102390</t>
  </si>
  <si>
    <t>PATIL YASH ANIL</t>
  </si>
  <si>
    <t>REG-123</t>
  </si>
  <si>
    <t>I2K17102391</t>
  </si>
  <si>
    <t>ZANWAR SAURABH VINOD</t>
  </si>
  <si>
    <t>REG-124</t>
  </si>
  <si>
    <t>VARGHESE SANYA SHIBU</t>
  </si>
  <si>
    <t>I2K17102392</t>
  </si>
  <si>
    <t>KSHIRSAGAR GAYATRI MOHAN</t>
  </si>
  <si>
    <t>REG-125</t>
  </si>
  <si>
    <t>I2K17102393</t>
  </si>
  <si>
    <t>SANJIVANI SHESHRAO PANDE</t>
  </si>
  <si>
    <t>REG-126</t>
  </si>
  <si>
    <t>I2K17102394</t>
  </si>
  <si>
    <t>MAHAJAN RUTUJA DHANANJAY</t>
  </si>
  <si>
    <t>REG-127</t>
  </si>
  <si>
    <t>GADGE MOHAK MADANRAO</t>
  </si>
  <si>
    <t>I2K17102395</t>
  </si>
  <si>
    <t>LIKHITKAR MANALI MANGESH</t>
  </si>
  <si>
    <t>REG-128</t>
  </si>
  <si>
    <t>I2K17102396</t>
  </si>
  <si>
    <t>CHORDIA MANAV PRAVIN</t>
  </si>
  <si>
    <t>REG-129</t>
  </si>
  <si>
    <t>I2K17102397</t>
  </si>
  <si>
    <t>OM RADHESHAM MALPANI</t>
  </si>
  <si>
    <t>REG-130</t>
  </si>
  <si>
    <t>I2K17102398</t>
  </si>
  <si>
    <t>MANE VEDANT SURYAKANT</t>
  </si>
  <si>
    <t>REG-131</t>
  </si>
  <si>
    <t>MALIK VISHAP KANWAR</t>
  </si>
  <si>
    <t>I2K17102399</t>
  </si>
  <si>
    <t>BHAGURKAR KUSHAGRA SUHAS</t>
  </si>
  <si>
    <t>REG-132</t>
  </si>
  <si>
    <t>KUNAL SACHDEV</t>
  </si>
  <si>
    <t>I2K17102400</t>
  </si>
  <si>
    <t>BADLANI SAGAR</t>
  </si>
  <si>
    <t>REG-133</t>
  </si>
  <si>
    <t>I2K17102401</t>
  </si>
  <si>
    <t>DEVDATTA MADHAO PANDE</t>
  </si>
  <si>
    <t>REG-134</t>
  </si>
  <si>
    <t>I2K17102402</t>
  </si>
  <si>
    <t>BAILKERI OMKAR BALAKRISHNA</t>
  </si>
  <si>
    <t>REG-135</t>
  </si>
  <si>
    <t>I2K17102403</t>
  </si>
  <si>
    <t>ANIKET DATTATRAY BEDARE</t>
  </si>
  <si>
    <t>REG-136</t>
  </si>
  <si>
    <t>I2K17102404</t>
  </si>
  <si>
    <t>JASH VILAS GUJARATHI</t>
  </si>
  <si>
    <t>REG-137</t>
  </si>
  <si>
    <t>I2K17102405</t>
  </si>
  <si>
    <t>BHUJANG RUSHIKESH RAMRAO</t>
  </si>
  <si>
    <t>REG-138</t>
  </si>
  <si>
    <t>I2K17102406</t>
  </si>
  <si>
    <t>JADHAV ASHWIN RAJENDRA</t>
  </si>
  <si>
    <t>REG-139</t>
  </si>
  <si>
    <t>I2K17102407</t>
  </si>
  <si>
    <t>GUPTA YASH ANIL</t>
  </si>
  <si>
    <t>REG-140</t>
  </si>
  <si>
    <t>I2K17102408</t>
  </si>
  <si>
    <t>CHOURAGADE DIWANSHU DILIP</t>
  </si>
  <si>
    <t>REG-141</t>
  </si>
  <si>
    <t>I2K17102409</t>
  </si>
  <si>
    <t>GULATI JAPJYOT SINGH HARCHARAN SINGH.</t>
  </si>
  <si>
    <t>REG-142</t>
  </si>
  <si>
    <t>I2K17102410</t>
  </si>
  <si>
    <t>KULKARNI AJINKYA SATISH.</t>
  </si>
  <si>
    <t>REG-143</t>
  </si>
  <si>
    <t>I2K17102411</t>
  </si>
  <si>
    <t>ASAWA JAYESH SANTOSH</t>
  </si>
  <si>
    <t>REG-144</t>
  </si>
  <si>
    <t>I2K17102412</t>
  </si>
  <si>
    <t>ARORA MOHIT HARPAL</t>
  </si>
  <si>
    <t>REG-145</t>
  </si>
  <si>
    <t>REG-146</t>
  </si>
  <si>
    <t>REG-147</t>
  </si>
  <si>
    <t>REG-148</t>
  </si>
  <si>
    <t>REG-149</t>
  </si>
  <si>
    <t>REG-150</t>
  </si>
  <si>
    <t>REG-151</t>
  </si>
  <si>
    <t>REG-152</t>
  </si>
  <si>
    <t>REG-153</t>
  </si>
  <si>
    <t>REG-154</t>
  </si>
  <si>
    <t>KULKARNI PURUSHOTTAM L</t>
  </si>
  <si>
    <t>REG-155</t>
  </si>
  <si>
    <t>REG-156</t>
  </si>
  <si>
    <t>REG-157</t>
  </si>
  <si>
    <t>REG-158</t>
  </si>
  <si>
    <t>REG-159</t>
  </si>
  <si>
    <t>REG-160</t>
  </si>
  <si>
    <t>REG-161</t>
  </si>
  <si>
    <t>REG-162</t>
  </si>
  <si>
    <t>REG-163</t>
  </si>
  <si>
    <t>PANDE SANJIVANI SHESHRAO</t>
  </si>
  <si>
    <t>REG-164</t>
  </si>
  <si>
    <t>REG-165</t>
  </si>
  <si>
    <t>REG-166</t>
  </si>
  <si>
    <t>MANAV CHORDIA</t>
  </si>
  <si>
    <t>REG-167</t>
  </si>
  <si>
    <t>MALPANI OM RADHESHAM</t>
  </si>
  <si>
    <t>SAHANE SANKET UTTAMRAO</t>
  </si>
  <si>
    <t>REG-168</t>
  </si>
  <si>
    <t>REG-169</t>
  </si>
  <si>
    <t>REG-170</t>
  </si>
  <si>
    <t>RUPESH KAILAS MALI</t>
  </si>
  <si>
    <t>REG-171</t>
  </si>
  <si>
    <t>REG-172</t>
  </si>
  <si>
    <t>REG-173</t>
  </si>
  <si>
    <t>BEDARE ANIKET DATTATRAY</t>
  </si>
  <si>
    <t>REG-174</t>
  </si>
  <si>
    <t>GUJARATHI JASH VILAS</t>
  </si>
  <si>
    <t>REG-175</t>
  </si>
  <si>
    <t>REG-176</t>
  </si>
  <si>
    <t>REG-177</t>
  </si>
  <si>
    <t>REG-178</t>
  </si>
  <si>
    <t>REG-179</t>
  </si>
  <si>
    <t>GULATI JAPJYOT SINGH</t>
  </si>
  <si>
    <t>REG-180</t>
  </si>
  <si>
    <t>KULKARNI AJINKYA SATISH</t>
  </si>
  <si>
    <t>DEVASHISH KRISHNA PRASAD</t>
  </si>
  <si>
    <t>REG-181</t>
  </si>
  <si>
    <t>REG-182</t>
  </si>
  <si>
    <t>REG-183</t>
  </si>
  <si>
    <t>SHRUNGARPURE ANURAG AJAY</t>
  </si>
  <si>
    <t>REG-184</t>
  </si>
  <si>
    <t>AMEYA RAVINDRA BHELONDE</t>
  </si>
  <si>
    <t>REG-185</t>
  </si>
  <si>
    <t>BHUSAL PRANIL BAPUSAHEB</t>
  </si>
  <si>
    <t>AYAN NARESH GADPAL</t>
  </si>
  <si>
    <t>REG-186</t>
  </si>
  <si>
    <t>CHETANA DEORAO NANNAWARE</t>
  </si>
  <si>
    <t>REG-187</t>
  </si>
  <si>
    <t>GANGURDE VISHAL CHANDRAKANT</t>
  </si>
  <si>
    <t>REG-188</t>
  </si>
  <si>
    <t>KANTHALE AISHWARYA AJAY</t>
  </si>
  <si>
    <t>REG-189</t>
  </si>
  <si>
    <t>NETAKE NIRANJAN NAVNATH</t>
  </si>
  <si>
    <t>REG-190</t>
  </si>
  <si>
    <t>PAWAR PRATIK RAJU</t>
  </si>
  <si>
    <t>REG-191</t>
  </si>
  <si>
    <t>PRATIK PRAMODRAO DHOPTE</t>
  </si>
  <si>
    <t>REG-192</t>
  </si>
  <si>
    <t>UNAVANE SRUJAN RAMAKANT</t>
  </si>
  <si>
    <t>CHOUDAHRI KALPIT RAJESH</t>
  </si>
  <si>
    <t>REG-193</t>
  </si>
  <si>
    <t>WUIKE AARADHYA SADANAND</t>
  </si>
  <si>
    <t>PENDAMIC RESULT</t>
  </si>
  <si>
    <t>I2K16102034</t>
  </si>
  <si>
    <t>I2K16102078</t>
  </si>
  <si>
    <t>Success Index Batch Admited In 2018 ( 2018~2022)</t>
  </si>
  <si>
    <t>21 ~22</t>
  </si>
  <si>
    <t>BR-IN1</t>
  </si>
  <si>
    <t>E2K18103231</t>
  </si>
  <si>
    <t>71900178B</t>
  </si>
  <si>
    <t>DEORE SAKSHI DINESH</t>
  </si>
  <si>
    <t>71829087K</t>
  </si>
  <si>
    <t>I2K17102231</t>
  </si>
  <si>
    <t>BR-IN2</t>
  </si>
  <si>
    <t>E2K18103274</t>
  </si>
  <si>
    <t>71900328J</t>
  </si>
  <si>
    <t>KEER PRAJAKTA CHANDRASHEKHAR</t>
  </si>
  <si>
    <t>71900004B</t>
  </si>
  <si>
    <t>I2K18102628</t>
  </si>
  <si>
    <t>ABHINAV KUMAR THAKUR</t>
  </si>
  <si>
    <t>BR-IN3</t>
  </si>
  <si>
    <t>E2K18103195</t>
  </si>
  <si>
    <t>71900036L</t>
  </si>
  <si>
    <t>AGRAWAL AMISHA ANUP</t>
  </si>
  <si>
    <t>71900005L</t>
  </si>
  <si>
    <t>I2K18102638</t>
  </si>
  <si>
    <t>MUNDADA ABHISHEK ATULKUMAR</t>
  </si>
  <si>
    <t>I2K19205160</t>
  </si>
  <si>
    <t>72000077H</t>
  </si>
  <si>
    <t>JOSHI AVANTI RAVINDRA</t>
  </si>
  <si>
    <t>71900015H</t>
  </si>
  <si>
    <t>I2K18102419</t>
  </si>
  <si>
    <t>ADSULE NIKITA RAJENDRAKUMAR</t>
  </si>
  <si>
    <t>I2K19205161</t>
  </si>
  <si>
    <t>72000070L</t>
  </si>
  <si>
    <t>BHAWARI POONAM GENBHAU</t>
  </si>
  <si>
    <t>71900017D</t>
  </si>
  <si>
    <t>I2K18102604</t>
  </si>
  <si>
    <t>AGARWAL SUYASH RAJAT</t>
  </si>
  <si>
    <t>I2K19205162</t>
  </si>
  <si>
    <t>72000088C</t>
  </si>
  <si>
    <t>SHINDE MANASI SHASHIKANT</t>
  </si>
  <si>
    <t>71900018B</t>
  </si>
  <si>
    <t>I2K18102441</t>
  </si>
  <si>
    <t>AGASHE ABHISHEK DILIP</t>
  </si>
  <si>
    <t>I2K19205163</t>
  </si>
  <si>
    <t>72000087E</t>
  </si>
  <si>
    <t>DHONGDI SHILPA PARSHRAM</t>
  </si>
  <si>
    <t>71900019L</t>
  </si>
  <si>
    <t>I2K18102447</t>
  </si>
  <si>
    <t>AGRAWAL AKSHAD GOPAL</t>
  </si>
  <si>
    <t>I2K19205164</t>
  </si>
  <si>
    <t>72000079D</t>
  </si>
  <si>
    <t>MORE RUTUJA RAMKRISHNA</t>
  </si>
  <si>
    <t>71900021B</t>
  </si>
  <si>
    <t>I2K18102495</t>
  </si>
  <si>
    <t>AGRAWAL HARSHITA MANISH</t>
  </si>
  <si>
    <t>I2K19205165</t>
  </si>
  <si>
    <t>72000081F</t>
  </si>
  <si>
    <t>PANGAVHANE RUTURAJ AVINASH</t>
  </si>
  <si>
    <t>71900026C</t>
  </si>
  <si>
    <t>I2K18102526</t>
  </si>
  <si>
    <t>TIKHE AJINKYA ANIL</t>
  </si>
  <si>
    <t>I2K19205166</t>
  </si>
  <si>
    <t>72000091C</t>
  </si>
  <si>
    <t>WAGHAMARE VAIBHAV RAMKRUSHN</t>
  </si>
  <si>
    <t>71900027M</t>
  </si>
  <si>
    <t>I2K18102484</t>
  </si>
  <si>
    <t>BRAHMANKAR AJINKYA SOMESHWAR</t>
  </si>
  <si>
    <t>I2K19205167</t>
  </si>
  <si>
    <t>72000075M</t>
  </si>
  <si>
    <t>GODE CHAKSHUTA PANDHARINATH</t>
  </si>
  <si>
    <t>71900028K</t>
  </si>
  <si>
    <t>I2K18102424</t>
  </si>
  <si>
    <t>AKASHI PANDITA</t>
  </si>
  <si>
    <t>I2K19205168</t>
  </si>
  <si>
    <t>72000086G</t>
  </si>
  <si>
    <t>SALUNKHE SWAPNA RAMDAS</t>
  </si>
  <si>
    <t>AGRAWAL AMISHA ANUPKUMAR</t>
  </si>
  <si>
    <t>I2K19205169</t>
  </si>
  <si>
    <t>72000069G</t>
  </si>
  <si>
    <t>AWARE NIKITA SOMNATH</t>
  </si>
  <si>
    <t>71900038G</t>
  </si>
  <si>
    <t>I2K18102497</t>
  </si>
  <si>
    <t>ANANT KHANDELWAL</t>
  </si>
  <si>
    <t>I2K19205170</t>
  </si>
  <si>
    <t>72000072G</t>
  </si>
  <si>
    <t>DHANAVATE SHUBHANGI BALASAHEB</t>
  </si>
  <si>
    <t>71900039E</t>
  </si>
  <si>
    <t>I2K18102626</t>
  </si>
  <si>
    <t>ANANYA SINGH</t>
  </si>
  <si>
    <t>I2K19205171</t>
  </si>
  <si>
    <t>72000078F</t>
  </si>
  <si>
    <t>GAIKWAD KOMAL SUNIL</t>
  </si>
  <si>
    <t>71900043C</t>
  </si>
  <si>
    <t>I2K18102580</t>
  </si>
  <si>
    <t>PATWARDHAN ANIRUDDHA MANISH</t>
  </si>
  <si>
    <t>I2K19205172</t>
  </si>
  <si>
    <t>72000083B</t>
  </si>
  <si>
    <t>PAWAR RITU BALIRAM</t>
  </si>
  <si>
    <t>71900061M</t>
  </si>
  <si>
    <t>I2K18102534</t>
  </si>
  <si>
    <t>ARSH KAUL</t>
  </si>
  <si>
    <t>I2K19205179</t>
  </si>
  <si>
    <t>72000090E</t>
  </si>
  <si>
    <t>UPADHYAY VISHAL CHANDRAPRAKASH</t>
  </si>
  <si>
    <t>71900069G</t>
  </si>
  <si>
    <t>I2K18102623</t>
  </si>
  <si>
    <t>ASUDANI GAURAV RAJESH</t>
  </si>
  <si>
    <t>I2K19205173</t>
  </si>
  <si>
    <t>72000071J</t>
  </si>
  <si>
    <t>CHOUGULE POOJA RAJKUMAR</t>
  </si>
  <si>
    <t>71900071J</t>
  </si>
  <si>
    <t>I2K18102524</t>
  </si>
  <si>
    <t>ATHARV CHAVAN</t>
  </si>
  <si>
    <t>I2K19205175</t>
  </si>
  <si>
    <t>72000084L</t>
  </si>
  <si>
    <t>RANMALE RASHMI SANTOSH</t>
  </si>
  <si>
    <t>71900077H</t>
  </si>
  <si>
    <t>I2K18102443</t>
  </si>
  <si>
    <t>AVHAD ADITYA SANJAY</t>
  </si>
  <si>
    <t>I2K19205174</t>
  </si>
  <si>
    <t>72000073E</t>
  </si>
  <si>
    <t>DHULAM SANGEETA SANJAY</t>
  </si>
  <si>
    <t>71900083B</t>
  </si>
  <si>
    <t>I2K18102455</t>
  </si>
  <si>
    <t>BADGUJAR SAURABH RAMESH</t>
  </si>
  <si>
    <t>I2K19205178</t>
  </si>
  <si>
    <t>72000080H</t>
  </si>
  <si>
    <t>PANDEY NISHANT DHARMENDRA</t>
  </si>
  <si>
    <t>71900088C</t>
  </si>
  <si>
    <t>I2K18102461</t>
  </si>
  <si>
    <t>BAKALE SANSKRUTI HEMANT</t>
  </si>
  <si>
    <t>I2K19205180</t>
  </si>
  <si>
    <t>72000092M</t>
  </si>
  <si>
    <t>WAGHMODE SURESH MANIK</t>
  </si>
  <si>
    <t>71900089M</t>
  </si>
  <si>
    <t>I2K18102572</t>
  </si>
  <si>
    <t>BANERJEE ANKUR CHANDRANATH</t>
  </si>
  <si>
    <t>I2K19205176</t>
  </si>
  <si>
    <t>72000074C</t>
  </si>
  <si>
    <t>GHODEGAONKAR YASH SANJAY</t>
  </si>
  <si>
    <t>71900094H</t>
  </si>
  <si>
    <t>I2K18102432</t>
  </si>
  <si>
    <t>BARDE  UTKARSHA GORAKSHANATH</t>
  </si>
  <si>
    <t>I2K19205181</t>
  </si>
  <si>
    <t>72000082D</t>
  </si>
  <si>
    <t>PATIL MANORAMA PANDITRAO</t>
  </si>
  <si>
    <t>71900099J</t>
  </si>
  <si>
    <t>I2K18102613</t>
  </si>
  <si>
    <t>BHADALE SAKSHI VISHWAS</t>
  </si>
  <si>
    <t>I2K19205182</t>
  </si>
  <si>
    <t>72000076K</t>
  </si>
  <si>
    <t>HARNE ISHA AJAY</t>
  </si>
  <si>
    <t>71900101D</t>
  </si>
  <si>
    <t>I2K18102504</t>
  </si>
  <si>
    <t>BHAGAT PRINCE SUKHADEV</t>
  </si>
  <si>
    <t>I2K19205183</t>
  </si>
  <si>
    <t>72000089M</t>
  </si>
  <si>
    <t>SONAWANE MEGHA SATISH</t>
  </si>
  <si>
    <t>71900104J</t>
  </si>
  <si>
    <t>I2K18102603</t>
  </si>
  <si>
    <t>BHANDARI RAMAN GOVIND</t>
  </si>
  <si>
    <t>I2K19205184</t>
  </si>
  <si>
    <t>72000085J</t>
  </si>
  <si>
    <t>KORADE RUSHIKESH SHRIKANT</t>
  </si>
  <si>
    <t>71900112K</t>
  </si>
  <si>
    <t>I2K18102440</t>
  </si>
  <si>
    <t>BHAWANA THALYARI</t>
  </si>
  <si>
    <t>THAKUR ABHINAV KUMAR</t>
  </si>
  <si>
    <t>71900117L</t>
  </si>
  <si>
    <t>I2K18102567</t>
  </si>
  <si>
    <t>BHOPE OMKAR SANDEEP</t>
  </si>
  <si>
    <t>I2K18102643</t>
  </si>
  <si>
    <t>71900014K</t>
  </si>
  <si>
    <t>BALDWA ADITYA RAVINDRA</t>
  </si>
  <si>
    <t>71900123E</t>
  </si>
  <si>
    <t>I2K18102494</t>
  </si>
  <si>
    <t>GAJARE BHUSHAN VISHWANATH</t>
  </si>
  <si>
    <t>71900127H</t>
  </si>
  <si>
    <t>I2K18102637</t>
  </si>
  <si>
    <t>BODAPATI NIKHIL</t>
  </si>
  <si>
    <t>71900129D</t>
  </si>
  <si>
    <t>I2K18102592</t>
  </si>
  <si>
    <t>BORA NIHAL SANDEEP</t>
  </si>
  <si>
    <t>71900135J</t>
  </si>
  <si>
    <t>I2K18102469</t>
  </si>
  <si>
    <t>BORSE JAYESH PRAKASH</t>
  </si>
  <si>
    <t>71900137E</t>
  </si>
  <si>
    <t>I2K18102610</t>
  </si>
  <si>
    <t>BURAD YASH PRAFULLA</t>
  </si>
  <si>
    <t>71900140E</t>
  </si>
  <si>
    <t>I2K18102471</t>
  </si>
  <si>
    <t>CHANDAK GUNJAN NITIN</t>
  </si>
  <si>
    <t>BANERJI ANKUR</t>
  </si>
  <si>
    <t>71900142M</t>
  </si>
  <si>
    <t>I2K18102564</t>
  </si>
  <si>
    <t>CHANDAK SHREERANG KAMAL</t>
  </si>
  <si>
    <t>71900153G</t>
  </si>
  <si>
    <t>I2K18102479</t>
  </si>
  <si>
    <t>CHAVAN KUSHANK AVINASH</t>
  </si>
  <si>
    <t>THALYARI BHAWANA</t>
  </si>
  <si>
    <t>71900156M</t>
  </si>
  <si>
    <t>I2K18102548</t>
  </si>
  <si>
    <t>CHAWAK PRADYUMNA MILIND</t>
  </si>
  <si>
    <t>BODAPATI NIKHIL JAGANNADHA</t>
  </si>
  <si>
    <t>71900157K</t>
  </si>
  <si>
    <t>I2K18102528</t>
  </si>
  <si>
    <t>CHANDRAMORE CHETNA SUNIL</t>
  </si>
  <si>
    <t>71900159F</t>
  </si>
  <si>
    <t>I2K18102549</t>
  </si>
  <si>
    <t>CHIRAG AJAY VOHRA</t>
  </si>
  <si>
    <t>71900163D</t>
  </si>
  <si>
    <t>I2K18102616</t>
  </si>
  <si>
    <t>CHORAGE SHUBHAM SANDIP</t>
  </si>
  <si>
    <t>VOHRA CHIRAG AJAY</t>
  </si>
  <si>
    <t>71900165L</t>
  </si>
  <si>
    <t>I2K18102507</t>
  </si>
  <si>
    <t>CHUTTAR BHAVIKA RAHUL</t>
  </si>
  <si>
    <t>71900166J</t>
  </si>
  <si>
    <t>DABIR OMKAR SANDEEP</t>
  </si>
  <si>
    <t>I2K18102515</t>
  </si>
  <si>
    <t>I2K18102634</t>
  </si>
  <si>
    <t>71900172C</t>
  </si>
  <si>
    <t>JAIN DARSHAN LALIT</t>
  </si>
  <si>
    <t>71900167G</t>
  </si>
  <si>
    <t>I2K18102642</t>
  </si>
  <si>
    <t>DAIGAVANE PRATIK KISHOR</t>
  </si>
  <si>
    <t>I2K18102472</t>
  </si>
  <si>
    <t>71900176F</t>
  </si>
  <si>
    <t>DEORE KALPESH SANJAY</t>
  </si>
  <si>
    <t>71900169C</t>
  </si>
  <si>
    <t>I2K18102442</t>
  </si>
  <si>
    <t>DANDAVATE PARTH GIRISH</t>
  </si>
  <si>
    <t>I2K18102555</t>
  </si>
  <si>
    <t>71900184G</t>
  </si>
  <si>
    <t>DESHMUKH SOURABH NARESH</t>
  </si>
  <si>
    <t>I2K18102467</t>
  </si>
  <si>
    <t>71900196L</t>
  </si>
  <si>
    <t>DHAVALSHANKH SAKSHI CHANDRAKUMAR</t>
  </si>
  <si>
    <t>71900174K</t>
  </si>
  <si>
    <t>I2K18102454</t>
  </si>
  <si>
    <t>VETAL DATTATRAY VIJAY</t>
  </si>
  <si>
    <t>I2K18102450</t>
  </si>
  <si>
    <t>71900204E</t>
  </si>
  <si>
    <t>AGRAWAL DIVYANSHI</t>
  </si>
  <si>
    <t>71900175H</t>
  </si>
  <si>
    <t>I2K18102435</t>
  </si>
  <si>
    <t>DEOKATE VAISHNAVI AVINASH</t>
  </si>
  <si>
    <t>I2K18102602</t>
  </si>
  <si>
    <t>71900216J</t>
  </si>
  <si>
    <t>GANDHI SEJAL MAHESH</t>
  </si>
  <si>
    <t>I2K18102458</t>
  </si>
  <si>
    <t>71900223M</t>
  </si>
  <si>
    <t>DHOK GAURAV SHAMRAO</t>
  </si>
  <si>
    <t>SAKSHI DINESH DEORE</t>
  </si>
  <si>
    <t>I2K18102538</t>
  </si>
  <si>
    <t>71900230D</t>
  </si>
  <si>
    <t>GHAG SHANAY RAJESH</t>
  </si>
  <si>
    <t>71900179L</t>
  </si>
  <si>
    <t>I2K18102431</t>
  </si>
  <si>
    <t>DESHMANE JANHAVI SUDHIR</t>
  </si>
  <si>
    <t>I2K18102423</t>
  </si>
  <si>
    <t>71900237M</t>
  </si>
  <si>
    <t>GODE SNEHAL RAMNATH</t>
  </si>
  <si>
    <t>71900182L</t>
  </si>
  <si>
    <t>I2K18102542</t>
  </si>
  <si>
    <t>DESHMUKH PRITEE ASHOK</t>
  </si>
  <si>
    <t>I2K18102486</t>
  </si>
  <si>
    <t>71900244D</t>
  </si>
  <si>
    <t>GOURKAR VISHWESHWAR NARAYAN</t>
  </si>
  <si>
    <t>I2K18102529</t>
  </si>
  <si>
    <t>71900264J</t>
  </si>
  <si>
    <t>BABAR HRITHVIKA KIRAN</t>
  </si>
  <si>
    <t>71900192H</t>
  </si>
  <si>
    <t>I2K18102553</t>
  </si>
  <si>
    <t>DHANUKA PUNEET SHAILESH</t>
  </si>
  <si>
    <t>I2K18102576</t>
  </si>
  <si>
    <t>71900275D</t>
  </si>
  <si>
    <t>JADHAV OMKAR UDAY</t>
  </si>
  <si>
    <t>71900195B</t>
  </si>
  <si>
    <t>I2K18102421</t>
  </si>
  <si>
    <t>DHATRAK RUTUJA SUDAM</t>
  </si>
  <si>
    <t>I2K18102636</t>
  </si>
  <si>
    <t>71900290H</t>
  </si>
  <si>
    <t>JAUNJALE PRITHVI SANJAY</t>
  </si>
  <si>
    <t>I2K18102594</t>
  </si>
  <si>
    <t>71900302E</t>
  </si>
  <si>
    <t>KADAM ABHISHEK NARAYAN</t>
  </si>
  <si>
    <t>71900198G</t>
  </si>
  <si>
    <t>I2K18102492</t>
  </si>
  <si>
    <t>DHOLE RUSHIKESH ARVIND</t>
  </si>
  <si>
    <t>I2K18102574</t>
  </si>
  <si>
    <t>71900315G</t>
  </si>
  <si>
    <t>KANDI ADITYA SHIVNATH</t>
  </si>
  <si>
    <t>71900200B</t>
  </si>
  <si>
    <t>I2K18102577</t>
  </si>
  <si>
    <t>DHRUV NADKAR</t>
  </si>
  <si>
    <t>I2K18102573</t>
  </si>
  <si>
    <t>71900340H</t>
  </si>
  <si>
    <t>KOCHETA JEEVAN SACHIN</t>
  </si>
  <si>
    <t>DIVYANSHI AGRAWAL</t>
  </si>
  <si>
    <t>I2K18102588</t>
  </si>
  <si>
    <t>71900359J</t>
  </si>
  <si>
    <t>KULKARNI MIHIR RAJENDRA</t>
  </si>
  <si>
    <t>71900209F</t>
  </si>
  <si>
    <t>I2K18102493</t>
  </si>
  <si>
    <t>ELLIKA MISHRA</t>
  </si>
  <si>
    <t>I2K18102460</t>
  </si>
  <si>
    <t>71900368H</t>
  </si>
  <si>
    <t>KUMBHAKARNA DARSHANA RAVINDRA</t>
  </si>
  <si>
    <t>71900211H</t>
  </si>
  <si>
    <t>I2K18102452</t>
  </si>
  <si>
    <t>GAIKWAD DHANASHREE DHANRAJ</t>
  </si>
  <si>
    <t>I2K18102621</t>
  </si>
  <si>
    <t>71900394G</t>
  </si>
  <si>
    <t>MALU AKSHAY SHYAM</t>
  </si>
  <si>
    <t>I2K18102598</t>
  </si>
  <si>
    <t>71900405F</t>
  </si>
  <si>
    <t>MARDA VIBHA MAHESH</t>
  </si>
  <si>
    <t>71900219C</t>
  </si>
  <si>
    <t>I2K18102625</t>
  </si>
  <si>
    <t>GARJE SHIVAM SUBHASH</t>
  </si>
  <si>
    <t>I2K18102629</t>
  </si>
  <si>
    <t>71900416M</t>
  </si>
  <si>
    <t>MORE PRATIK PRASHANT</t>
  </si>
  <si>
    <t>71900220G</t>
  </si>
  <si>
    <t>I2K18102631</t>
  </si>
  <si>
    <t>GARJE SHUBHAM RAMESHRAO</t>
  </si>
  <si>
    <t>I2K18102537</t>
  </si>
  <si>
    <t>71900429C</t>
  </si>
  <si>
    <t>NAIR VINAY PREMCHANDRAN</t>
  </si>
  <si>
    <t>GAURAV DHOK</t>
  </si>
  <si>
    <t>I2K18102585</t>
  </si>
  <si>
    <t>71900444G</t>
  </si>
  <si>
    <t>TELWANE OJAS SANTOSH</t>
  </si>
  <si>
    <t>71900224K</t>
  </si>
  <si>
    <t>I2K18102416</t>
  </si>
  <si>
    <t>GAURAV K GHATI</t>
  </si>
  <si>
    <t>I2K18102586</t>
  </si>
  <si>
    <t>71900454D</t>
  </si>
  <si>
    <t>PARMAR MANASI RAJU</t>
  </si>
  <si>
    <t>71900226F</t>
  </si>
  <si>
    <t>I2K18102584</t>
  </si>
  <si>
    <t>GAVHANE YASHRAJ</t>
  </si>
  <si>
    <t>I2K18102505</t>
  </si>
  <si>
    <t>71900466H</t>
  </si>
  <si>
    <t>PATIL HRUSHIKESH SUBHASH</t>
  </si>
  <si>
    <t>I2K18102579</t>
  </si>
  <si>
    <t>71900474J</t>
  </si>
  <si>
    <t>PATIL RUTWIJ PRASHANT</t>
  </si>
  <si>
    <t>71900233J</t>
  </si>
  <si>
    <t>I2K18102510</t>
  </si>
  <si>
    <t>GHUGE AJINKYA SHRINIVAS</t>
  </si>
  <si>
    <t>I2K18102433</t>
  </si>
  <si>
    <t>71900477C</t>
  </si>
  <si>
    <t>PATIL SAURABH VITTHAL</t>
  </si>
  <si>
    <t>71900234G</t>
  </si>
  <si>
    <t>I2K18102514</t>
  </si>
  <si>
    <t>GHULE SHUBHAM SHIVAJI</t>
  </si>
  <si>
    <t>I2K18102596</t>
  </si>
  <si>
    <t>71900495M</t>
  </si>
  <si>
    <t>SONAWANE PRAJWAL JANARDHAN</t>
  </si>
  <si>
    <t>I2K18102619</t>
  </si>
  <si>
    <t>71900505B</t>
  </si>
  <si>
    <t>SANGAOKAR PRATYUSH SACHIN</t>
  </si>
  <si>
    <t>71900241k</t>
  </si>
  <si>
    <t>I2K18102438</t>
  </si>
  <si>
    <t>AMOL SHANKAR GORE</t>
  </si>
  <si>
    <t>I2K18102611</t>
  </si>
  <si>
    <t>71900523L</t>
  </si>
  <si>
    <t>RANBHARE ROHIT SUBHASH</t>
  </si>
  <si>
    <t>I2K18102565</t>
  </si>
  <si>
    <t>71900531M</t>
  </si>
  <si>
    <t>RATHI JAYESH PRAVIN</t>
  </si>
  <si>
    <t>71900249E</t>
  </si>
  <si>
    <t>I2K18102589</t>
  </si>
  <si>
    <t>GUNJAL SAHIL SANJAY</t>
  </si>
  <si>
    <t>I2K18102439</t>
  </si>
  <si>
    <t>71900534F</t>
  </si>
  <si>
    <t>RATHOD SHAM DARASING</t>
  </si>
  <si>
    <t>71900258D</t>
  </si>
  <si>
    <t>I2K18102530</t>
  </si>
  <si>
    <t>ZAMAD HITESH DHANRAJ</t>
  </si>
  <si>
    <t>I2K18102551</t>
  </si>
  <si>
    <t>71900545M</t>
  </si>
  <si>
    <t>DESHPANDE SAARTH</t>
  </si>
  <si>
    <t>HRITHVIKA BABAR</t>
  </si>
  <si>
    <t>I2K18102607</t>
  </si>
  <si>
    <t>71900554L</t>
  </si>
  <si>
    <t>SALAVE AKASH ADHIKRAO</t>
  </si>
  <si>
    <t>71900265G</t>
  </si>
  <si>
    <t>I2K18102640</t>
  </si>
  <si>
    <t>HUSAIN MURTUZA NADEEM</t>
  </si>
  <si>
    <t>I2K18102463</t>
  </si>
  <si>
    <t>71900557E</t>
  </si>
  <si>
    <t>SALUNKHE SANJANA SATISH</t>
  </si>
  <si>
    <t>71900272K</t>
  </si>
  <si>
    <t>I2K18102417</t>
  </si>
  <si>
    <t>JADHAV JAYESH DHANRAJ</t>
  </si>
  <si>
    <t>I2K18102501</t>
  </si>
  <si>
    <t>71900583D</t>
  </si>
  <si>
    <t>Ayush Shah</t>
  </si>
  <si>
    <t>I2K18102478</t>
  </si>
  <si>
    <t>71900606G</t>
  </si>
  <si>
    <t>SHINDE VIPUL VIKAS</t>
  </si>
  <si>
    <t>71900276B</t>
  </si>
  <si>
    <t>I2K18102413</t>
  </si>
  <si>
    <t>JADHAV SAHIL SANJEEV</t>
  </si>
  <si>
    <t>I2K18102446</t>
  </si>
  <si>
    <t>71900612M</t>
  </si>
  <si>
    <t>JAJU SHIVAM MANOJ</t>
  </si>
  <si>
    <t>71900285M</t>
  </si>
  <si>
    <t>I2K18102591</t>
  </si>
  <si>
    <t>JAIN ROSHAN BRAJESH</t>
  </si>
  <si>
    <t>I2K18102575</t>
  </si>
  <si>
    <t>71900620B</t>
  </si>
  <si>
    <t>AGRAWAL SHREYAS SHIRISH</t>
  </si>
  <si>
    <t>I2K18102606</t>
  </si>
  <si>
    <t>71900627K</t>
  </si>
  <si>
    <t>RATHI SIDDHANT SACHIN</t>
  </si>
  <si>
    <t>71900294L</t>
  </si>
  <si>
    <t>I2K18102641</t>
  </si>
  <si>
    <t>JITURI ATHARVA MILIND</t>
  </si>
  <si>
    <t>I2K18102566</t>
  </si>
  <si>
    <t>71900650D</t>
  </si>
  <si>
    <t>DROLIA SPARSH SANJAY</t>
  </si>
  <si>
    <t>71900295J</t>
  </si>
  <si>
    <t>I2K18102590</t>
  </si>
  <si>
    <t>JOSHI ADITYA VISHAL</t>
  </si>
  <si>
    <t>I2K18102600</t>
  </si>
  <si>
    <t>71900675K</t>
  </si>
  <si>
    <t>TODMAL PRIYADARSHAN SATISH</t>
  </si>
  <si>
    <t>I2K18102453</t>
  </si>
  <si>
    <t>71900679B</t>
  </si>
  <si>
    <t>UNDE NAVNEETA ASHOK</t>
  </si>
  <si>
    <t>71900303C</t>
  </si>
  <si>
    <t>I2K18102568</t>
  </si>
  <si>
    <t>KADAM DHANSHREE GOVINDRAO</t>
  </si>
  <si>
    <t>I2K18102430</t>
  </si>
  <si>
    <t>71900692K</t>
  </si>
  <si>
    <t>VELANKAR ABHISHEK VISHWAS</t>
  </si>
  <si>
    <t>71900312B</t>
  </si>
  <si>
    <t>I2K18102462</t>
  </si>
  <si>
    <t>KANADE VAIBHAV CHANDRAKANT</t>
  </si>
  <si>
    <t>I2K18102571</t>
  </si>
  <si>
    <t>71900687C</t>
  </si>
  <si>
    <t>BHARDWAJ VANSHREE</t>
  </si>
  <si>
    <t>71900331J</t>
  </si>
  <si>
    <t>I2K18102609</t>
  </si>
  <si>
    <t>KHAIRE ADITYA KUMAR</t>
  </si>
  <si>
    <t>71900348C</t>
  </si>
  <si>
    <t>I2K18102633</t>
  </si>
  <si>
    <t>KRISHIV NIRANJAN MEWANI</t>
  </si>
  <si>
    <t>71900038Q</t>
  </si>
  <si>
    <t>KHANDELWAL ANANT NILESH</t>
  </si>
  <si>
    <t>CHAVAN ATHARV VIJAY</t>
  </si>
  <si>
    <t>71900363G</t>
  </si>
  <si>
    <t>I2K18102617</t>
  </si>
  <si>
    <t>KULKARNI PRATHMESH PRAVIN</t>
  </si>
  <si>
    <t>BARDE UTKARSHA GORAKSHANATH</t>
  </si>
  <si>
    <t>71900365C</t>
  </si>
  <si>
    <t>I2K18102535</t>
  </si>
  <si>
    <t>KULKARNI SANYUKTA SANDEEP</t>
  </si>
  <si>
    <t>71900376J</t>
  </si>
  <si>
    <t>I2K18102536</t>
  </si>
  <si>
    <t>LANDGE RUSHIKESH VIJAY</t>
  </si>
  <si>
    <t>71900384K</t>
  </si>
  <si>
    <t>I2K18102543</t>
  </si>
  <si>
    <t>MAHAJAN KIRAN SURESH</t>
  </si>
  <si>
    <t>71900388B</t>
  </si>
  <si>
    <t>I2K18102506</t>
  </si>
  <si>
    <t>MAHINDRAKAR PARIMAL NANDKUMAR</t>
  </si>
  <si>
    <t>71900392L</t>
  </si>
  <si>
    <t>I2K18102558</t>
  </si>
  <si>
    <t>MALLAWAT PRIYANKA LAXMINIWAS</t>
  </si>
  <si>
    <t>71900402M</t>
  </si>
  <si>
    <t>I2K18102414</t>
  </si>
  <si>
    <t>MANE VAISHNAVI ASHOK</t>
  </si>
  <si>
    <t>71900403K</t>
  </si>
  <si>
    <t>I2K18102468</t>
  </si>
  <si>
    <t>MANGLANI HARSHAD GUL</t>
  </si>
  <si>
    <t>71900422F</t>
  </si>
  <si>
    <t>I2K18102563</t>
  </si>
  <si>
    <t>MUNDADA VYANKATESH ASHISH</t>
  </si>
  <si>
    <t>MISHRA ELLIKA</t>
  </si>
  <si>
    <t>71900427G</t>
  </si>
  <si>
    <t>I2K18102500</t>
  </si>
  <si>
    <t>NAGRALE MRUDUL NARESH</t>
  </si>
  <si>
    <t>GHATI GAURAV K</t>
  </si>
  <si>
    <t>71900432C</t>
  </si>
  <si>
    <t>I2K18102595</t>
  </si>
  <si>
    <t>NAYAN MAHAJAN</t>
  </si>
  <si>
    <t>71900434K</t>
  </si>
  <si>
    <t>I2K18102420</t>
  </si>
  <si>
    <t>NEMADE SHUBHAM NARENDRA</t>
  </si>
  <si>
    <t>71900449H</t>
  </si>
  <si>
    <t>I2K18102615</t>
  </si>
  <si>
    <t>PALLOD VAIBHAV SHYAMSUNDAR</t>
  </si>
  <si>
    <t>71900452H</t>
  </si>
  <si>
    <t>I2K18102632</t>
  </si>
  <si>
    <t>PARAKH BHAVESH JAYANTILAL</t>
  </si>
  <si>
    <t>PARMAR MANSI RAJU</t>
  </si>
  <si>
    <t>71900459E</t>
  </si>
  <si>
    <t>I2K18102509</t>
  </si>
  <si>
    <t>ARANKE PARTH VIVEK</t>
  </si>
  <si>
    <t>I2K18102456</t>
  </si>
  <si>
    <t>71900324F</t>
  </si>
  <si>
    <t>KAVHALE DEEPAK ANKUSH</t>
  </si>
  <si>
    <t>71900460J</t>
  </si>
  <si>
    <t>I2K18102560</t>
  </si>
  <si>
    <t>PATANKAR TANAY PRADIP</t>
  </si>
  <si>
    <t>71900469B</t>
  </si>
  <si>
    <t>I2K18102539</t>
  </si>
  <si>
    <t>PATIL KSHITIJ VILAS</t>
  </si>
  <si>
    <t>71900470F</t>
  </si>
  <si>
    <t>I2K18102578</t>
  </si>
  <si>
    <t>PATIL MANASI MANASING</t>
  </si>
  <si>
    <t>71900475G</t>
  </si>
  <si>
    <t>I2K18102644</t>
  </si>
  <si>
    <t>PATIL SANKET DIGAMBAR</t>
  </si>
  <si>
    <t>MAHAJAN NAYAN SUDESH</t>
  </si>
  <si>
    <t>71900476E</t>
  </si>
  <si>
    <t>I2K18102540</t>
  </si>
  <si>
    <t>PATIL SATYAJEET MAHENDRA</t>
  </si>
  <si>
    <t>71900487L</t>
  </si>
  <si>
    <t>I2K18102485</t>
  </si>
  <si>
    <t>PHADE SAKSHEE SANDEEP</t>
  </si>
  <si>
    <t>71900492G</t>
  </si>
  <si>
    <t>I2K18102614</t>
  </si>
  <si>
    <t>SALVE POOJA NITIN</t>
  </si>
  <si>
    <t>71900496K</t>
  </si>
  <si>
    <t>I2K18102605</t>
  </si>
  <si>
    <t>PATANKAR PRAJWAL PRAKASH</t>
  </si>
  <si>
    <t>71900502H</t>
  </si>
  <si>
    <t>I2K18102519</t>
  </si>
  <si>
    <t>MAGDUM PRASAD KUMAR</t>
  </si>
  <si>
    <t>I2K18102425</t>
  </si>
  <si>
    <t>71900511G</t>
  </si>
  <si>
    <t>KHANDELWAL RAGHAV RAMESH</t>
  </si>
  <si>
    <t>PRATYUSH SACHIN SANGAOKAR</t>
  </si>
  <si>
    <t>I2K18102552</t>
  </si>
  <si>
    <t>71900525G</t>
  </si>
  <si>
    <t>RANE TANISHK SHAILENDRA</t>
  </si>
  <si>
    <t>I2K18102556</t>
  </si>
  <si>
    <t>71900532K</t>
  </si>
  <si>
    <t>RATHI VAISHNAVI VINOD</t>
  </si>
  <si>
    <t>71900517F</t>
  </si>
  <si>
    <t>I2K18102428</t>
  </si>
  <si>
    <t>SAKSHI KISHOR RAJPUT</t>
  </si>
  <si>
    <t>I2K18102622</t>
  </si>
  <si>
    <t>71900539G</t>
  </si>
  <si>
    <t>PAWAR ROHIT ARUN</t>
  </si>
  <si>
    <t>I2K18102581</t>
  </si>
  <si>
    <t>71900551F</t>
  </si>
  <si>
    <t>SAKHRANI HARSH SANTOSH</t>
  </si>
  <si>
    <t>I2K18102545</t>
  </si>
  <si>
    <t>71900555J</t>
  </si>
  <si>
    <t>PAREKH SALONI PURAN</t>
  </si>
  <si>
    <t>71900527C</t>
  </si>
  <si>
    <t>I2K18102597</t>
  </si>
  <si>
    <t>AVHAD RANVEER KISHOR</t>
  </si>
  <si>
    <t>I2K18102483</t>
  </si>
  <si>
    <t>71900568L</t>
  </si>
  <si>
    <t>SAOJI ANUJ ANAND</t>
  </si>
  <si>
    <t>I2K18102562</t>
  </si>
  <si>
    <t>71900593M</t>
  </si>
  <si>
    <t>SHARMA ONKAR ANIL</t>
  </si>
  <si>
    <t>71900532k</t>
  </si>
  <si>
    <t>I2K18102473</t>
  </si>
  <si>
    <t>71900607E</t>
  </si>
  <si>
    <t>SHIRALKAR PRATHAMESH NARENDRA</t>
  </si>
  <si>
    <t>71900533H</t>
  </si>
  <si>
    <t>I2K18102437</t>
  </si>
  <si>
    <t>RATHOD KIRAN ARJUN</t>
  </si>
  <si>
    <t>I2K18102496</t>
  </si>
  <si>
    <t>71900616D</t>
  </si>
  <si>
    <t>SHRAOGI MUSKAAN CHETANKUMAR</t>
  </si>
  <si>
    <t>I2K18102608</t>
  </si>
  <si>
    <t>71900622J</t>
  </si>
  <si>
    <t>KALRAO SHREYAS SANJAY</t>
  </si>
  <si>
    <t>I2K18102466</t>
  </si>
  <si>
    <t>71900639C</t>
  </si>
  <si>
    <t>GAIKWAD SOMESHWAR KIRAN</t>
  </si>
  <si>
    <t>71900540L</t>
  </si>
  <si>
    <t>I2K18102457</t>
  </si>
  <si>
    <t>PARDESHI ROHIT MILIND</t>
  </si>
  <si>
    <t>I2K18102523</t>
  </si>
  <si>
    <t>71900647D</t>
  </si>
  <si>
    <t>SONTAKKE SUSHANT MOHAN</t>
  </si>
  <si>
    <t>SAARTH DESHPANDE</t>
  </si>
  <si>
    <t>I2K18102624</t>
  </si>
  <si>
    <t>71900655E</t>
  </si>
  <si>
    <t>SURYAWANSHI VENKATESH TUKARAM</t>
  </si>
  <si>
    <t>I2K18102554</t>
  </si>
  <si>
    <t>71900664D</t>
  </si>
  <si>
    <t>PARDESHI TANMAY SUDHIR</t>
  </si>
  <si>
    <t>71900552D</t>
  </si>
  <si>
    <t>I2K18102635</t>
  </si>
  <si>
    <t>MALANI SAKSHI MANISH</t>
  </si>
  <si>
    <t>I2K18102618</t>
  </si>
  <si>
    <t>71900676H</t>
  </si>
  <si>
    <t>TOPE ARNAV AMOL</t>
  </si>
  <si>
    <t>I2K18102550</t>
  </si>
  <si>
    <t>71900684J</t>
  </si>
  <si>
    <t>ATRE UTKARSH VILAS</t>
  </si>
  <si>
    <t>SALONI PURAN PAREKH</t>
  </si>
  <si>
    <t>I2K18102593</t>
  </si>
  <si>
    <t>71900706C</t>
  </si>
  <si>
    <t>RATHI YASH SUNIL</t>
  </si>
  <si>
    <t>71900556G</t>
  </si>
  <si>
    <t>I2K18102470</t>
  </si>
  <si>
    <t>SALUNKE SHUBHAM RAJU</t>
  </si>
  <si>
    <t>I2K18102518</t>
  </si>
  <si>
    <t>71900012C</t>
  </si>
  <si>
    <t>SRIVASTAVA ADITI</t>
  </si>
  <si>
    <t>71900581H</t>
  </si>
  <si>
    <t>I2K18102547</t>
  </si>
  <si>
    <t>SAVANI SANJAY SURANGLIKAR</t>
  </si>
  <si>
    <t>SHAH AYUSH DINESH</t>
  </si>
  <si>
    <t>PANDITA AKASHI</t>
  </si>
  <si>
    <t>SINGH ANANYA</t>
  </si>
  <si>
    <t>71900595H</t>
  </si>
  <si>
    <t>I2K18102620</t>
  </si>
  <si>
    <t>SALUJA SHARSHDEEP SATBIR</t>
  </si>
  <si>
    <t>KAUL ARSH</t>
  </si>
  <si>
    <t>R127</t>
  </si>
  <si>
    <t>71900610E</t>
  </si>
  <si>
    <t>I2K18102426</t>
  </si>
  <si>
    <t>SHIRNATH KIRTI RAJU</t>
  </si>
  <si>
    <t>R128</t>
  </si>
  <si>
    <t>SHIVAM MANOJ JAJU</t>
  </si>
  <si>
    <t>R129</t>
  </si>
  <si>
    <t>R130</t>
  </si>
  <si>
    <t>71900618L</t>
  </si>
  <si>
    <t>I2K18102587</t>
  </si>
  <si>
    <t>KAPRATWAR SHREY CHANDRAKANT</t>
  </si>
  <si>
    <t>R131</t>
  </si>
  <si>
    <t>R132</t>
  </si>
  <si>
    <t>R133</t>
  </si>
  <si>
    <t>71900625C</t>
  </si>
  <si>
    <t>I2K18102427</t>
  </si>
  <si>
    <t>SHUBHAM NAVNATH PARKHE</t>
  </si>
  <si>
    <t>R134</t>
  </si>
  <si>
    <t>SIDDHANT SACHIN RATHI</t>
  </si>
  <si>
    <t>R135</t>
  </si>
  <si>
    <t>SOMESHWAR KIRAN GAIKWAD</t>
  </si>
  <si>
    <t>R136</t>
  </si>
  <si>
    <t>71900643M</t>
  </si>
  <si>
    <t>I2K18102480</t>
  </si>
  <si>
    <t>SONAWANE SANDESH CHANDRAKANT</t>
  </si>
  <si>
    <t>R137</t>
  </si>
  <si>
    <t>R138</t>
  </si>
  <si>
    <t>NADKAR DHRUV ABHIJEET</t>
  </si>
  <si>
    <t>71900649L</t>
  </si>
  <si>
    <t>I2K18102525</t>
  </si>
  <si>
    <t>SOUMYA MALGONDE</t>
  </si>
  <si>
    <t>R139</t>
  </si>
  <si>
    <t>R140</t>
  </si>
  <si>
    <t>R141</t>
  </si>
  <si>
    <t>GAVHANE YASHRAJ MAHADEV</t>
  </si>
  <si>
    <t>71900658K</t>
  </si>
  <si>
    <t>I2K18102557</t>
  </si>
  <si>
    <t>SYED MUJTABA HADI JAFRI</t>
  </si>
  <si>
    <t>R142</t>
  </si>
  <si>
    <t>R143</t>
  </si>
  <si>
    <t>71900241K</t>
  </si>
  <si>
    <t>GORE AMOL SHANKAR</t>
  </si>
  <si>
    <t>71900670J</t>
  </si>
  <si>
    <t>I2K18102444</t>
  </si>
  <si>
    <t>THAKARE ROHIT BHASKAR</t>
  </si>
  <si>
    <t>R144</t>
  </si>
  <si>
    <t>R145</t>
  </si>
  <si>
    <t>R146</t>
  </si>
  <si>
    <t>R147</t>
  </si>
  <si>
    <t>R148</t>
  </si>
  <si>
    <t>VANSHREE BHARDWAJ</t>
  </si>
  <si>
    <t>R149</t>
  </si>
  <si>
    <t>R150</t>
  </si>
  <si>
    <t>MEWANI KRISHIV NIRANJAN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</si>
  <si>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</si>
  <si>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</si>
  <si>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</si>
  <si>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</si>
  <si>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</si>
  <si>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</si>
  <si>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</si>
  <si>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</si>
  <si>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</si>
  <si>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</si>
  <si>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KOMAL SUNIL GAIKWAD</t>
  </si>
  <si>
    <t>R161</t>
  </si>
  <si>
    <t>R162</t>
  </si>
  <si>
    <t>RAJPUT SAKSHI KISHOR</t>
  </si>
  <si>
    <t>PANDEY NISHANT DHARMENDRA KUMAR</t>
  </si>
  <si>
    <t>R163</t>
  </si>
  <si>
    <t>R164</t>
  </si>
  <si>
    <t>R165</t>
  </si>
  <si>
    <t>R166</t>
  </si>
  <si>
    <t>R167</t>
  </si>
  <si>
    <t>RUSHIKESH SHRIKANT KORADE</t>
  </si>
  <si>
    <t>R168</t>
  </si>
  <si>
    <t>SURANGLIKAR SAVANI</t>
  </si>
  <si>
    <t>R169</t>
  </si>
  <si>
    <t>R170</t>
  </si>
  <si>
    <t>SHINDE MANASI SHAHSIKANT</t>
  </si>
  <si>
    <t>R171</t>
  </si>
  <si>
    <t>R172</t>
  </si>
  <si>
    <t>PARKHE SHUBHAM NAVNATH</t>
  </si>
  <si>
    <t>R173</t>
  </si>
  <si>
    <t>R174</t>
  </si>
  <si>
    <t>MALGONDE SOUMYA PRAKASH</t>
  </si>
  <si>
    <t>71700738D</t>
  </si>
  <si>
    <t>I2K16102116</t>
  </si>
  <si>
    <t>R175</t>
  </si>
  <si>
    <t>MUJTABA HADI JAFRI SYED</t>
  </si>
  <si>
    <t>71828979L</t>
  </si>
  <si>
    <t>R176</t>
  </si>
  <si>
    <t>71829161B</t>
  </si>
  <si>
    <t>R177</t>
  </si>
  <si>
    <t>MEHUL HITESH KEDIA</t>
  </si>
  <si>
    <t>71829257L</t>
  </si>
  <si>
    <t>R178</t>
  </si>
  <si>
    <t>TANDURE VINIT RAJKUMAR</t>
  </si>
  <si>
    <t>71924046J</t>
  </si>
  <si>
    <t>R179</t>
  </si>
  <si>
    <t>AMEY ANILRAO HOLEY</t>
  </si>
  <si>
    <t>R180</t>
  </si>
  <si>
    <t>ANUP UTTAMRAO SABLE</t>
  </si>
  <si>
    <t>R181</t>
  </si>
  <si>
    <t>BHARMAL KAUSTUBH DEEPAK</t>
  </si>
  <si>
    <t>R182</t>
  </si>
  <si>
    <t>KOLHE AJIT ABHIMANYU</t>
  </si>
  <si>
    <t>R183</t>
  </si>
  <si>
    <t>MAHANT GAURAV DILIP</t>
  </si>
  <si>
    <t>R184</t>
  </si>
  <si>
    <t>MORE ADITEE DEEPAK</t>
  </si>
  <si>
    <t>R185</t>
  </si>
  <si>
    <t>PENDAM SAURABH KESHAV</t>
  </si>
  <si>
    <t>R186</t>
  </si>
  <si>
    <t>SONAWANE SPARSH UMESH</t>
  </si>
  <si>
    <t>R187</t>
  </si>
  <si>
    <t>UGALE SHANTANU GANGARAM</t>
  </si>
  <si>
    <t>R188</t>
  </si>
  <si>
    <t>RAHUL TICKOO</t>
  </si>
  <si>
    <t>R189</t>
  </si>
  <si>
    <t>BAHEKAR SHASHIKANT RAJENDRA</t>
  </si>
  <si>
    <t>R190</t>
  </si>
  <si>
    <t>VYAVAHARE AMEYA RAMESH</t>
  </si>
  <si>
    <t>R191</t>
  </si>
  <si>
    <t>GOKHALE ATHARVA AJAY</t>
  </si>
  <si>
    <t>NO'S OF STUD PASSED IN YEAR = (WITH ATKT)</t>
  </si>
  <si>
    <t xml:space="preserve"> Regular(R)</t>
  </si>
  <si>
    <t>Pendamic</t>
  </si>
  <si>
    <t>Success Index Batch Admited In 2019 ( 2019~2023)</t>
  </si>
  <si>
    <t>TYPE</t>
  </si>
  <si>
    <t>22 ~23</t>
  </si>
  <si>
    <t>71828716K</t>
  </si>
  <si>
    <t>I2K17102238</t>
  </si>
  <si>
    <t>type</t>
  </si>
  <si>
    <t>roll</t>
  </si>
  <si>
    <t>seat</t>
  </si>
  <si>
    <t>pnr</t>
  </si>
  <si>
    <t>mis</t>
  </si>
  <si>
    <t>name</t>
  </si>
  <si>
    <t>result</t>
  </si>
  <si>
    <t>71828692J</t>
  </si>
  <si>
    <t>I2K17102371</t>
  </si>
  <si>
    <t xml:space="preserve">DHOPTE PRATIK PRAMOD </t>
  </si>
  <si>
    <t>72017079G</t>
  </si>
  <si>
    <t>E2K19103620</t>
  </si>
  <si>
    <t>NAIKWADI AMAAN ARIF</t>
  </si>
  <si>
    <t>S190058502</t>
  </si>
  <si>
    <t>72016613G</t>
  </si>
  <si>
    <t>I2K19102713</t>
  </si>
  <si>
    <t>ABANDE DEEPAK SURYAKANT</t>
  </si>
  <si>
    <t>71900052B</t>
  </si>
  <si>
    <t>I2K18102422</t>
  </si>
  <si>
    <t>72017354L</t>
  </si>
  <si>
    <t>E2K19103624</t>
  </si>
  <si>
    <t>VARPE TEJAL MADHUKAR</t>
  </si>
  <si>
    <t>72016612J</t>
  </si>
  <si>
    <t>KARNAVAT BHAGYASHREE SURYAKANT</t>
  </si>
  <si>
    <t>S190058503</t>
  </si>
  <si>
    <t>72016615C</t>
  </si>
  <si>
    <t>I2K19102734</t>
  </si>
  <si>
    <t>ABHISHEK DHAR</t>
  </si>
  <si>
    <t>71900033F</t>
  </si>
  <si>
    <t>I2K18102429</t>
  </si>
  <si>
    <t>72016785L</t>
  </si>
  <si>
    <t>E2K19103680</t>
  </si>
  <si>
    <t>DESHPANDE VEDANT YOGESH</t>
  </si>
  <si>
    <t>S190058505</t>
  </si>
  <si>
    <t>72016621H</t>
  </si>
  <si>
    <t>I2K19102688</t>
  </si>
  <si>
    <t>AGARWAL ARJIT VIPUL</t>
  </si>
  <si>
    <t>71900386F</t>
  </si>
  <si>
    <t>I2K18102451</t>
  </si>
  <si>
    <t>BIN-04</t>
  </si>
  <si>
    <t>72017148C</t>
  </si>
  <si>
    <t>E2K19103765</t>
  </si>
  <si>
    <t>PATWARDHAN YASH KAUSTUBH</t>
  </si>
  <si>
    <t>S190058506</t>
  </si>
  <si>
    <t>72016632C</t>
  </si>
  <si>
    <t>I2K19102817</t>
  </si>
  <si>
    <t>AMBATKAR TUSHAR MOHAN</t>
  </si>
  <si>
    <t>71900485D</t>
  </si>
  <si>
    <t>I2K18102499</t>
  </si>
  <si>
    <t>BIN-05</t>
  </si>
  <si>
    <t>72016929B</t>
  </si>
  <si>
    <t>E2K19103767</t>
  </si>
  <si>
    <t>KANGUNE ADITYA AVINASH</t>
  </si>
  <si>
    <t>S190058507</t>
  </si>
  <si>
    <t>72016635H</t>
  </si>
  <si>
    <t>I2K19102696</t>
  </si>
  <si>
    <t>ANEY KAIWALYA VINAYAK</t>
  </si>
  <si>
    <t>YD Joined</t>
  </si>
  <si>
    <t>71900662H</t>
  </si>
  <si>
    <t>I2K18102630</t>
  </si>
  <si>
    <t>72160861C</t>
  </si>
  <si>
    <t>I2K20205185</t>
  </si>
  <si>
    <t xml:space="preserve">KHOSE VAISHNAVI DNYANDEO </t>
  </si>
  <si>
    <t>S190058508</t>
  </si>
  <si>
    <t>72016640D</t>
  </si>
  <si>
    <t>I2K19102829</t>
  </si>
  <si>
    <t>ANMOL KOUL</t>
  </si>
  <si>
    <t>R-216</t>
  </si>
  <si>
    <t>S190058603</t>
  </si>
  <si>
    <t>71900408L</t>
  </si>
  <si>
    <t>72160864H</t>
  </si>
  <si>
    <t>I2K20205186</t>
  </si>
  <si>
    <t>BHANSALI NEERAJ VAIBHAV</t>
  </si>
  <si>
    <t>S190058509</t>
  </si>
  <si>
    <t>72016643J</t>
  </si>
  <si>
    <t>I2K19102840</t>
  </si>
  <si>
    <t>ANUJ PANDEY</t>
  </si>
  <si>
    <t>R-217</t>
  </si>
  <si>
    <t>S190058516</t>
  </si>
  <si>
    <t>71900086G</t>
  </si>
  <si>
    <t>72160859M</t>
  </si>
  <si>
    <t>I2K20205187</t>
  </si>
  <si>
    <t>JAIN EKTA YATISHKUMAR</t>
  </si>
  <si>
    <t>S190058510</t>
  </si>
  <si>
    <t>72016644G</t>
  </si>
  <si>
    <t>I2K19102811</t>
  </si>
  <si>
    <t>ANVEKAR ESHA MUKESH</t>
  </si>
  <si>
    <t>R-218</t>
  </si>
  <si>
    <t>S190058731</t>
  </si>
  <si>
    <t>71900644K</t>
  </si>
  <si>
    <t>72160868L</t>
  </si>
  <si>
    <t>I2K20205188</t>
  </si>
  <si>
    <t xml:space="preserve">SEJAL TEJAL JADHAV </t>
  </si>
  <si>
    <t>R-161</t>
  </si>
  <si>
    <t>S190058511</t>
  </si>
  <si>
    <t>72016648K</t>
  </si>
  <si>
    <t>I2K19102889</t>
  </si>
  <si>
    <t>ARPAN SINHA</t>
  </si>
  <si>
    <t>R-219</t>
  </si>
  <si>
    <t>S190058524</t>
  </si>
  <si>
    <t>71828593L</t>
  </si>
  <si>
    <t xml:space="preserve">BHUSAL PRANIL </t>
  </si>
  <si>
    <t>72160853B</t>
  </si>
  <si>
    <t>I2K20205189</t>
  </si>
  <si>
    <t xml:space="preserve">PAPINWAR DEVANG MAHESH </t>
  </si>
  <si>
    <t>S190058512</t>
  </si>
  <si>
    <t>72016650M</t>
  </si>
  <si>
    <t>I2K19102657</t>
  </si>
  <si>
    <t>ARYAN PRASAD</t>
  </si>
  <si>
    <t>R-220</t>
  </si>
  <si>
    <t>S190058519</t>
  </si>
  <si>
    <t>71900107C</t>
  </si>
  <si>
    <t xml:space="preserve">BHARMAL KAUSTUBH DEEPAK </t>
  </si>
  <si>
    <t>72160860E</t>
  </si>
  <si>
    <t>I2K20205190</t>
  </si>
  <si>
    <t xml:space="preserve">KEDARE MILIND PRADIP </t>
  </si>
  <si>
    <t>S190058513</t>
  </si>
  <si>
    <t>72016655B</t>
  </si>
  <si>
    <t>I2K19102794</t>
  </si>
  <si>
    <t>ATRAM PANKAJ RAMESH</t>
  </si>
  <si>
    <t>72160865F</t>
  </si>
  <si>
    <t>I2K20205191</t>
  </si>
  <si>
    <t xml:space="preserve">PARKHE KIRAN SANTOSH </t>
  </si>
  <si>
    <t>S190058514</t>
  </si>
  <si>
    <t>72016656L</t>
  </si>
  <si>
    <t>I2K19102710</t>
  </si>
  <si>
    <t>AVATI ABHISHEK AJAY</t>
  </si>
  <si>
    <t>72160851F</t>
  </si>
  <si>
    <t>I2K20205192</t>
  </si>
  <si>
    <t xml:space="preserve">CHOUGULE AKSHATA LAXMAN </t>
  </si>
  <si>
    <t>S190058515</t>
  </si>
  <si>
    <t>72016663C</t>
  </si>
  <si>
    <t>I2K19102800</t>
  </si>
  <si>
    <t>BAFNA BHAVANA VASANT</t>
  </si>
  <si>
    <t>72160863K</t>
  </si>
  <si>
    <t>I2K20205193</t>
  </si>
  <si>
    <t xml:space="preserve">MORE PANKAJ SANJAY </t>
  </si>
  <si>
    <t>S190058517</t>
  </si>
  <si>
    <t>72016674J</t>
  </si>
  <si>
    <t>I2K19102839</t>
  </si>
  <si>
    <t>BEHARE YASH SUBHASH</t>
  </si>
  <si>
    <t>72160849D</t>
  </si>
  <si>
    <t>I2K20205194</t>
  </si>
  <si>
    <t xml:space="preserve">BHOITE SAYEE NITIN </t>
  </si>
  <si>
    <t>S190058518</t>
  </si>
  <si>
    <t>72016681M</t>
  </si>
  <si>
    <t>I2K19102765</t>
  </si>
  <si>
    <t>BHALGAT SEJAL SANTOSH</t>
  </si>
  <si>
    <t>72160866D</t>
  </si>
  <si>
    <t>I2K20205195</t>
  </si>
  <si>
    <t xml:space="preserve">PARKHI APURVA SURESH </t>
  </si>
  <si>
    <t>S190058520</t>
  </si>
  <si>
    <t>72016687L</t>
  </si>
  <si>
    <t>I2K19102722</t>
  </si>
  <si>
    <t>BHARSAKLE ANKITA SIDDHARTH</t>
  </si>
  <si>
    <t>72160871L</t>
  </si>
  <si>
    <t>I2K20205196</t>
  </si>
  <si>
    <t xml:space="preserve">SHIVSHRAN GAURI GOPAL </t>
  </si>
  <si>
    <t>R-162</t>
  </si>
  <si>
    <t>S190058522</t>
  </si>
  <si>
    <t>72016693E</t>
  </si>
  <si>
    <t>I2K19102739</t>
  </si>
  <si>
    <t>BHOKARE PRATHAM SUBHASH</t>
  </si>
  <si>
    <t>72160856G</t>
  </si>
  <si>
    <t>I2K20205197</t>
  </si>
  <si>
    <t xml:space="preserve">GADEKAR VAISHNAVI DILIP </t>
  </si>
  <si>
    <t>S190058523</t>
  </si>
  <si>
    <t>72016695M</t>
  </si>
  <si>
    <t>I2K19102896</t>
  </si>
  <si>
    <t>BHONSLE SHIVENDRA SANGRAM</t>
  </si>
  <si>
    <t>72160858C</t>
  </si>
  <si>
    <t>I2K20205198</t>
  </si>
  <si>
    <t xml:space="preserve">PRIYANKA RAGHUNATH GHUGE </t>
  </si>
  <si>
    <t>S190058525</t>
  </si>
  <si>
    <t>72016706L</t>
  </si>
  <si>
    <t>I2K19102806</t>
  </si>
  <si>
    <t>BICHAVE VAIBHAV SANJAY</t>
  </si>
  <si>
    <t>72160862M</t>
  </si>
  <si>
    <t>I2K20205199</t>
  </si>
  <si>
    <t xml:space="preserve">MOHAMMAD BILAL ABDUL HAMEED </t>
  </si>
  <si>
    <t>S190058526</t>
  </si>
  <si>
    <t>72016707J</t>
  </si>
  <si>
    <t>I2K19102651</t>
  </si>
  <si>
    <t>BINDI DHARMENDRAKUMAR SHAH</t>
  </si>
  <si>
    <t>72160852D</t>
  </si>
  <si>
    <t>I2K20205200</t>
  </si>
  <si>
    <t xml:space="preserve">DESHMUKH YUVRAJ ASHOK </t>
  </si>
  <si>
    <t>S190058527</t>
  </si>
  <si>
    <t>72016712E</t>
  </si>
  <si>
    <t>I2K19102677</t>
  </si>
  <si>
    <t>BOONLIA KARAN MANISH</t>
  </si>
  <si>
    <t>72160854L</t>
  </si>
  <si>
    <t>I2K20205201</t>
  </si>
  <si>
    <t xml:space="preserve">DHADIWAL VAISHNAVI SANDEEP </t>
  </si>
  <si>
    <t>S190058528</t>
  </si>
  <si>
    <t>72016713C</t>
  </si>
  <si>
    <t>I2K19102647</t>
  </si>
  <si>
    <t>BORA SIDDHARTH AJITKUMAR</t>
  </si>
  <si>
    <t>72160869J</t>
  </si>
  <si>
    <t>I2K20205202</t>
  </si>
  <si>
    <t xml:space="preserve">SHAIKH SWALEHA MUNIRUDDIN </t>
  </si>
  <si>
    <t>S190058529</t>
  </si>
  <si>
    <t>72016716H</t>
  </si>
  <si>
    <t>I2K19102855</t>
  </si>
  <si>
    <t>BORSE RUSHIKESH SANDEEP</t>
  </si>
  <si>
    <t>72160857E</t>
  </si>
  <si>
    <t>I2K20205203</t>
  </si>
  <si>
    <t xml:space="preserve">GAWALE SUDARSHAN SHARAD </t>
  </si>
  <si>
    <t>S190058530</t>
  </si>
  <si>
    <t>72016719B</t>
  </si>
  <si>
    <t>I2K19102715</t>
  </si>
  <si>
    <t>CHANDAK JAYKUMAR MANISHKUMAR</t>
  </si>
  <si>
    <t>72160855J</t>
  </si>
  <si>
    <t>I2K20205204</t>
  </si>
  <si>
    <t xml:space="preserve">DUDHANE AKSHATA VIJAY </t>
  </si>
  <si>
    <t>S190058532</t>
  </si>
  <si>
    <t>72016726E</t>
  </si>
  <si>
    <t>I2K19102697</t>
  </si>
  <si>
    <t>CHAVAN DISHA SANDEEP</t>
  </si>
  <si>
    <t>72160872J</t>
  </si>
  <si>
    <t>I2K20205205</t>
  </si>
  <si>
    <t xml:space="preserve">PRAJAKTA SHRIPAD SHRINGARPURE </t>
  </si>
  <si>
    <t>R-163</t>
  </si>
  <si>
    <t>S190058533</t>
  </si>
  <si>
    <t>72016732K</t>
  </si>
  <si>
    <t>I2K19102891</t>
  </si>
  <si>
    <t>CHAVAN SATYAJEET PRITHVIRAJ</t>
  </si>
  <si>
    <t>72160850H</t>
  </si>
  <si>
    <t>I2K20205206</t>
  </si>
  <si>
    <t xml:space="preserve">RAJESH KIRAN CHOUDHARI </t>
  </si>
  <si>
    <t>S190058534</t>
  </si>
  <si>
    <t>72016733H</t>
  </si>
  <si>
    <t>I2K19102714</t>
  </si>
  <si>
    <t>CHAVAN SUMIT DATTU</t>
  </si>
  <si>
    <t>72160867B</t>
  </si>
  <si>
    <t>I2K20205207</t>
  </si>
  <si>
    <t xml:space="preserve">PENDAM AMIT RAJENDRA </t>
  </si>
  <si>
    <t>S190058535</t>
  </si>
  <si>
    <t>72016742G</t>
  </si>
  <si>
    <t>I2K19102683</t>
  </si>
  <si>
    <t>CHHATRE SWAPNIL AJIT</t>
  </si>
  <si>
    <t>72160870B</t>
  </si>
  <si>
    <t>I2K20205208</t>
  </si>
  <si>
    <t xml:space="preserve">SHAIKH WAJED MUNIR </t>
  </si>
  <si>
    <t>S190058536</t>
  </si>
  <si>
    <t>72016748F</t>
  </si>
  <si>
    <t>I2K19102740</t>
  </si>
  <si>
    <t>CHIPLUNKAR RHUTVIJ PRAVIN</t>
  </si>
  <si>
    <t>72016669B</t>
  </si>
  <si>
    <t>I2K19102724</t>
  </si>
  <si>
    <t>BAMBALE PRASAD BALASAHEB</t>
  </si>
  <si>
    <t>S190058537</t>
  </si>
  <si>
    <t>72016750H</t>
  </si>
  <si>
    <t>I2K19102880</t>
  </si>
  <si>
    <t>CHITALE ROHIT SACHIN</t>
  </si>
  <si>
    <t>72016630G</t>
  </si>
  <si>
    <t>I2K19102778</t>
  </si>
  <si>
    <t>ALGAT SHUBHAM RAMESH</t>
  </si>
  <si>
    <t>S190058540</t>
  </si>
  <si>
    <t>72016754L</t>
  </si>
  <si>
    <t>I2K19102866</t>
  </si>
  <si>
    <t>CHOUGULE PRANAV ARUN</t>
  </si>
  <si>
    <t>72016806G</t>
  </si>
  <si>
    <t>I2K19102716</t>
  </si>
  <si>
    <t>DOLAS SANDESH DHANANJAY</t>
  </si>
  <si>
    <t>72016751F</t>
  </si>
  <si>
    <t>CHITALKAR SWAPNIL BABASAHEB</t>
  </si>
  <si>
    <t>S190058541</t>
  </si>
  <si>
    <t>72016756G</t>
  </si>
  <si>
    <t>I2K19102725</t>
  </si>
  <si>
    <t>DAIGAVANE VEDANT ASHOKRAO</t>
  </si>
  <si>
    <t>72017097E</t>
  </si>
  <si>
    <t>I2K19102881</t>
  </si>
  <si>
    <t>OMKAR ZANWAR</t>
  </si>
  <si>
    <t>S190058542</t>
  </si>
  <si>
    <t>72016757E</t>
  </si>
  <si>
    <t>I2K19102675</t>
  </si>
  <si>
    <t>DAKWALA KRISHIV SHREYANS</t>
  </si>
  <si>
    <t>72017272B</t>
  </si>
  <si>
    <t>I2K19102828</t>
  </si>
  <si>
    <t>SHINDE RISHI AJAY</t>
  </si>
  <si>
    <t>R-164</t>
  </si>
  <si>
    <t>S190058543</t>
  </si>
  <si>
    <t>72016758C</t>
  </si>
  <si>
    <t>I2K19102803</t>
  </si>
  <si>
    <t>DALAVI SHWETA TANAJI</t>
  </si>
  <si>
    <t>I2K19102674</t>
  </si>
  <si>
    <t>ABDUL MUQEET</t>
  </si>
  <si>
    <t>72016890C</t>
  </si>
  <si>
    <t>I2K19102658</t>
  </si>
  <si>
    <t>JANBANDHU PRAJWAL SUKRAM</t>
  </si>
  <si>
    <t>S190058544</t>
  </si>
  <si>
    <t>72016760E</t>
  </si>
  <si>
    <t>I2K19102791</t>
  </si>
  <si>
    <t>DALVI SAKSHI SANDEEP</t>
  </si>
  <si>
    <t>72017140H</t>
  </si>
  <si>
    <t>I2K19102645</t>
  </si>
  <si>
    <t xml:space="preserve">PATIL SNEHA SANJAY                </t>
  </si>
  <si>
    <t>S190058545</t>
  </si>
  <si>
    <t>72016764H</t>
  </si>
  <si>
    <t>I2K19102883</t>
  </si>
  <si>
    <t>DANDAPAT MEGHA SUMAN</t>
  </si>
  <si>
    <t>72017093B</t>
  </si>
  <si>
    <t>I2K19102646</t>
  </si>
  <si>
    <t xml:space="preserve">NIRALE JANHAVI SUDHIR             </t>
  </si>
  <si>
    <t>S190058546</t>
  </si>
  <si>
    <t>72016765F</t>
  </si>
  <si>
    <t>I2K19102708</t>
  </si>
  <si>
    <t>DARAK AMRUTA MAHESH</t>
  </si>
  <si>
    <t>R-137</t>
  </si>
  <si>
    <t xml:space="preserve">BORA SIDDHARTH AJITKUMAR          </t>
  </si>
  <si>
    <t>S190058547</t>
  </si>
  <si>
    <t>72016766D</t>
  </si>
  <si>
    <t>I2K19102672</t>
  </si>
  <si>
    <t>DARP ANIKET MILIND</t>
  </si>
  <si>
    <t>R-158</t>
  </si>
  <si>
    <t>72017038K</t>
  </si>
  <si>
    <t>I2K19102648</t>
  </si>
  <si>
    <t xml:space="preserve">MASHALKAR VARAD GIRISH            </t>
  </si>
  <si>
    <t>S190058548</t>
  </si>
  <si>
    <t>72016769J</t>
  </si>
  <si>
    <t>I2K19102875</t>
  </si>
  <si>
    <t>DEORE PIYUSH YOGESH</t>
  </si>
  <si>
    <t>R-159</t>
  </si>
  <si>
    <t>72017091F</t>
  </si>
  <si>
    <t>I2K19102650</t>
  </si>
  <si>
    <t xml:space="preserve">NIMBALKAR PRATIK ASHOK            </t>
  </si>
  <si>
    <t>S190058549</t>
  </si>
  <si>
    <t>72016772J</t>
  </si>
  <si>
    <t>I2K19102807</t>
  </si>
  <si>
    <t>DERE ATHARVA SANJEEV</t>
  </si>
  <si>
    <t>R-160</t>
  </si>
  <si>
    <t xml:space="preserve">BINDI DHARMENDRAKUMAR SHAH        </t>
  </si>
  <si>
    <t>S190058550</t>
  </si>
  <si>
    <t>72016776M</t>
  </si>
  <si>
    <t>I2K19102857</t>
  </si>
  <si>
    <t>DESHMUKH ADWAIT ABHAY</t>
  </si>
  <si>
    <t>R-215</t>
  </si>
  <si>
    <t>72017031B</t>
  </si>
  <si>
    <t>I2K19102652</t>
  </si>
  <si>
    <t xml:space="preserve">MANE MAYA ISHWAR                  </t>
  </si>
  <si>
    <t>S190058552</t>
  </si>
  <si>
    <t>72016779F</t>
  </si>
  <si>
    <t>I2K19102834</t>
  </si>
  <si>
    <t>DESHPANDE HARISH SUNIL</t>
  </si>
  <si>
    <t>72016827k</t>
  </si>
  <si>
    <t>I2K19102653</t>
  </si>
  <si>
    <t xml:space="preserve">GAWADE PRASAD DNYANESHWAR         </t>
  </si>
  <si>
    <t>R-165</t>
  </si>
  <si>
    <t>S190058553</t>
  </si>
  <si>
    <t>72016780K</t>
  </si>
  <si>
    <t>I2K19102822</t>
  </si>
  <si>
    <t>DESHPANDE KSHITIJ DINESH</t>
  </si>
  <si>
    <t>72017075D</t>
  </si>
  <si>
    <t>I2K19102654</t>
  </si>
  <si>
    <t xml:space="preserve">MUTHE AKANKSHA NATHU              </t>
  </si>
  <si>
    <t>S190058554</t>
  </si>
  <si>
    <t>72016781H</t>
  </si>
  <si>
    <t>I2K19102687</t>
  </si>
  <si>
    <t>DESHPANDE NEIL RAJENDRA</t>
  </si>
  <si>
    <t>72017161L</t>
  </si>
  <si>
    <t>I2K19102655</t>
  </si>
  <si>
    <t xml:space="preserve">PICHAD SAINATH GANGADHAR          </t>
  </si>
  <si>
    <t>S190058558</t>
  </si>
  <si>
    <t>72016788E</t>
  </si>
  <si>
    <t>I2K19102699</t>
  </si>
  <si>
    <t>DHAINJE SIDDHESH SHRIKANT</t>
  </si>
  <si>
    <t xml:space="preserve">ARYAN PRASAD                      </t>
  </si>
  <si>
    <t>S190058559</t>
  </si>
  <si>
    <t>72016794K</t>
  </si>
  <si>
    <t>I2K19102728</t>
  </si>
  <si>
    <t>DHATRAK KAJAL SHARAD</t>
  </si>
  <si>
    <t>72017191B</t>
  </si>
  <si>
    <t>I2K19102659</t>
  </si>
  <si>
    <t xml:space="preserve">RATHI PRERNA RAMESHWAR            </t>
  </si>
  <si>
    <t>S190058560</t>
  </si>
  <si>
    <t>72016799L</t>
  </si>
  <si>
    <t>I2K19102782</t>
  </si>
  <si>
    <t>DHOMASE DIVYA DNYANDEV</t>
  </si>
  <si>
    <t>72016855E</t>
  </si>
  <si>
    <t>I2K19102661</t>
  </si>
  <si>
    <t xml:space="preserve">HATEKAR MANASI SHRIKANT           </t>
  </si>
  <si>
    <t>S190058561</t>
  </si>
  <si>
    <t>72016801F</t>
  </si>
  <si>
    <t>I2K19102810</t>
  </si>
  <si>
    <t>DHOOT SAGAR SANDEEP</t>
  </si>
  <si>
    <t xml:space="preserve">DARP ANIKET MILIND                </t>
  </si>
  <si>
    <t>S190058564</t>
  </si>
  <si>
    <t>72016809M</t>
  </si>
  <si>
    <t>I2K19102785</t>
  </si>
  <si>
    <t>FAIZAN ALI PYAR ALI</t>
  </si>
  <si>
    <t>72016918G</t>
  </si>
  <si>
    <t>I2K19102673</t>
  </si>
  <si>
    <t xml:space="preserve">KALE YASH SAMIR                   </t>
  </si>
  <si>
    <t>S190058565</t>
  </si>
  <si>
    <t>72016811C</t>
  </si>
  <si>
    <t>I2K19102774</t>
  </si>
  <si>
    <t>GADAM KRISHNA VIJAY</t>
  </si>
  <si>
    <t xml:space="preserve">DAKWALA KRISHIV SHREYANS          </t>
  </si>
  <si>
    <t>S190058567</t>
  </si>
  <si>
    <t>72016813K</t>
  </si>
  <si>
    <t>I2K19102709</t>
  </si>
  <si>
    <t>GADHAVE PRATIK MINNATH</t>
  </si>
  <si>
    <t>72017232C</t>
  </si>
  <si>
    <t>I2K19102676</t>
  </si>
  <si>
    <t xml:space="preserve">SARTH M KULKARNI                  </t>
  </si>
  <si>
    <t>R-166</t>
  </si>
  <si>
    <t>S190058568</t>
  </si>
  <si>
    <t>72016819J</t>
  </si>
  <si>
    <t>I2K19102720</t>
  </si>
  <si>
    <t>GAIKWAD SHIVANI ASHRU</t>
  </si>
  <si>
    <t xml:space="preserve">BOONLIA KARAN MANISH              </t>
  </si>
  <si>
    <t>S190058570</t>
  </si>
  <si>
    <t>GAWADE PRASAD DNYANESHWAR</t>
  </si>
  <si>
    <t>72017016J</t>
  </si>
  <si>
    <t>I2K19102678</t>
  </si>
  <si>
    <t xml:space="preserve">MAHAJAN KAUSHAL KAMLESH           </t>
  </si>
  <si>
    <t>S190058573</t>
  </si>
  <si>
    <t>72016832F</t>
  </si>
  <si>
    <t>I2K19102797</t>
  </si>
  <si>
    <t>GHULE LOKESH MACHHINDRA</t>
  </si>
  <si>
    <t>72016857M</t>
  </si>
  <si>
    <t>I2K19102679</t>
  </si>
  <si>
    <t xml:space="preserve">HENKARE APURV BALAJI              </t>
  </si>
  <si>
    <t>S190058574</t>
  </si>
  <si>
    <t>72016833D</t>
  </si>
  <si>
    <t>I2K19102788</t>
  </si>
  <si>
    <t>GIRI ABHINAY GULAB</t>
  </si>
  <si>
    <t>72017083E</t>
  </si>
  <si>
    <t>I2K19102680</t>
  </si>
  <si>
    <t xml:space="preserve">NAQVI SYED FARHAN                 </t>
  </si>
  <si>
    <t>72016827K</t>
  </si>
  <si>
    <t>S190058575</t>
  </si>
  <si>
    <t>72016835L</t>
  </si>
  <si>
    <t>I2K19102900</t>
  </si>
  <si>
    <t>GODSE AMEY ARVIND</t>
  </si>
  <si>
    <t>72017226J</t>
  </si>
  <si>
    <t>I2K19102681</t>
  </si>
  <si>
    <t xml:space="preserve">SARAF RUTWIK ANIL                 </t>
  </si>
  <si>
    <t>S190058576</t>
  </si>
  <si>
    <t>72016837G</t>
  </si>
  <si>
    <t>I2K19102848</t>
  </si>
  <si>
    <t>GOEL SUNAND SUNEET</t>
  </si>
  <si>
    <t>72017032L</t>
  </si>
  <si>
    <t>I2K19102682</t>
  </si>
  <si>
    <t xml:space="preserve">MANGALVEDHEKAR SUDEEP MILIND      </t>
  </si>
  <si>
    <t>S190058577</t>
  </si>
  <si>
    <t>72016842C</t>
  </si>
  <si>
    <t>I2K19102702</t>
  </si>
  <si>
    <t>GOSAVI PRASAD MUKUND</t>
  </si>
  <si>
    <t xml:space="preserve">CHHATRE SWAPNIL AJIT              </t>
  </si>
  <si>
    <t>S190058578</t>
  </si>
  <si>
    <t>72016849L</t>
  </si>
  <si>
    <t>I2K19102744</t>
  </si>
  <si>
    <t>GUPTE ASHMIKA AJAY</t>
  </si>
  <si>
    <t>72017003G</t>
  </si>
  <si>
    <t>I2K19102684</t>
  </si>
  <si>
    <t xml:space="preserve">LAVEKAR DHANASHREE CHANDRASHEKHAR </t>
  </si>
  <si>
    <t>R-167</t>
  </si>
  <si>
    <t>S190058579</t>
  </si>
  <si>
    <t>72016854G</t>
  </si>
  <si>
    <t>I2K19102813</t>
  </si>
  <si>
    <t>HARSH VIJAY CHAUDHARI</t>
  </si>
  <si>
    <t xml:space="preserve">DESHPANDE NEIL RAJENDRA           </t>
  </si>
  <si>
    <t>S190058580</t>
  </si>
  <si>
    <t>HATEKAR MANASI SHRIKANT</t>
  </si>
  <si>
    <t xml:space="preserve">AGARWAL ARJIT VIPUL               </t>
  </si>
  <si>
    <t>S190058581</t>
  </si>
  <si>
    <t>HENKARE APURV BALAJI</t>
  </si>
  <si>
    <t>72017219F</t>
  </si>
  <si>
    <t>I2K19102691</t>
  </si>
  <si>
    <t xml:space="preserve">SANCHIT KALSI                     </t>
  </si>
  <si>
    <t>S190058582</t>
  </si>
  <si>
    <t>72016858K</t>
  </si>
  <si>
    <t>I2K19102821</t>
  </si>
  <si>
    <t>HIMANSHU PANDEY</t>
  </si>
  <si>
    <t>72017204H</t>
  </si>
  <si>
    <t>I2K19102692</t>
  </si>
  <si>
    <t xml:space="preserve">RUDRAWAR NISHA NANDKISHOR         </t>
  </si>
  <si>
    <t>S190058584</t>
  </si>
  <si>
    <t>72016876H</t>
  </si>
  <si>
    <t>I2K19102809</t>
  </si>
  <si>
    <t>JADHAV SOMNATH GANESHRAO</t>
  </si>
  <si>
    <t>72017297H</t>
  </si>
  <si>
    <t>I2K19102693</t>
  </si>
  <si>
    <t xml:space="preserve">SOMWANSHI RUGVED AJAY             </t>
  </si>
  <si>
    <t>S190058586</t>
  </si>
  <si>
    <t>72016882B</t>
  </si>
  <si>
    <t>I2K19102893</t>
  </si>
  <si>
    <t>JAIN MAYUR PRADEEP</t>
  </si>
  <si>
    <t>72017058D</t>
  </si>
  <si>
    <t>I2K19102695</t>
  </si>
  <si>
    <t xml:space="preserve">MORE KARTIK SUNIL                 </t>
  </si>
  <si>
    <t>S190058587</t>
  </si>
  <si>
    <t>72016883L</t>
  </si>
  <si>
    <t>I2K19102815</t>
  </si>
  <si>
    <t>JAIN OM PRASANNA</t>
  </si>
  <si>
    <t xml:space="preserve">ANEY KAIWALYA VINAYAK             </t>
  </si>
  <si>
    <t>S190058588</t>
  </si>
  <si>
    <t>72016907M</t>
  </si>
  <si>
    <t>I2K19102897</t>
  </si>
  <si>
    <t>KADAM KSHITIJ MOHAN</t>
  </si>
  <si>
    <t xml:space="preserve">CHAVAN DISHA SANDEEP              </t>
  </si>
  <si>
    <t>S190058589</t>
  </si>
  <si>
    <t>72016908k</t>
  </si>
  <si>
    <t>I2K19102805</t>
  </si>
  <si>
    <t>KADAM SNEHAL DEEPAK</t>
  </si>
  <si>
    <t>72017290L</t>
  </si>
  <si>
    <t>I2K19102698</t>
  </si>
  <si>
    <t xml:space="preserve">SMEET HEMANTKUMAR RAMTEKE         </t>
  </si>
  <si>
    <t>R-168</t>
  </si>
  <si>
    <t>S190058590</t>
  </si>
  <si>
    <t>72016913F</t>
  </si>
  <si>
    <t>I2K19102867</t>
  </si>
  <si>
    <t>KALAMB ROHAN SADANAND</t>
  </si>
  <si>
    <t xml:space="preserve">DHAINJE SIDDHESH SHRIKANT         </t>
  </si>
  <si>
    <t>S190058591</t>
  </si>
  <si>
    <t>72016916L</t>
  </si>
  <si>
    <t>I2K19102704</t>
  </si>
  <si>
    <t>KALE SOHAM RAJESH</t>
  </si>
  <si>
    <t>72017294C</t>
  </si>
  <si>
    <t>I2K19102700</t>
  </si>
  <si>
    <t xml:space="preserve">SOLANKAR PRATIKSHA ASHOK          </t>
  </si>
  <si>
    <t>72016908K</t>
  </si>
  <si>
    <t>S190058592</t>
  </si>
  <si>
    <t>KALE YASH SAMIR</t>
  </si>
  <si>
    <t>72017170k</t>
  </si>
  <si>
    <t>I2K19102701</t>
  </si>
  <si>
    <t xml:space="preserve">PRAJWAL DNYANDEO HALKARE          </t>
  </si>
  <si>
    <t>R-169</t>
  </si>
  <si>
    <t>S190058593</t>
  </si>
  <si>
    <t>72016922E</t>
  </si>
  <si>
    <t>I2K19102757</t>
  </si>
  <si>
    <t>KAMBLE SUNIT NITIN</t>
  </si>
  <si>
    <t xml:space="preserve">GOSAVI PRASAD MUKUND              </t>
  </si>
  <si>
    <t>S190058594</t>
  </si>
  <si>
    <t>72016924M</t>
  </si>
  <si>
    <t>I2K19102750</t>
  </si>
  <si>
    <t>KANADE ISHA GIRISH</t>
  </si>
  <si>
    <t>72017234K</t>
  </si>
  <si>
    <t>I2K19102703</t>
  </si>
  <si>
    <t xml:space="preserve">SATHE PRATHMESH BHASKAR           </t>
  </si>
  <si>
    <t>S190058595</t>
  </si>
  <si>
    <t>72016928D</t>
  </si>
  <si>
    <t>I2K19102882</t>
  </si>
  <si>
    <t>KANE PUSHKAR DEEPAK</t>
  </si>
  <si>
    <t xml:space="preserve">KALE SOHAM RAJESH                 </t>
  </si>
  <si>
    <t>R-170</t>
  </si>
  <si>
    <t>S190058597</t>
  </si>
  <si>
    <t>72016931D</t>
  </si>
  <si>
    <t>I2K19102737</t>
  </si>
  <si>
    <t>KAPADNIS SHASHANK VIJAY</t>
  </si>
  <si>
    <t>72017220K</t>
  </si>
  <si>
    <t>I2K19102705</t>
  </si>
  <si>
    <t xml:space="preserve">SANDANSHIV SHUBHAM SATISH         </t>
  </si>
  <si>
    <t>S190058598</t>
  </si>
  <si>
    <t>72016934J</t>
  </si>
  <si>
    <t>I2K19102755</t>
  </si>
  <si>
    <t>KARDILE CHAITANYA DIPAK</t>
  </si>
  <si>
    <t>72017323L</t>
  </si>
  <si>
    <t>I2K19102706</t>
  </si>
  <si>
    <t xml:space="preserve">TAMBE AVANTI RAM                  </t>
  </si>
  <si>
    <t>S190058501</t>
  </si>
  <si>
    <t>I2K19102764</t>
  </si>
  <si>
    <t>72016957H</t>
  </si>
  <si>
    <t>I2K19102707</t>
  </si>
  <si>
    <t xml:space="preserve">KHANDELWAL RASHI SANJAY           </t>
  </si>
  <si>
    <t>R-171</t>
  </si>
  <si>
    <t>S190058599</t>
  </si>
  <si>
    <t>72016938M</t>
  </si>
  <si>
    <t>I2K19102741</t>
  </si>
  <si>
    <t>KASLIWAL LOKESH PRAKASH</t>
  </si>
  <si>
    <t xml:space="preserve">DARAK AMRUTA MAHESH               </t>
  </si>
  <si>
    <t>S190058600</t>
  </si>
  <si>
    <t>72016939K</t>
  </si>
  <si>
    <t>I2K19102721</t>
  </si>
  <si>
    <t>KATILE URVASHI ASHOK</t>
  </si>
  <si>
    <t xml:space="preserve">GADHAVE PRATIK MINNATH            </t>
  </si>
  <si>
    <t>S190058601</t>
  </si>
  <si>
    <t>72016941M</t>
  </si>
  <si>
    <t>I2K19102784</t>
  </si>
  <si>
    <t>KAVEESHWAR ANURAAG RAGURAM CHANDRA</t>
  </si>
  <si>
    <t xml:space="preserve">AVATI ABHISHEK AJAY               </t>
  </si>
  <si>
    <t>R-172</t>
  </si>
  <si>
    <t>S190058604</t>
  </si>
  <si>
    <t>72016947L</t>
  </si>
  <si>
    <t>I2K19102747</t>
  </si>
  <si>
    <t>KHAIRNAR PRANAV DILIP</t>
  </si>
  <si>
    <t>72017287L</t>
  </si>
  <si>
    <t>I2K19102711</t>
  </si>
  <si>
    <t xml:space="preserve">SHUBHAM SANTOSH GANGURDE          </t>
  </si>
  <si>
    <t>S190058605</t>
  </si>
  <si>
    <t>72016949G</t>
  </si>
  <si>
    <t>I2K19102770</t>
  </si>
  <si>
    <t>KHALKAR PRASAD SANJAY</t>
  </si>
  <si>
    <t>72017362M</t>
  </si>
  <si>
    <t>I2K19102712</t>
  </si>
  <si>
    <t xml:space="preserve">WADGE RITESH MAHADEO              </t>
  </si>
  <si>
    <t>S190058606</t>
  </si>
  <si>
    <t>72016952G</t>
  </si>
  <si>
    <t>I2K19102862</t>
  </si>
  <si>
    <t>KHANDAIT SHREYASH HIRALAL</t>
  </si>
  <si>
    <t xml:space="preserve">ABANDE DEEPAK SURYAKANT           </t>
  </si>
  <si>
    <t>R-173</t>
  </si>
  <si>
    <t>S190058607</t>
  </si>
  <si>
    <t>72016953E</t>
  </si>
  <si>
    <t>I2K19102761</t>
  </si>
  <si>
    <t>KHANDAVE ANIKET UDDHAV</t>
  </si>
  <si>
    <t xml:space="preserve">CHAVAN SUMIT DATTU                </t>
  </si>
  <si>
    <t>S190058608</t>
  </si>
  <si>
    <t>KHANDELWAL RASHI SANJAY</t>
  </si>
  <si>
    <t xml:space="preserve">CHANDAK JAYKUMAR MANISHKUMAR      </t>
  </si>
  <si>
    <t>S190058609</t>
  </si>
  <si>
    <t>72016958F</t>
  </si>
  <si>
    <t>I2K19102873</t>
  </si>
  <si>
    <t>KHANDELWAL RAUNAK RAHUL</t>
  </si>
  <si>
    <t>72017371L</t>
  </si>
  <si>
    <t>I2K19102717</t>
  </si>
  <si>
    <t xml:space="preserve">WALUNJ HARSHAL DATTATRAY          </t>
  </si>
  <si>
    <t>R-174</t>
  </si>
  <si>
    <t>S190058610</t>
  </si>
  <si>
    <t>72016959D</t>
  </si>
  <si>
    <t>I2K19102738</t>
  </si>
  <si>
    <t>KHAROLKAR SUMEDH NARAYAN</t>
  </si>
  <si>
    <t>72017066E</t>
  </si>
  <si>
    <t>I2K19102718</t>
  </si>
  <si>
    <t xml:space="preserve">MULUK KEDAR GOVIND                </t>
  </si>
  <si>
    <t>S190058611</t>
  </si>
  <si>
    <t>72016964L</t>
  </si>
  <si>
    <t>I2K19102783</t>
  </si>
  <si>
    <t>KHEDKAR ABHIJEET BABASAHEB</t>
  </si>
  <si>
    <t>72017248K</t>
  </si>
  <si>
    <t>I2K19102719</t>
  </si>
  <si>
    <t xml:space="preserve">SHAHA SHLOK RITESH                </t>
  </si>
  <si>
    <t>S190058612</t>
  </si>
  <si>
    <t>72016970E</t>
  </si>
  <si>
    <t>I2K19102901</t>
  </si>
  <si>
    <t>KHOPADE SUJIT SAMBHAJI</t>
  </si>
  <si>
    <t xml:space="preserve">GAIKWAD SHIVANI ASHRU             </t>
  </si>
  <si>
    <t>R-175</t>
  </si>
  <si>
    <t>S190058614</t>
  </si>
  <si>
    <t>72016972M</t>
  </si>
  <si>
    <t>I2K19102874</t>
  </si>
  <si>
    <t>KOLI SIDDHARTH VASANTRAO</t>
  </si>
  <si>
    <t xml:space="preserve">KATILE URVASHI ASHOK              </t>
  </si>
  <si>
    <t>S190058615</t>
  </si>
  <si>
    <t>72016973K</t>
  </si>
  <si>
    <t>I2K19102858</t>
  </si>
  <si>
    <t>KOLTE JANHAVI JITENDRA</t>
  </si>
  <si>
    <t xml:space="preserve">BHARSAKLE ANKITA SIDDHARTH        </t>
  </si>
  <si>
    <t>S190058616</t>
  </si>
  <si>
    <t>72016974H</t>
  </si>
  <si>
    <t>I2K19102731</t>
  </si>
  <si>
    <t>KOMBDE SHARDUL RAVIKIRAN</t>
  </si>
  <si>
    <t>72017059B</t>
  </si>
  <si>
    <t>I2K19102723</t>
  </si>
  <si>
    <t xml:space="preserve">MORE SAKSHI RAJENDRA              </t>
  </si>
  <si>
    <t>R-176</t>
  </si>
  <si>
    <t>S190058617</t>
  </si>
  <si>
    <t>72016977B</t>
  </si>
  <si>
    <t>I2K19102733</t>
  </si>
  <si>
    <t>KOUSHAL BHAT</t>
  </si>
  <si>
    <t xml:space="preserve">DAIGAVANE VEDANT ASHOKRAO         </t>
  </si>
  <si>
    <t>S190058618</t>
  </si>
  <si>
    <t>72016981L</t>
  </si>
  <si>
    <t>I2K19102863</t>
  </si>
  <si>
    <t>KULKARNI ABHISHEK SUDHIR</t>
  </si>
  <si>
    <t>72017164E</t>
  </si>
  <si>
    <t>I2K19102726</t>
  </si>
  <si>
    <t xml:space="preserve">PINGLE ADITI SHANKARRAO           </t>
  </si>
  <si>
    <t>S190058619</t>
  </si>
  <si>
    <t>72016983G</t>
  </si>
  <si>
    <t>I2K19102899</t>
  </si>
  <si>
    <t>KULKARNI AKASH ANIL</t>
  </si>
  <si>
    <t>72017180G</t>
  </si>
  <si>
    <t>I2K19102727</t>
  </si>
  <si>
    <t xml:space="preserve">RAJPUT HARSHAL RAJENDRA           </t>
  </si>
  <si>
    <t>R-177</t>
  </si>
  <si>
    <t>S190058620</t>
  </si>
  <si>
    <t>72016986M</t>
  </si>
  <si>
    <t>I2K19102861</t>
  </si>
  <si>
    <t>KULKARNI RUSHIKESH SUNIL</t>
  </si>
  <si>
    <t xml:space="preserve">DHATRAK KAJAL SHARAD              </t>
  </si>
  <si>
    <t>S190058621</t>
  </si>
  <si>
    <t>72016992F</t>
  </si>
  <si>
    <t>I2K19102772</t>
  </si>
  <si>
    <t>KUMAR SANTOSH DESHMUKH</t>
  </si>
  <si>
    <t>72017138F</t>
  </si>
  <si>
    <t>I2K19102729</t>
  </si>
  <si>
    <t xml:space="preserve">PATIL RAHUL SANJAY                </t>
  </si>
  <si>
    <t>S190058622</t>
  </si>
  <si>
    <t>72017001L</t>
  </si>
  <si>
    <t>I2K19102837</t>
  </si>
  <si>
    <t>LANDE ABHISHEK SANJAY</t>
  </si>
  <si>
    <t>72017310J</t>
  </si>
  <si>
    <t>I2K19102730</t>
  </si>
  <si>
    <t xml:space="preserve">STUTI KUMAR                       </t>
  </si>
  <si>
    <t>R-178</t>
  </si>
  <si>
    <t>S190058623</t>
  </si>
  <si>
    <t>LAVEKAR DHANASHREE CHANDRASHEKHAR</t>
  </si>
  <si>
    <t xml:space="preserve">KOMBDE SHARDUL RAVIKIRAN          </t>
  </si>
  <si>
    <t>S190058624</t>
  </si>
  <si>
    <t>72017006M</t>
  </si>
  <si>
    <t>I2K19102816</t>
  </si>
  <si>
    <t>LONKAR PUSHKAR BHANUDAS</t>
  </si>
  <si>
    <t>72017017G</t>
  </si>
  <si>
    <t>I2K19102732</t>
  </si>
  <si>
    <t xml:space="preserve">MAHALE DISHITAA RAHUL             </t>
  </si>
  <si>
    <t>S190058625</t>
  </si>
  <si>
    <t>72017013D</t>
  </si>
  <si>
    <t>I2K19102868</t>
  </si>
  <si>
    <t>MAGAR UTKARSH SANJAY</t>
  </si>
  <si>
    <t xml:space="preserve">KOUSHAL BHAT                      </t>
  </si>
  <si>
    <t>R-179</t>
  </si>
  <si>
    <t>S190058626</t>
  </si>
  <si>
    <t>72017015L</t>
  </si>
  <si>
    <t>I2K19102865</t>
  </si>
  <si>
    <t>MAHAJAN ABHIJEET SHANKARRAO</t>
  </si>
  <si>
    <t xml:space="preserve">ABHISHEK DHAR                     </t>
  </si>
  <si>
    <t>S190058627</t>
  </si>
  <si>
    <t>MAHAJAN KAUSHAL KAMLESH</t>
  </si>
  <si>
    <t>72017227G</t>
  </si>
  <si>
    <t>I2K19102735</t>
  </si>
  <si>
    <t xml:space="preserve">SARAF SHUBHAM PRASHANT            </t>
  </si>
  <si>
    <t>S190058628</t>
  </si>
  <si>
    <t>MAHALE DISHITAA RAHUL</t>
  </si>
  <si>
    <t>72017259E</t>
  </si>
  <si>
    <t>I2K19102736</t>
  </si>
  <si>
    <t xml:space="preserve">SHELKE VISHWAJIT DEODATTA         </t>
  </si>
  <si>
    <t>R-180</t>
  </si>
  <si>
    <t>S190058630</t>
  </si>
  <si>
    <t>MANE MAYA ISHWAR</t>
  </si>
  <si>
    <t xml:space="preserve">KAPADNIS SHASHANK VIJAY           </t>
  </si>
  <si>
    <t>S190058631</t>
  </si>
  <si>
    <t>MANGALVEDHEKAR SUDEEP MILIND</t>
  </si>
  <si>
    <t xml:space="preserve">KHAROLKAR SUMEDH NARAYAN          </t>
  </si>
  <si>
    <t>S190058632</t>
  </si>
  <si>
    <t>72017037M</t>
  </si>
  <si>
    <t>I2K19102838</t>
  </si>
  <si>
    <t>MAPARI OM NANDKISHOR</t>
  </si>
  <si>
    <t xml:space="preserve">BHOKARE PRATHAM SUBHASH           </t>
  </si>
  <si>
    <t>R-181</t>
  </si>
  <si>
    <t>S190058633</t>
  </si>
  <si>
    <t>MASHALKAR VARAD GIRISH</t>
  </si>
  <si>
    <t xml:space="preserve">CHIPLUNKAR RHUTVIJ PRAVIN         </t>
  </si>
  <si>
    <t>S190058634</t>
  </si>
  <si>
    <t>72017039H</t>
  </si>
  <si>
    <t>I2K19102756</t>
  </si>
  <si>
    <t>MASKARE SUDARSHAN SUNIL</t>
  </si>
  <si>
    <t xml:space="preserve">KASLIWAL LOKESH PRAKASH           </t>
  </si>
  <si>
    <t>R-126</t>
  </si>
  <si>
    <t>S190058635</t>
  </si>
  <si>
    <t>72017041k</t>
  </si>
  <si>
    <t>I2K19102768</t>
  </si>
  <si>
    <t>MATHE PRATIK PRAKASH</t>
  </si>
  <si>
    <t>72017120C</t>
  </si>
  <si>
    <t>I2K19102742</t>
  </si>
  <si>
    <t xml:space="preserve">PATHARE KETAN SURYABHAN           </t>
  </si>
  <si>
    <t>R-182</t>
  </si>
  <si>
    <t>S190058636</t>
  </si>
  <si>
    <t>72017047J</t>
  </si>
  <si>
    <t>I2K19102787</t>
  </si>
  <si>
    <t>MHAISEKAR KAUSTUBH ABHIJIT</t>
  </si>
  <si>
    <t xml:space="preserve">GUPTE ASHMIKA AJAY                </t>
  </si>
  <si>
    <t>S190058638</t>
  </si>
  <si>
    <t>MORE KARTIK SUNIL</t>
  </si>
  <si>
    <t>72017145J</t>
  </si>
  <si>
    <t>I2K19102745</t>
  </si>
  <si>
    <t xml:space="preserve">PATOLE ESHWARI BHAUSAHEB          </t>
  </si>
  <si>
    <t>72017041K</t>
  </si>
  <si>
    <t>R-127</t>
  </si>
  <si>
    <t>S190058640</t>
  </si>
  <si>
    <t>MORE SAKSHI RAJENDRA</t>
  </si>
  <si>
    <t xml:space="preserve">KHAIRNAR PRANAV DILIP             </t>
  </si>
  <si>
    <t>R-183</t>
  </si>
  <si>
    <t>S190058641</t>
  </si>
  <si>
    <t>72017061D</t>
  </si>
  <si>
    <t>I2K19102769</t>
  </si>
  <si>
    <t>MORE SURABHI JITENDRA</t>
  </si>
  <si>
    <t>72017218H</t>
  </si>
  <si>
    <t>I2K19102748</t>
  </si>
  <si>
    <t xml:space="preserve">SANAP BHAVANA SANDEEP             </t>
  </si>
  <si>
    <t>S190058642</t>
  </si>
  <si>
    <t>72017062B</t>
  </si>
  <si>
    <t>I2K19102826</t>
  </si>
  <si>
    <t>MORE SUYASH MANOJ</t>
  </si>
  <si>
    <t>72017190D</t>
  </si>
  <si>
    <t>I2K19102749</t>
  </si>
  <si>
    <t xml:space="preserve">RATHI PRATHAMESH HARIPRASAD       </t>
  </si>
  <si>
    <t>R-128</t>
  </si>
  <si>
    <t>S190058643</t>
  </si>
  <si>
    <t>MULUK KEDAR GOVIND</t>
  </si>
  <si>
    <t xml:space="preserve">KANADE ISHA GIRISH                </t>
  </si>
  <si>
    <t>R-184</t>
  </si>
  <si>
    <t>S190058644</t>
  </si>
  <si>
    <t>72017067C</t>
  </si>
  <si>
    <t>I2K19102766</t>
  </si>
  <si>
    <t>MULUK MANASI ARUN</t>
  </si>
  <si>
    <t>72017137H</t>
  </si>
  <si>
    <t>I2K19102751</t>
  </si>
  <si>
    <t xml:space="preserve">PATIL PRASAD RUPCHAND             </t>
  </si>
  <si>
    <t>S190058645</t>
  </si>
  <si>
    <t>72017073H</t>
  </si>
  <si>
    <t>I2K19102860</t>
  </si>
  <si>
    <t>MURUGKAR AKHILESH DIGAMBARRAO</t>
  </si>
  <si>
    <t>72017325G</t>
  </si>
  <si>
    <t>I2K19102754</t>
  </si>
  <si>
    <t xml:space="preserve">TAMBE RUSHIKESH CHANGDEV          </t>
  </si>
  <si>
    <t>R-129</t>
  </si>
  <si>
    <t>S190058646</t>
  </si>
  <si>
    <t>72017074F</t>
  </si>
  <si>
    <t>I2K19102780</t>
  </si>
  <si>
    <t>MUTHAL ADITYA AVINASH</t>
  </si>
  <si>
    <t xml:space="preserve">KARDILE CHAITANYA DIPAK           </t>
  </si>
  <si>
    <t>R-185</t>
  </si>
  <si>
    <t>S190058647</t>
  </si>
  <si>
    <t>MUTHE AKANKSHA NATHU</t>
  </si>
  <si>
    <t xml:space="preserve">MASKARE SUDARSHAN SUNIL           </t>
  </si>
  <si>
    <t>S190058648</t>
  </si>
  <si>
    <t>72017076B</t>
  </si>
  <si>
    <t>I2K19102773</t>
  </si>
  <si>
    <t>NAHAR SHREYAS SURESH</t>
  </si>
  <si>
    <t xml:space="preserve">KAMBLE SUNIT NITIN                </t>
  </si>
  <si>
    <t>R-130</t>
  </si>
  <si>
    <t>S190058650</t>
  </si>
  <si>
    <t>72017082G</t>
  </si>
  <si>
    <t>I2K19102870</t>
  </si>
  <si>
    <t>NAPHADE SAMARTH SANJAY</t>
  </si>
  <si>
    <t>I2K19102758</t>
  </si>
  <si>
    <t xml:space="preserve">CHITALKAR SWAPNIL BABASAHEB       </t>
  </si>
  <si>
    <t>R-186</t>
  </si>
  <si>
    <t>S190058651</t>
  </si>
  <si>
    <t>NAQVI SYED FARHAN</t>
  </si>
  <si>
    <t>72017306L</t>
  </si>
  <si>
    <t>I2K19102759</t>
  </si>
  <si>
    <t xml:space="preserve">SONONE TEJAS BHAUSAHEB            </t>
  </si>
  <si>
    <t>S190058653</t>
  </si>
  <si>
    <t>72017086K</t>
  </si>
  <si>
    <t>I2K19102775</t>
  </si>
  <si>
    <t>NEMADE SHUBHAM RAJESH</t>
  </si>
  <si>
    <t xml:space="preserve">KHANDAVE ANIKET UDDHAV            </t>
  </si>
  <si>
    <t>R-131</t>
  </si>
  <si>
    <t>S190058654</t>
  </si>
  <si>
    <t>NIMBALKAR PRATIK ASHOK</t>
  </si>
  <si>
    <t>72017134C</t>
  </si>
  <si>
    <t>I2K19102763</t>
  </si>
  <si>
    <t xml:space="preserve">PATIL NANDINI SANJIV              </t>
  </si>
  <si>
    <t>R-187</t>
  </si>
  <si>
    <t>S190058655</t>
  </si>
  <si>
    <t>72017092D</t>
  </si>
  <si>
    <t>I2K19102804</t>
  </si>
  <si>
    <t>NIMBALKAR YASH PADMAKAR</t>
  </si>
  <si>
    <t xml:space="preserve">KARNAVAT BHAGYASHREE SURYAKANT    </t>
  </si>
  <si>
    <t>S190058656</t>
  </si>
  <si>
    <t>NIRALE JANHAVI SUDHIR</t>
  </si>
  <si>
    <t xml:space="preserve">BHALGAT SEJAL SANTOSH             </t>
  </si>
  <si>
    <t>R-132</t>
  </si>
  <si>
    <t>S190058657</t>
  </si>
  <si>
    <t>72017096G</t>
  </si>
  <si>
    <t>I2K19102812</t>
  </si>
  <si>
    <t>OJAS KISHOR KUND</t>
  </si>
  <si>
    <t xml:space="preserve">MULUK MANASI ARUN                 </t>
  </si>
  <si>
    <t>R-188</t>
  </si>
  <si>
    <t>S190058658</t>
  </si>
  <si>
    <t>72017108D</t>
  </si>
  <si>
    <t>I2K19102869</t>
  </si>
  <si>
    <t>PARANJAPE ADITYA ANAND</t>
  </si>
  <si>
    <t>72017128J</t>
  </si>
  <si>
    <t>I2K19102767</t>
  </si>
  <si>
    <t xml:space="preserve">PATIL ASHISH SHIVAJI              </t>
  </si>
  <si>
    <t>S190058659</t>
  </si>
  <si>
    <t>72017109B</t>
  </si>
  <si>
    <t>I2K19102808</t>
  </si>
  <si>
    <t>PARASWAR PRATHAMESH SUDHIR</t>
  </si>
  <si>
    <t xml:space="preserve">MATHE PRATIK PRAKASH              </t>
  </si>
  <si>
    <t>R-133</t>
  </si>
  <si>
    <t>S190058662</t>
  </si>
  <si>
    <t>PATHARE KETAN SURYABHAN</t>
  </si>
  <si>
    <t xml:space="preserve">MORE SURABHI JITENDRA             </t>
  </si>
  <si>
    <t>R-189</t>
  </si>
  <si>
    <t>S190058663</t>
  </si>
  <si>
    <t>72017124F</t>
  </si>
  <si>
    <t>I2K19102872</t>
  </si>
  <si>
    <t>PATIL ANUJA DINESH</t>
  </si>
  <si>
    <t xml:space="preserve">KHALKAR PRASAD SANJAY             </t>
  </si>
  <si>
    <t>S190058664</t>
  </si>
  <si>
    <t>72017127L</t>
  </si>
  <si>
    <t>I2K19102819</t>
  </si>
  <si>
    <t>PATIL ASHISH RAMESH</t>
  </si>
  <si>
    <t>72017249H</t>
  </si>
  <si>
    <t>I2K19102771</t>
  </si>
  <si>
    <t xml:space="preserve">SHAHANE KRUTIKA NILESH            </t>
  </si>
  <si>
    <t>R-134</t>
  </si>
  <si>
    <t>S190058665</t>
  </si>
  <si>
    <t>PATIL ASHISH SHIVAJI</t>
  </si>
  <si>
    <t xml:space="preserve">KUMAR SANTOSH DESHMUKH            </t>
  </si>
  <si>
    <t>R-190</t>
  </si>
  <si>
    <t>S190058666</t>
  </si>
  <si>
    <t>PATIL NANDINI SANJIV</t>
  </si>
  <si>
    <t xml:space="preserve">NAHAR SHREYAS SURESH              </t>
  </si>
  <si>
    <t>S190058667</t>
  </si>
  <si>
    <t>72017136K</t>
  </si>
  <si>
    <t>I2K19102835</t>
  </si>
  <si>
    <t>PATIL PRANIT MANOJ</t>
  </si>
  <si>
    <t xml:space="preserve">GADAM KRISHNA VIJAY               </t>
  </si>
  <si>
    <t>R-135</t>
  </si>
  <si>
    <t>S190058668</t>
  </si>
  <si>
    <t>PATIL PRASAD RUPCHAND</t>
  </si>
  <si>
    <t xml:space="preserve">NEMADE SHUBHAM RAJESH             </t>
  </si>
  <si>
    <t>R-191</t>
  </si>
  <si>
    <t>S190058669</t>
  </si>
  <si>
    <t>PATIL RAHUL SANJAY</t>
  </si>
  <si>
    <t>72017303F</t>
  </si>
  <si>
    <t>I2K19102776</t>
  </si>
  <si>
    <t xml:space="preserve">SONAWANE MAYUR UMESH              </t>
  </si>
  <si>
    <t>S190058670</t>
  </si>
  <si>
    <t>PATIL SNEHA SANJAY</t>
  </si>
  <si>
    <t>72017289G</t>
  </si>
  <si>
    <t>I2K19102777</t>
  </si>
  <si>
    <t xml:space="preserve">SIRVI MANOJKUMAR DHARMESHBHAI     </t>
  </si>
  <si>
    <t>R-136</t>
  </si>
  <si>
    <t>S190058671</t>
  </si>
  <si>
    <t>72017141F</t>
  </si>
  <si>
    <t>I2K19102898</t>
  </si>
  <si>
    <t>PATIL SOHAM SHASHIKANT</t>
  </si>
  <si>
    <t>72017288J</t>
  </si>
  <si>
    <t>I2K19102779</t>
  </si>
  <si>
    <t xml:space="preserve">SHUBHAM SHIGWAN                   </t>
  </si>
  <si>
    <t>R-192</t>
  </si>
  <si>
    <t>S190058672</t>
  </si>
  <si>
    <t>PATOLE ESHWARI BHAUSAHEB</t>
  </si>
  <si>
    <t xml:space="preserve">MUTHAL ADITYA AVINASH             </t>
  </si>
  <si>
    <t>S190058674</t>
  </si>
  <si>
    <t>72017150E</t>
  </si>
  <si>
    <t>I2K19102876</t>
  </si>
  <si>
    <t>PAWAR OMKAR SHAMRAO</t>
  </si>
  <si>
    <t>72017178E</t>
  </si>
  <si>
    <t>I2K19102781</t>
  </si>
  <si>
    <t xml:space="preserve">RABDE ABHISHEK GAJANAN            </t>
  </si>
  <si>
    <t>R-193</t>
  </si>
  <si>
    <t>S190058677</t>
  </si>
  <si>
    <t>72017157B</t>
  </si>
  <si>
    <t>I2K19102884</t>
  </si>
  <si>
    <t>PENDSE ROHIT ANIRUDHA</t>
  </si>
  <si>
    <t xml:space="preserve">DHOMASE DIVYA DNYANDEV            </t>
  </si>
  <si>
    <t>S190058678</t>
  </si>
  <si>
    <t>PICHAD SAINATH GANGADHAR</t>
  </si>
  <si>
    <t xml:space="preserve">KHEDKAR ABHIJEET BABASAHEB        </t>
  </si>
  <si>
    <t>R-138</t>
  </si>
  <si>
    <t>S190058679</t>
  </si>
  <si>
    <t>PINGLE ADITI SHANKARRAO</t>
  </si>
  <si>
    <t>R-194</t>
  </si>
  <si>
    <t>S190058680</t>
  </si>
  <si>
    <t>PRAJWAL DNYANDEO HALKARE</t>
  </si>
  <si>
    <t xml:space="preserve">FAIZAN ALI PYAR ALI               </t>
  </si>
  <si>
    <t>S190058681</t>
  </si>
  <si>
    <t>72017171H</t>
  </si>
  <si>
    <t>I2K19102864</t>
  </si>
  <si>
    <t>PRANAV SHRISH BHAGWAT</t>
  </si>
  <si>
    <t xml:space="preserve">MHAISEKAR KAUSTUBH ABHIJIT        </t>
  </si>
  <si>
    <t>R-139</t>
  </si>
  <si>
    <t>S190058504</t>
  </si>
  <si>
    <t>RABDE ABHISHEK GAJANAN</t>
  </si>
  <si>
    <t xml:space="preserve">GIRI ABHINAY GULAB                </t>
  </si>
  <si>
    <t>R-195</t>
  </si>
  <si>
    <t>S190058682</t>
  </si>
  <si>
    <t>RAJPUT HARSHAL RAJENDRA</t>
  </si>
  <si>
    <t>72017236F</t>
  </si>
  <si>
    <t>I2K19102789</t>
  </si>
  <si>
    <t xml:space="preserve">SAUDAGAR ONKAR VISHNU             </t>
  </si>
  <si>
    <t>S190058683</t>
  </si>
  <si>
    <t>72017184K</t>
  </si>
  <si>
    <t>I2K19102856</t>
  </si>
  <si>
    <t>RANADE MIHIR CHANDRASHEKHAR</t>
  </si>
  <si>
    <t>72017252H</t>
  </si>
  <si>
    <t>I2K19102790</t>
  </si>
  <si>
    <t xml:space="preserve">SHAIKH ZAIN UL ABEDIN NAIM        </t>
  </si>
  <si>
    <t>72017170K</t>
  </si>
  <si>
    <t>R-140</t>
  </si>
  <si>
    <t>S190058684</t>
  </si>
  <si>
    <t>72017186F</t>
  </si>
  <si>
    <t>I2K19102836</t>
  </si>
  <si>
    <t>RANANAVARE PRANAV VIJAY</t>
  </si>
  <si>
    <t xml:space="preserve">DALVI SAKSHI SANDEEP              </t>
  </si>
  <si>
    <t>R-196</t>
  </si>
  <si>
    <t>S190058685</t>
  </si>
  <si>
    <t>72017187D</t>
  </si>
  <si>
    <t>I2K19102885</t>
  </si>
  <si>
    <t>RASIKA RAGHUNATH CHORAGHE</t>
  </si>
  <si>
    <t>72017300M</t>
  </si>
  <si>
    <t>I2K19102792</t>
  </si>
  <si>
    <t xml:space="preserve">SONAWANE ANIRUDDH UDAY            </t>
  </si>
  <si>
    <t>S190058686</t>
  </si>
  <si>
    <t>RATHI PRATHAMESH HARIPRASAD</t>
  </si>
  <si>
    <t>72017369J</t>
  </si>
  <si>
    <t>I2K19102793</t>
  </si>
  <si>
    <t xml:space="preserve">WAKCHAURE SHRADDHA DINKAR         </t>
  </si>
  <si>
    <t>R-141</t>
  </si>
  <si>
    <t>S190058687</t>
  </si>
  <si>
    <t>RATHI PRERNA RAMESHWAR</t>
  </si>
  <si>
    <t xml:space="preserve">ATRAM PANKAJ RAMESH               </t>
  </si>
  <si>
    <t>R-197</t>
  </si>
  <si>
    <t>S190058688</t>
  </si>
  <si>
    <t>72017192L</t>
  </si>
  <si>
    <t>I2K19102798</t>
  </si>
  <si>
    <t>RATHI VEDANT GOPAL</t>
  </si>
  <si>
    <t>72017258G</t>
  </si>
  <si>
    <t>I2K19102796</t>
  </si>
  <si>
    <t xml:space="preserve">SHELKE ISHWAR PRAKASH             </t>
  </si>
  <si>
    <t>S190058689</t>
  </si>
  <si>
    <t>72017197M</t>
  </si>
  <si>
    <t>I2K19102871</t>
  </si>
  <si>
    <t>RAVINDRA SINGH</t>
  </si>
  <si>
    <t xml:space="preserve">GHULE LOKESH MACHHINDRA           </t>
  </si>
  <si>
    <t>R-142</t>
  </si>
  <si>
    <t>S190058690</t>
  </si>
  <si>
    <t>72017203K</t>
  </si>
  <si>
    <t>I2K19102847</t>
  </si>
  <si>
    <t>ROHIT KUMAR VIRANI</t>
  </si>
  <si>
    <t xml:space="preserve">RATHI VEDANT GOPAL                </t>
  </si>
  <si>
    <t>R-198</t>
  </si>
  <si>
    <t>S190058691</t>
  </si>
  <si>
    <t>RUDRAWAR NISHA NANDKISHOR</t>
  </si>
  <si>
    <t xml:space="preserve">BAFNA BHAVANA VASANT              </t>
  </si>
  <si>
    <t>S190058692</t>
  </si>
  <si>
    <t>72017206D</t>
  </si>
  <si>
    <t>I2K19102892</t>
  </si>
  <si>
    <t>RUTURAJ KIRAN PATIL</t>
  </si>
  <si>
    <t>72017367b</t>
  </si>
  <si>
    <t>I2K19102801</t>
  </si>
  <si>
    <t xml:space="preserve">WAGHUMBARE YASH KALYAN            </t>
  </si>
  <si>
    <t>R-143</t>
  </si>
  <si>
    <t>S190058694</t>
  </si>
  <si>
    <t>72017210B</t>
  </si>
  <si>
    <t>I2K19102879</t>
  </si>
  <si>
    <t>SAHIL DATE</t>
  </si>
  <si>
    <t xml:space="preserve">DALAVI SHWETA TANAJI              </t>
  </si>
  <si>
    <t>R-199</t>
  </si>
  <si>
    <t>S190058695</t>
  </si>
  <si>
    <t>SANAP BHAVANA SANDEEP</t>
  </si>
  <si>
    <t xml:space="preserve">NIMBALKAR YASH PADMAKAR           </t>
  </si>
  <si>
    <t>S190058696</t>
  </si>
  <si>
    <t>SANCHIT KALSI</t>
  </si>
  <si>
    <t xml:space="preserve">KADAM SNEHAL DEEPAK               </t>
  </si>
  <si>
    <t>R-144</t>
  </si>
  <si>
    <t>S190058697</t>
  </si>
  <si>
    <t>SANDANSHIV SHUBHAM SATISH</t>
  </si>
  <si>
    <t xml:space="preserve">BICHAVE VAIBHAV SANJAY            </t>
  </si>
  <si>
    <t>R-200</t>
  </si>
  <si>
    <t>S190058698</t>
  </si>
  <si>
    <t>72017223D</t>
  </si>
  <si>
    <t>I2K19102854</t>
  </si>
  <si>
    <t>SANKPAL SATYAJEET ASHOK</t>
  </si>
  <si>
    <t xml:space="preserve">DERE ATHARVA SANJEEV              </t>
  </si>
  <si>
    <t>S190058699</t>
  </si>
  <si>
    <t>72017225L</t>
  </si>
  <si>
    <t>I2K19102859</t>
  </si>
  <si>
    <t>SANTANI JANVI SUNIL</t>
  </si>
  <si>
    <t xml:space="preserve">PARASWAR PRATHAMESH SUDHIR        </t>
  </si>
  <si>
    <t>R-145</t>
  </si>
  <si>
    <t>S190058700</t>
  </si>
  <si>
    <t>SARAF RUTWIK ANIL</t>
  </si>
  <si>
    <t xml:space="preserve">JADHAV SOMNATH GANESHRAO          </t>
  </si>
  <si>
    <t>R-201</t>
  </si>
  <si>
    <t>S190058701</t>
  </si>
  <si>
    <t>SARAF SHUBHAM PRASHANT</t>
  </si>
  <si>
    <t xml:space="preserve">DHOOT SAGAR SANDEEP               </t>
  </si>
  <si>
    <t>S190058702</t>
  </si>
  <si>
    <t>72017229C</t>
  </si>
  <si>
    <t>I2K19102818</t>
  </si>
  <si>
    <t>SARDAR SHUBHAM DILIP</t>
  </si>
  <si>
    <t xml:space="preserve">ANVEKAR ESHA MUKESH               </t>
  </si>
  <si>
    <t>R-146</t>
  </si>
  <si>
    <t>S190058703</t>
  </si>
  <si>
    <t>SARTH M KULKARNI</t>
  </si>
  <si>
    <t xml:space="preserve">OJAS KISHOR KUND                  </t>
  </si>
  <si>
    <t>R-202</t>
  </si>
  <si>
    <t>S190058704</t>
  </si>
  <si>
    <t>72017233M</t>
  </si>
  <si>
    <t>I2K19102824</t>
  </si>
  <si>
    <t>SARWATE ATHARVA ABHAY</t>
  </si>
  <si>
    <t xml:space="preserve">HARSH VIJAY CHAUDHARI             </t>
  </si>
  <si>
    <t>S190058705</t>
  </si>
  <si>
    <t>SATHE PRATHMESH BHASKAR</t>
  </si>
  <si>
    <t>72017269B</t>
  </si>
  <si>
    <t>I2K19102814</t>
  </si>
  <si>
    <t xml:space="preserve">SHINDE MAHESH DATTATRAY           </t>
  </si>
  <si>
    <t>R-147</t>
  </si>
  <si>
    <t>S190058706</t>
  </si>
  <si>
    <t>SAUDAGAR ONKAR VISHNU</t>
  </si>
  <si>
    <t xml:space="preserve">JAIN OM PRASANNA                  </t>
  </si>
  <si>
    <t>R-203</t>
  </si>
  <si>
    <t>S190058707</t>
  </si>
  <si>
    <t>72017241B</t>
  </si>
  <si>
    <t>I2K19102842</t>
  </si>
  <si>
    <t>SAYED AAGAAZ ALI AIJAZ ALI</t>
  </si>
  <si>
    <t xml:space="preserve">LONKAR PUSHKAR BHANUDAS           </t>
  </si>
  <si>
    <t>S190058709</t>
  </si>
  <si>
    <t>72017242L</t>
  </si>
  <si>
    <t>I2K19102844</t>
  </si>
  <si>
    <t>SHAH HARSHIL SAURABH</t>
  </si>
  <si>
    <t xml:space="preserve">AMBATKAR TUSHAR MOHAN             </t>
  </si>
  <si>
    <t>R-204</t>
  </si>
  <si>
    <t>S190058710</t>
  </si>
  <si>
    <t>SHAHA SHLOK RITESH</t>
  </si>
  <si>
    <t>R-148</t>
  </si>
  <si>
    <t xml:space="preserve">SARDAR SHUBHAM DILIP              </t>
  </si>
  <si>
    <t>S190058711</t>
  </si>
  <si>
    <t>SHAHANE KRUTIKA NILESH</t>
  </si>
  <si>
    <t>R-149</t>
  </si>
  <si>
    <t xml:space="preserve">PATIL ASHISH RAMESH               </t>
  </si>
  <si>
    <t>S190058714</t>
  </si>
  <si>
    <t>SHAIKH ZAIN UL ABEDIN NAIM</t>
  </si>
  <si>
    <t>R-150</t>
  </si>
  <si>
    <t xml:space="preserve">HIMANSHU PANDEY                   </t>
  </si>
  <si>
    <t>R-205</t>
  </si>
  <si>
    <t>S190058715</t>
  </si>
  <si>
    <t>SHELKE ISHWAR PRAKASH</t>
  </si>
  <si>
    <t>R-151</t>
  </si>
  <si>
    <t xml:space="preserve">DESHPANDE KSHITIJ DINESH          </t>
  </si>
  <si>
    <t>S190058716</t>
  </si>
  <si>
    <t>SHELKE VISHWAJIT DEODATTA</t>
  </si>
  <si>
    <t>R-152</t>
  </si>
  <si>
    <t xml:space="preserve">SARWATE ATHARVA ABHAY             </t>
  </si>
  <si>
    <t>S190058717</t>
  </si>
  <si>
    <t>72017263C</t>
  </si>
  <si>
    <t>I2K19102833</t>
  </si>
  <si>
    <t>SHETTY SHWETH GOVERDHAN</t>
  </si>
  <si>
    <t>R-153</t>
  </si>
  <si>
    <t>72017353B</t>
  </si>
  <si>
    <t>I2K19102825</t>
  </si>
  <si>
    <t xml:space="preserve">VAJPAYEE CHIRAG VIVEKANAND        </t>
  </si>
  <si>
    <t>R-206</t>
  </si>
  <si>
    <t>S190058718</t>
  </si>
  <si>
    <t>72017268D</t>
  </si>
  <si>
    <t>I2K19102853</t>
  </si>
  <si>
    <t>SHINDE GAURAV CHANDRASHEKHAR</t>
  </si>
  <si>
    <t>R-154</t>
  </si>
  <si>
    <t xml:space="preserve">MORE SUYASH MANOJ                 </t>
  </si>
  <si>
    <t>S190058719</t>
  </si>
  <si>
    <t>SHINDE MAHESH DATTATRAY</t>
  </si>
  <si>
    <t>R-155</t>
  </si>
  <si>
    <t xml:space="preserve">ANMOL KOUL                        </t>
  </si>
  <si>
    <t>S190058720</t>
  </si>
  <si>
    <t>72017277C</t>
  </si>
  <si>
    <t>I2K19102843</t>
  </si>
  <si>
    <t>SHIRKE PRANAV RAJENDRA</t>
  </si>
  <si>
    <t>R-156</t>
  </si>
  <si>
    <t>72017334F</t>
  </si>
  <si>
    <t>I2K19102830</t>
  </si>
  <si>
    <t xml:space="preserve">THAKUR SHANTANU HEMANT            </t>
  </si>
  <si>
    <t>R-207</t>
  </si>
  <si>
    <t>S190058723</t>
  </si>
  <si>
    <t>SHUBHAM SANTOSH GANGURDE</t>
  </si>
  <si>
    <t>I2K18102559</t>
  </si>
  <si>
    <t>R-157</t>
  </si>
  <si>
    <t xml:space="preserve">SHETTY SHWETH GOVERDHAN           </t>
  </si>
  <si>
    <t>S190058724</t>
  </si>
  <si>
    <t>SHUBHAM SHIGWAN</t>
  </si>
  <si>
    <t>I2K18102517</t>
  </si>
  <si>
    <t xml:space="preserve">DESHPANDE HARISH SUNIL            </t>
  </si>
  <si>
    <t>S190058725</t>
  </si>
  <si>
    <t>SIRVI MANOJKUMAR DHARMESHBHAI</t>
  </si>
  <si>
    <t>I2K18102434</t>
  </si>
  <si>
    <t xml:space="preserve">PATIL PRANIT MANOJ                </t>
  </si>
  <si>
    <t>R-208</t>
  </si>
  <si>
    <t>S190058726</t>
  </si>
  <si>
    <t>SMEET HEMANTKUMAR RAMTEKE</t>
  </si>
  <si>
    <t>I2K17102271</t>
  </si>
  <si>
    <t xml:space="preserve">RANANAVARE PRANAV VIJAY           </t>
  </si>
  <si>
    <t>S190058727</t>
  </si>
  <si>
    <t>SOLANKAR PRATIKSHA ASHOK</t>
  </si>
  <si>
    <t>I2K18102511</t>
  </si>
  <si>
    <t xml:space="preserve">LANDE ABHISHEK SANJAY             </t>
  </si>
  <si>
    <t>S190058728</t>
  </si>
  <si>
    <t>SOMWANSHI RUGVED AJAY</t>
  </si>
  <si>
    <t xml:space="preserve">MAPARI OM NANDKISHOR              </t>
  </si>
  <si>
    <t>R-209</t>
  </si>
  <si>
    <t>S190058729</t>
  </si>
  <si>
    <t>SONAWANE ANIRUDDH UDAY</t>
  </si>
  <si>
    <t xml:space="preserve">BEHARE YASH SUBHASH               </t>
  </si>
  <si>
    <t>S190058730</t>
  </si>
  <si>
    <t>SONAWANE MAYUR UMESH</t>
  </si>
  <si>
    <t xml:space="preserve">ANUJ PANDEY                       </t>
  </si>
  <si>
    <t>S190058732</t>
  </si>
  <si>
    <t>SONONE TEJAS BHAUSAHEB</t>
  </si>
  <si>
    <t xml:space="preserve">SAYED AAGAAZ ALI AIJAZ ALI        </t>
  </si>
  <si>
    <t>R-210</t>
  </si>
  <si>
    <t>S190058733</t>
  </si>
  <si>
    <t>72017309E</t>
  </si>
  <si>
    <t>I2K19102845</t>
  </si>
  <si>
    <t>SOURAV SHARMA</t>
  </si>
  <si>
    <t xml:space="preserve">SHIRKE PRANAV RAJENDRA            </t>
  </si>
  <si>
    <t>S190058734</t>
  </si>
  <si>
    <t>STUTI KUMAR</t>
  </si>
  <si>
    <t xml:space="preserve">SHAH HARSHIL SAURABH              </t>
  </si>
  <si>
    <t>S190058735</t>
  </si>
  <si>
    <t>TAMBE AVANTI RAM</t>
  </si>
  <si>
    <t xml:space="preserve">SOURAV SHARMA                     </t>
  </si>
  <si>
    <t>R-211</t>
  </si>
  <si>
    <t>S190058736</t>
  </si>
  <si>
    <t>TAMBE RUSHIKESH CHANGDEV</t>
  </si>
  <si>
    <t xml:space="preserve">ROHIT KUMAR VIRANI                </t>
  </si>
  <si>
    <t>S190058737</t>
  </si>
  <si>
    <t>72017330C</t>
  </si>
  <si>
    <t>I2K19102894</t>
  </si>
  <si>
    <t>TAPADIA AKASH SURYAKANT</t>
  </si>
  <si>
    <t xml:space="preserve">GOEL SUNAND SUNEET                </t>
  </si>
  <si>
    <t>S190058738</t>
  </si>
  <si>
    <t>72017332K</t>
  </si>
  <si>
    <t>I2K19102877</t>
  </si>
  <si>
    <t>THAKKAR HARSH NITIN</t>
  </si>
  <si>
    <t xml:space="preserve">SHINDE GAURAV CHANDRASHEKHAR      </t>
  </si>
  <si>
    <t>R-212</t>
  </si>
  <si>
    <t>S190058739</t>
  </si>
  <si>
    <t>THAKUR SHANTANU HEMANT</t>
  </si>
  <si>
    <t xml:space="preserve">SANKPAL SATYAJEET ASHOK           </t>
  </si>
  <si>
    <t>S190058740</t>
  </si>
  <si>
    <t>VAJPAYEE CHIRAG VIVEKANAND</t>
  </si>
  <si>
    <t xml:space="preserve">BORSE RUSHIKESH SANDEEP           </t>
  </si>
  <si>
    <t>S190058742</t>
  </si>
  <si>
    <t>72017355J</t>
  </si>
  <si>
    <t>I2K19102878</t>
  </si>
  <si>
    <t>VARULE DIPTESH RAVINDRA</t>
  </si>
  <si>
    <t xml:space="preserve">RANADE MIHIR CHANDRASHEKHAR       </t>
  </si>
  <si>
    <t>R-213</t>
  </si>
  <si>
    <t>S190058744</t>
  </si>
  <si>
    <t>WADGE RITESH MAHADEO</t>
  </si>
  <si>
    <t xml:space="preserve">DESHMUKH ADWAIT ABHAY             </t>
  </si>
  <si>
    <t>S190058745</t>
  </si>
  <si>
    <t>WAGHUMBARE YASH KALYAN</t>
  </si>
  <si>
    <t xml:space="preserve">KOLTE JANHAVI JITENDRA            </t>
  </si>
  <si>
    <t>S190058746</t>
  </si>
  <si>
    <t>WAKCHAURE SHRADDHA DINKAR</t>
  </si>
  <si>
    <t xml:space="preserve">SANTANI JANVI SUNIL               </t>
  </si>
  <si>
    <t>R-214</t>
  </si>
  <si>
    <t>S190058747</t>
  </si>
  <si>
    <t>WALUNJ HARSHAL DATTATRAY</t>
  </si>
  <si>
    <t xml:space="preserve">MURUGKAR AKHILESH DIGAMBARRAO     </t>
  </si>
  <si>
    <t>S190058748</t>
  </si>
  <si>
    <t>72017386J</t>
  </si>
  <si>
    <t>I2K19102890</t>
  </si>
  <si>
    <t>ZANWAR PRANIT VIJAY</t>
  </si>
  <si>
    <t xml:space="preserve">KULKARNI RUSHIKESH SUNIL          </t>
  </si>
  <si>
    <t xml:space="preserve">KHANDAIT SHREYASH HIRALAL         </t>
  </si>
  <si>
    <t xml:space="preserve">KULKARNI ABHISHEK SUDHIR          </t>
  </si>
  <si>
    <t>72017367B</t>
  </si>
  <si>
    <t xml:space="preserve">PRANAV SHRISH BHAGWAT             </t>
  </si>
  <si>
    <t xml:space="preserve">MAHAJAN ABHIJEET SHANKARRAO       </t>
  </si>
  <si>
    <t xml:space="preserve">CHOUGULE PRANAV ARUN              </t>
  </si>
  <si>
    <t xml:space="preserve">KALAMB ROHAN SADANAND             </t>
  </si>
  <si>
    <t xml:space="preserve">MAGAR UTKARSH SANJAY              </t>
  </si>
  <si>
    <t xml:space="preserve">PARANJAPE ADITYA ANAND            </t>
  </si>
  <si>
    <t xml:space="preserve">NAPHADE SAMARTH SANJAY            </t>
  </si>
  <si>
    <t xml:space="preserve">RAVINDRA SINGH                    </t>
  </si>
  <si>
    <t xml:space="preserve">PATIL ANUJA DINESH                </t>
  </si>
  <si>
    <t xml:space="preserve">KHANDELWAL RAUNAK RAHUL           </t>
  </si>
  <si>
    <t xml:space="preserve">KOLI SIDDHARTH VASANTRAO          </t>
  </si>
  <si>
    <t xml:space="preserve">DEORE PIYUSH YOGESH               </t>
  </si>
  <si>
    <t xml:space="preserve">PAWAR OMKAR SHAMRAO               </t>
  </si>
  <si>
    <t xml:space="preserve">THAKKAR HARSH NITIN               </t>
  </si>
  <si>
    <t xml:space="preserve">VARULE DIPTESH RAVINDRA           </t>
  </si>
  <si>
    <t xml:space="preserve">SAHIL DATE                        </t>
  </si>
  <si>
    <t xml:space="preserve">CHITALE ROHIT SACHIN              </t>
  </si>
  <si>
    <t xml:space="preserve">KANE PUSHKAR DEEPAK               </t>
  </si>
  <si>
    <t xml:space="preserve">DANDAPAT MEGHA SUMAN              </t>
  </si>
  <si>
    <t xml:space="preserve">PENDSE ROHIT ANIRUDHA             </t>
  </si>
  <si>
    <t xml:space="preserve">RASIKA RAGHUNATH CHORAGHE         </t>
  </si>
  <si>
    <t xml:space="preserve">ARPAN SINHA                       </t>
  </si>
  <si>
    <t xml:space="preserve">ZANWAR PRANIT VIJAY               </t>
  </si>
  <si>
    <t xml:space="preserve">CHAVAN SATYAJEET PRITHVIRAJ       </t>
  </si>
  <si>
    <t xml:space="preserve">RUTURAJ KIRAN PATIL               </t>
  </si>
  <si>
    <t xml:space="preserve">JAIN MAYUR PRADEEP                </t>
  </si>
  <si>
    <t xml:space="preserve">TAPADIA AKASH SURYAKANT           </t>
  </si>
  <si>
    <t xml:space="preserve">BHONSLE SHIVENDRA SANGRAM         </t>
  </si>
  <si>
    <t xml:space="preserve">KADAM KSHITIJ MOHAN               </t>
  </si>
  <si>
    <t xml:space="preserve">PATIL SOHAM SHASHIKANT            </t>
  </si>
  <si>
    <t xml:space="preserve">KULKARNI AKASH ANIL               </t>
  </si>
  <si>
    <t xml:space="preserve">GODSE AMEY ARVIND                 </t>
  </si>
  <si>
    <t xml:space="preserve">KHOPADE SUJIT SAMBHAJI            </t>
  </si>
  <si>
    <t>SHAH JASH PRAGNESH</t>
  </si>
  <si>
    <t>( 215 - 1 ) Regular(R)</t>
  </si>
  <si>
    <t>Success Index Batch Admited In 2020 ( 2020~2024)</t>
  </si>
  <si>
    <t>FE DATA FROM ADMMISSION</t>
  </si>
  <si>
    <t>FE ROLL NO</t>
  </si>
  <si>
    <t>23 ~24</t>
  </si>
  <si>
    <t>prn</t>
  </si>
  <si>
    <t>rno</t>
  </si>
  <si>
    <t>rg_no</t>
  </si>
  <si>
    <t>sgpa_may21</t>
  </si>
  <si>
    <t>remark</t>
  </si>
  <si>
    <t>72138157L</t>
  </si>
  <si>
    <t>I2K20102959</t>
  </si>
  <si>
    <t>ABHAY BHAT</t>
  </si>
  <si>
    <t/>
  </si>
  <si>
    <t>72138739L</t>
  </si>
  <si>
    <t>I2K20102903</t>
  </si>
  <si>
    <t>RAJPATHAK MIHIR TUSHAR</t>
  </si>
  <si>
    <t>72138165M</t>
  </si>
  <si>
    <t>I2K20102938</t>
  </si>
  <si>
    <t>ADITYA RAJENDRA THORAT</t>
  </si>
  <si>
    <t>72138404J</t>
  </si>
  <si>
    <t>I2K20102905</t>
  </si>
  <si>
    <t>INAMDAR MIHIR SANJEEV</t>
  </si>
  <si>
    <t>72138166K</t>
  </si>
  <si>
    <t>I2K20102911</t>
  </si>
  <si>
    <t>ADVAIT NAIK</t>
  </si>
  <si>
    <t>ORG. CIWGC</t>
  </si>
  <si>
    <t>72138464B</t>
  </si>
  <si>
    <t>I2K20102906</t>
  </si>
  <si>
    <t>KALYANI ASHOK NILPANKAR</t>
  </si>
  <si>
    <t>72138170H</t>
  </si>
  <si>
    <t>I2K20103059</t>
  </si>
  <si>
    <t>AGRAWAL PRATHAM SUNIL</t>
  </si>
  <si>
    <t>72138761G</t>
  </si>
  <si>
    <t>I2K20102907</t>
  </si>
  <si>
    <t>RITESH BHAT</t>
  </si>
  <si>
    <t>I2K20102977</t>
  </si>
  <si>
    <t>AGRAWAL VAISHNAVI MAYURESH</t>
  </si>
  <si>
    <t>72138257G</t>
  </si>
  <si>
    <t>I2K20102909</t>
  </si>
  <si>
    <t>CHAITANYA PRASHANT DESHMUKH</t>
  </si>
  <si>
    <t>72138173B</t>
  </si>
  <si>
    <t>I2K20103043</t>
  </si>
  <si>
    <t>AMBEKAR TEJAS MUKUND</t>
  </si>
  <si>
    <t>72138262C</t>
  </si>
  <si>
    <t>I2K20102910</t>
  </si>
  <si>
    <t>CHAUDHARI HARSH ANIL</t>
  </si>
  <si>
    <t>72138177E</t>
  </si>
  <si>
    <t>I2K20103110</t>
  </si>
  <si>
    <t>ANCHALAA JHA</t>
  </si>
  <si>
    <t>ORG. NRI</t>
  </si>
  <si>
    <t>72138182M</t>
  </si>
  <si>
    <t>I2K20103008</t>
  </si>
  <si>
    <t>ANUSHKA DE</t>
  </si>
  <si>
    <t>72138726J</t>
  </si>
  <si>
    <t>I2K20102913</t>
  </si>
  <si>
    <t>PRANAV WANKHEDE</t>
  </si>
  <si>
    <t>72138183K</t>
  </si>
  <si>
    <t>I2K20103057</t>
  </si>
  <si>
    <t>APOORVARAJ VIKAS LONDHE</t>
  </si>
  <si>
    <t>72138479L</t>
  </si>
  <si>
    <t>I2K20102916</t>
  </si>
  <si>
    <t>KESKAR AAROHI VISHWAS</t>
  </si>
  <si>
    <t>72138188L</t>
  </si>
  <si>
    <t>I2K20103161</t>
  </si>
  <si>
    <t>ARYAN AGRAWAL</t>
  </si>
  <si>
    <t>72138270D</t>
  </si>
  <si>
    <t>I2K20102917</t>
  </si>
  <si>
    <t>CHAVAN SIDDHANT NARENDRA</t>
  </si>
  <si>
    <t>72138194E</t>
  </si>
  <si>
    <t>I2K20103084</t>
  </si>
  <si>
    <t>AWAD MAITREYA DEEPAK</t>
  </si>
  <si>
    <t>72138315H</t>
  </si>
  <si>
    <t>I2K20102921</t>
  </si>
  <si>
    <t>DHAKE AMEYA AJAY</t>
  </si>
  <si>
    <t>72138202K</t>
  </si>
  <si>
    <t>I2K20103148</t>
  </si>
  <si>
    <t>BAHETI HIMANSHU PARAG</t>
  </si>
  <si>
    <t>72138549E</t>
  </si>
  <si>
    <t>I2K20102922</t>
  </si>
  <si>
    <t>KUMMETA AKASH REDDY</t>
  </si>
  <si>
    <t>72138203H</t>
  </si>
  <si>
    <t>I2K20102980</t>
  </si>
  <si>
    <t>BAJAJ ANUSHREE SHRIGOPAL</t>
  </si>
  <si>
    <t>72138441C</t>
  </si>
  <si>
    <t>I2K20102923</t>
  </si>
  <si>
    <t>JOSHI SANIKA MANDAR</t>
  </si>
  <si>
    <t>72138206B</t>
  </si>
  <si>
    <t>I2K20103117</t>
  </si>
  <si>
    <t>BANDAL ADWAIT ABHIJIT</t>
  </si>
  <si>
    <t>72138660B</t>
  </si>
  <si>
    <t>I2K20102924</t>
  </si>
  <si>
    <t>OM ACHARYA</t>
  </si>
  <si>
    <t>72138208J</t>
  </si>
  <si>
    <t>I2K20103159</t>
  </si>
  <si>
    <t>BAPECHA PURVA MAHESH</t>
  </si>
  <si>
    <t>72138641F</t>
  </si>
  <si>
    <t>I2K20102927</t>
  </si>
  <si>
    <t>NAIK KAUSHIK NITIN</t>
  </si>
  <si>
    <t>72138209G</t>
  </si>
  <si>
    <t>I2K20103025</t>
  </si>
  <si>
    <t>BARGE ATHARV VIJAY</t>
  </si>
  <si>
    <t>EBC FEES PAID?</t>
  </si>
  <si>
    <t>72138582G</t>
  </si>
  <si>
    <t>I2K20102929</t>
  </si>
  <si>
    <t>MAHURKAR NANDINI SAMIR</t>
  </si>
  <si>
    <t>72138210L</t>
  </si>
  <si>
    <t>I2K20103036</t>
  </si>
  <si>
    <t>BARGE PARESH PURUSHOTTAM</t>
  </si>
  <si>
    <t>72138453G</t>
  </si>
  <si>
    <t>I2K20102934</t>
  </si>
  <si>
    <t>KADAM SMIT SUNIL</t>
  </si>
  <si>
    <t>72138211J</t>
  </si>
  <si>
    <t>I2K20103143</t>
  </si>
  <si>
    <t>BARHATE HEMANG MILIND</t>
  </si>
  <si>
    <t>72138728E</t>
  </si>
  <si>
    <t>I2K20102936</t>
  </si>
  <si>
    <t>PRASHANT CHANDRAKANT PATIL</t>
  </si>
  <si>
    <t>72138213E</t>
  </si>
  <si>
    <t>I2K20102988</t>
  </si>
  <si>
    <t>BAVISKAR NEHAL SHANTARAM</t>
  </si>
  <si>
    <t>72138481B</t>
  </si>
  <si>
    <t>I2K20102937</t>
  </si>
  <si>
    <t>KHADE TRUPTI TANAJI</t>
  </si>
  <si>
    <t>72138214C</t>
  </si>
  <si>
    <t>I2K20103012</t>
  </si>
  <si>
    <t>BEDMUTHA DEVESH SANDEEP</t>
  </si>
  <si>
    <t>72138215M</t>
  </si>
  <si>
    <t>I2K20102972</t>
  </si>
  <si>
    <t>BELSARE VAIDEHI GANESH</t>
  </si>
  <si>
    <t>72138887G</t>
  </si>
  <si>
    <t>I2K20102939</t>
  </si>
  <si>
    <t>TENDULKAR TANVI SANDEEP</t>
  </si>
  <si>
    <t>72138219D</t>
  </si>
  <si>
    <t>I2K20103098</t>
  </si>
  <si>
    <t>BHAGAT GAURAV SHANKAR</t>
  </si>
  <si>
    <t>72138731E</t>
  </si>
  <si>
    <t>I2K20102940</t>
  </si>
  <si>
    <t>PRATIK SUNIL DHANE</t>
  </si>
  <si>
    <t>72138221F</t>
  </si>
  <si>
    <t>I2K20103037</t>
  </si>
  <si>
    <t>BHAIK YASHRAJ SANJAY</t>
  </si>
  <si>
    <t>NT-C-FULL FEES PAID?</t>
  </si>
  <si>
    <t>72138359K</t>
  </si>
  <si>
    <t>I2K20102941</t>
  </si>
  <si>
    <t>GAWARI YASH LAXMAN</t>
  </si>
  <si>
    <t>72138228C</t>
  </si>
  <si>
    <t>I2K20103144</t>
  </si>
  <si>
    <t>BHARGAV RUCHITA HEMKANT</t>
  </si>
  <si>
    <t>72138376K</t>
  </si>
  <si>
    <t>I2K20102943</t>
  </si>
  <si>
    <t>GOREGAONKAR TANMAY DEEPAK</t>
  </si>
  <si>
    <t>72138230E</t>
  </si>
  <si>
    <t>I2K20103128</t>
  </si>
  <si>
    <t>BHAVSAR SAKSHI GHANASHYAM</t>
  </si>
  <si>
    <t>72138756L</t>
  </si>
  <si>
    <t>I2K20102944</t>
  </si>
  <si>
    <t>RAUT PARTH VIJAY</t>
  </si>
  <si>
    <t>72138242J</t>
  </si>
  <si>
    <t>I2K20103016</t>
  </si>
  <si>
    <t>BIRAJDAR ASHUTOSH SANDIP</t>
  </si>
  <si>
    <t>72138226G</t>
  </si>
  <si>
    <t>I2K20102945</t>
  </si>
  <si>
    <t>BHANDARI DARSHANKUMAR NARENDRA</t>
  </si>
  <si>
    <t>72138248H</t>
  </si>
  <si>
    <t>I2K20103074</t>
  </si>
  <si>
    <t>BONDE PIYUSH RAMESH</t>
  </si>
  <si>
    <t>72138659J</t>
  </si>
  <si>
    <t>I2K20102949</t>
  </si>
  <si>
    <t>OLEKAR VIJAY DEMAJI</t>
  </si>
  <si>
    <t>72138251H</t>
  </si>
  <si>
    <t>I2K20103130</t>
  </si>
  <si>
    <t>BORA PIYUSH RAHUL</t>
  </si>
  <si>
    <t>72138472C</t>
  </si>
  <si>
    <t>I2K20102950</t>
  </si>
  <si>
    <t>KARANDE NIKITA HANAMANT</t>
  </si>
  <si>
    <t>72138256J</t>
  </si>
  <si>
    <t>I2K20102983</t>
  </si>
  <si>
    <t>BUKANE NEERAJ SUNIL</t>
  </si>
  <si>
    <t>72138774J</t>
  </si>
  <si>
    <t>I2K20102952</t>
  </si>
  <si>
    <t>SAKURE GAYATRI VIJAY</t>
  </si>
  <si>
    <t>72138861C</t>
  </si>
  <si>
    <t>I2K20102953</t>
  </si>
  <si>
    <t>SUGANDH SARVESH RAMESH</t>
  </si>
  <si>
    <t>72138259C</t>
  </si>
  <si>
    <t>I2K20103073</t>
  </si>
  <si>
    <t>CHANDAK YASHASHREE KAILASH</t>
  </si>
  <si>
    <t>72138544D</t>
  </si>
  <si>
    <t>I2K20102954</t>
  </si>
  <si>
    <t>KULKARNI UMAKANT SANJAY</t>
  </si>
  <si>
    <t>72138926M</t>
  </si>
  <si>
    <t>I2K20102957</t>
  </si>
  <si>
    <t>WADEKAR OMKAR SHRIRAM</t>
  </si>
  <si>
    <t>72138264K</t>
  </si>
  <si>
    <t>I2K20102995</t>
  </si>
  <si>
    <t>CHAUHAN ANISH ATULSINGH</t>
  </si>
  <si>
    <t>72138331K</t>
  </si>
  <si>
    <t>I2K20102958</t>
  </si>
  <si>
    <t>DHUMANE SOHAM SACHIN</t>
  </si>
  <si>
    <t>72138265H</t>
  </si>
  <si>
    <t>I2K20103033</t>
  </si>
  <si>
    <t>CHAURE DIGAMBAR LAXMAN</t>
  </si>
  <si>
    <t>ORG. NRI -SEAT ACCEPTANCE FEE - RECEIVED</t>
  </si>
  <si>
    <t>72138888E</t>
  </si>
  <si>
    <t>I2K20102960</t>
  </si>
  <si>
    <t>THAKUR ANIKET SANJAYSING</t>
  </si>
  <si>
    <t>72138274G</t>
  </si>
  <si>
    <t>I2K20103092</t>
  </si>
  <si>
    <t>CHAWHAN HIMANSHU ASHISH SINGH</t>
  </si>
  <si>
    <t>72138598C</t>
  </si>
  <si>
    <t>I2K20102961</t>
  </si>
  <si>
    <t>MANE RAJVARDHAN MANGESH</t>
  </si>
  <si>
    <t>72138275E</t>
  </si>
  <si>
    <t>I2K20103160</t>
  </si>
  <si>
    <t>CHENDAKE SAYALI PRASHANT</t>
  </si>
  <si>
    <t>72138867B</t>
  </si>
  <si>
    <t>I2K20102962</t>
  </si>
  <si>
    <t>SURVASE ROHAN SUHAS</t>
  </si>
  <si>
    <t>72138277M</t>
  </si>
  <si>
    <t>I2K20103001</t>
  </si>
  <si>
    <t>CHILLAL TANAY RATINDRA</t>
  </si>
  <si>
    <t>SBC-PH</t>
  </si>
  <si>
    <t>72138556H</t>
  </si>
  <si>
    <t>I2K20102963</t>
  </si>
  <si>
    <t>LANDE ROHIT UTTAM</t>
  </si>
  <si>
    <t>72138280M</t>
  </si>
  <si>
    <t>I2K20103118</t>
  </si>
  <si>
    <t>CHOPADE YASH VIJAY</t>
  </si>
  <si>
    <t>72138748K</t>
  </si>
  <si>
    <t>I2K20102964</t>
  </si>
  <si>
    <t>RATHI GARIMA SHARADKUMAR</t>
  </si>
  <si>
    <t>72138284D</t>
  </si>
  <si>
    <t>I2K20103017</t>
  </si>
  <si>
    <t>DALVI AMAR RAVINDRA</t>
  </si>
  <si>
    <t>72138344M</t>
  </si>
  <si>
    <t>I2K20102965</t>
  </si>
  <si>
    <t>ESHA SHEKHAR TALATHI</t>
  </si>
  <si>
    <t>72138286L</t>
  </si>
  <si>
    <t>I2K20103105</t>
  </si>
  <si>
    <t>DAMANI NAMAN HITESH</t>
  </si>
  <si>
    <t>72138952L</t>
  </si>
  <si>
    <t>I2K20102966</t>
  </si>
  <si>
    <t>YELGULWAR MANSI KAVIRAJ</t>
  </si>
  <si>
    <t>72138291G</t>
  </si>
  <si>
    <t>I2K20102987</t>
  </si>
  <si>
    <t>DARSHAN UDIKERI</t>
  </si>
  <si>
    <t>72138680G</t>
  </si>
  <si>
    <t>I2K20102967</t>
  </si>
  <si>
    <t>PATIL ANURAG DEEPAK</t>
  </si>
  <si>
    <t>72138293C</t>
  </si>
  <si>
    <t>I2K20103028</t>
  </si>
  <si>
    <t>DATEY MEHER PRAKASH</t>
  </si>
  <si>
    <t>72138723D</t>
  </si>
  <si>
    <t>I2K20102968</t>
  </si>
  <si>
    <t>PRABHUNE AMAN ABHAY</t>
  </si>
  <si>
    <t>72138310G</t>
  </si>
  <si>
    <t>I2K20103006</t>
  </si>
  <si>
    <t>DESHPANDE SARTHAK PRASAD</t>
  </si>
  <si>
    <t>72138504E</t>
  </si>
  <si>
    <t>I2K20102969</t>
  </si>
  <si>
    <t>KOKAJE SUYOG GAJANAN</t>
  </si>
  <si>
    <t>ORG. PIO</t>
  </si>
  <si>
    <t>72138406E</t>
  </si>
  <si>
    <t>I2K20102970</t>
  </si>
  <si>
    <t>INGLE ABHIJEET BHAGWAN</t>
  </si>
  <si>
    <t>72138320D</t>
  </si>
  <si>
    <t>I2K20103087</t>
  </si>
  <si>
    <t>DHARMADHIKARI CHINMAYEE SHRIKANT</t>
  </si>
  <si>
    <t>72138715C</t>
  </si>
  <si>
    <t>I2K20102971</t>
  </si>
  <si>
    <t>PITALE SHUBHAM DINESH</t>
  </si>
  <si>
    <t>72138322L</t>
  </si>
  <si>
    <t>I2K20103142</t>
  </si>
  <si>
    <t>DHAVALE YASH YOGESH</t>
  </si>
  <si>
    <t>72138833H</t>
  </si>
  <si>
    <t>I2K20102973</t>
  </si>
  <si>
    <t>SHREYAS BABAN ZAGARE</t>
  </si>
  <si>
    <t>72138335B</t>
  </si>
  <si>
    <t>I2K20103046</t>
  </si>
  <si>
    <t>DODIA RONAK</t>
  </si>
  <si>
    <t>72138819B</t>
  </si>
  <si>
    <t>I2K20102975</t>
  </si>
  <si>
    <t>SHEWALKAR ADITYA SHAILESH</t>
  </si>
  <si>
    <t>72138458H</t>
  </si>
  <si>
    <t>I2K20102976</t>
  </si>
  <si>
    <t>KALANTRI SANYOG SACHIN</t>
  </si>
  <si>
    <t>72138346H</t>
  </si>
  <si>
    <t>I2K20103104</t>
  </si>
  <si>
    <t>GABHALE PRATIK RAMDAS</t>
  </si>
  <si>
    <t>72138813C</t>
  </si>
  <si>
    <t>I2K20102978</t>
  </si>
  <si>
    <t>SHETE TEJAS VISHWAJIT</t>
  </si>
  <si>
    <t>72138363H</t>
  </si>
  <si>
    <t>I2K20103075</t>
  </si>
  <si>
    <t>GHODAKE MRUNALI MAHADEV</t>
  </si>
  <si>
    <t>72138855J</t>
  </si>
  <si>
    <t>I2K20102979</t>
  </si>
  <si>
    <t>SONAWANE PRATIK RAVINDRA</t>
  </si>
  <si>
    <t>72138370L</t>
  </si>
  <si>
    <t>I2K20103131</t>
  </si>
  <si>
    <t>GOKHALE SAGAR MAHESH</t>
  </si>
  <si>
    <t>72138371J</t>
  </si>
  <si>
    <t>I2K20103083</t>
  </si>
  <si>
    <t>GOLE PRATHAMESH SANTOSH</t>
  </si>
  <si>
    <t>OPEN-PH</t>
  </si>
  <si>
    <t>72138672F</t>
  </si>
  <si>
    <t>I2K20102982</t>
  </si>
  <si>
    <t>PARMAR VISHAKHA DAGADUSING</t>
  </si>
  <si>
    <t>72138374C</t>
  </si>
  <si>
    <t>I2K20103091</t>
  </si>
  <si>
    <t>GONDANE TEJASWINI JAYANT</t>
  </si>
  <si>
    <t>72138382D</t>
  </si>
  <si>
    <t>I2K20102984</t>
  </si>
  <si>
    <t>GUPTA AYUSH JITENDRA</t>
  </si>
  <si>
    <t>72138711L</t>
  </si>
  <si>
    <t>I2K20102985</t>
  </si>
  <si>
    <t>PENDSE RIYA ABHIJIT</t>
  </si>
  <si>
    <t>72138391C</t>
  </si>
  <si>
    <t>I2K20103157</t>
  </si>
  <si>
    <t>HARSH RANJANE</t>
  </si>
  <si>
    <t>72138649M</t>
  </si>
  <si>
    <t>I2K20102986</t>
  </si>
  <si>
    <t>NARKHEDE MANDAR MOHAN</t>
  </si>
  <si>
    <t>72138397B</t>
  </si>
  <si>
    <t>I2K20103154</t>
  </si>
  <si>
    <t>HIMANSHU MARATHE</t>
  </si>
  <si>
    <t>72138399J</t>
  </si>
  <si>
    <t>I2K20103065</t>
  </si>
  <si>
    <t>HOLE SIDDHANT VIJAY</t>
  </si>
  <si>
    <t>72138403L</t>
  </si>
  <si>
    <t>I2K20103061</t>
  </si>
  <si>
    <t>HUSAIN MOHAMMED ASHFAQ</t>
  </si>
  <si>
    <t>72138491K</t>
  </si>
  <si>
    <t>I2K20102989</t>
  </si>
  <si>
    <t>KHILARI SEJAL SACHIN</t>
  </si>
  <si>
    <t>72138856G</t>
  </si>
  <si>
    <t>I2K20102990</t>
  </si>
  <si>
    <t>SONAWANE YASH SURENDRA</t>
  </si>
  <si>
    <t>72138878H</t>
  </si>
  <si>
    <t>I2K20102991</t>
  </si>
  <si>
    <t>TAKALIKAR GAURI SUNIL</t>
  </si>
  <si>
    <t>72138407C</t>
  </si>
  <si>
    <t>I2K20103026</t>
  </si>
  <si>
    <t>INGOLE AKHILESH SOPAN</t>
  </si>
  <si>
    <t>NT-B-FULL FEES PAID?</t>
  </si>
  <si>
    <t>72138452J</t>
  </si>
  <si>
    <t>I2K20102992</t>
  </si>
  <si>
    <t>KADAM SHRUTI DNYANDEO</t>
  </si>
  <si>
    <t>72138411M</t>
  </si>
  <si>
    <t>I2K20103103</t>
  </si>
  <si>
    <t>JADHAV ABHISHEK PURUSHOTTAM</t>
  </si>
  <si>
    <t>72138696C</t>
  </si>
  <si>
    <t>I2K20102994</t>
  </si>
  <si>
    <t>PATIL SANIKA BHAGWAN</t>
  </si>
  <si>
    <t>72138415D</t>
  </si>
  <si>
    <t>I2K20103132</t>
  </si>
  <si>
    <t>JADHAV PRATIK SUBHASH</t>
  </si>
  <si>
    <t>72138420L</t>
  </si>
  <si>
    <t>I2K20103051</t>
  </si>
  <si>
    <t>JADHAV VRUSHALI NANDALAL</t>
  </si>
  <si>
    <t>OBC-FULL FEES PAID?</t>
  </si>
  <si>
    <t>72138804D</t>
  </si>
  <si>
    <t>I2K20102996</t>
  </si>
  <si>
    <t>SHAIKH SAIFUDDIN NAZIMUDDIN</t>
  </si>
  <si>
    <t>72138421J</t>
  </si>
  <si>
    <t>I2K20103021</t>
  </si>
  <si>
    <t>JAGDALE SHRUTI SURESH</t>
  </si>
  <si>
    <t>72138468E</t>
  </si>
  <si>
    <t>I2K20102997</t>
  </si>
  <si>
    <t>KAMBLE SHRINESH SHANKAR</t>
  </si>
  <si>
    <t>72138426K</t>
  </si>
  <si>
    <t>I2K20103145</t>
  </si>
  <si>
    <t>JAIN SAMYAK VIJAY</t>
  </si>
  <si>
    <t>72138430H</t>
  </si>
  <si>
    <t>I2K20103100</t>
  </si>
  <si>
    <t>JAMDADE ADITYA SHIVAJI</t>
  </si>
  <si>
    <t>72138917B</t>
  </si>
  <si>
    <t>I2K20103002</t>
  </si>
  <si>
    <t>VERMA HARISH RAJENDRAPRASAD</t>
  </si>
  <si>
    <t>72138517G</t>
  </si>
  <si>
    <t>I2K20103003</t>
  </si>
  <si>
    <t>KOTHARI SAHIL CHETAN</t>
  </si>
  <si>
    <t>72138448L</t>
  </si>
  <si>
    <t>I2K20103053</t>
  </si>
  <si>
    <t>KACHARE KUNAL MAHENDRA</t>
  </si>
  <si>
    <t>72138927K</t>
  </si>
  <si>
    <t>I2K20103004</t>
  </si>
  <si>
    <t>WADHWA CHANCHAL RAJESH</t>
  </si>
  <si>
    <t>72138710B</t>
  </si>
  <si>
    <t>I2K20103005</t>
  </si>
  <si>
    <t>PAWAR VISHVAM JAGDISH</t>
  </si>
  <si>
    <t>72138454E</t>
  </si>
  <si>
    <t>I2K20103013</t>
  </si>
  <si>
    <t>KADAM VARADRAJ SANJAY</t>
  </si>
  <si>
    <t>72138499E</t>
  </si>
  <si>
    <t>I2K20103009</t>
  </si>
  <si>
    <t>KIRAN PACHARNE</t>
  </si>
  <si>
    <t>72138595J</t>
  </si>
  <si>
    <t>I2K20103010</t>
  </si>
  <si>
    <t>MANASI SHARAD BALGUDE</t>
  </si>
  <si>
    <t>72138474K</t>
  </si>
  <si>
    <t>I2K20103030</t>
  </si>
  <si>
    <t>KASHID MRUNAL BHARAT</t>
  </si>
  <si>
    <t>72138712J</t>
  </si>
  <si>
    <t>I2K20103015</t>
  </si>
  <si>
    <t>PHUTANE GAURI ABHIJIT</t>
  </si>
  <si>
    <t>72138477D</t>
  </si>
  <si>
    <t>I2K20103018</t>
  </si>
  <si>
    <t>KATRUWAR ANUJA RAJESHWAR</t>
  </si>
  <si>
    <t>72138480D</t>
  </si>
  <si>
    <t>I2K20103134</t>
  </si>
  <si>
    <t>KHADE OMKAR SHANKAR</t>
  </si>
  <si>
    <t>72138870B</t>
  </si>
  <si>
    <t>I2K20103019</t>
  </si>
  <si>
    <t>SURYAVANSHI RISHIKESH HARISH</t>
  </si>
  <si>
    <t>72138483J</t>
  </si>
  <si>
    <t>I2K20103158</t>
  </si>
  <si>
    <t>KHALID SAMI QUADRI AHMED MATI QUADRI</t>
  </si>
  <si>
    <t>72138550J</t>
  </si>
  <si>
    <t>I2K20103020</t>
  </si>
  <si>
    <t>KUMTHEKAR TANISHA DINESH</t>
  </si>
  <si>
    <t>72138494D</t>
  </si>
  <si>
    <t>I2K20103082</t>
  </si>
  <si>
    <t>KHUDE PRATHMESH DATTA</t>
  </si>
  <si>
    <t>72138398L</t>
  </si>
  <si>
    <t>I2K20103022</t>
  </si>
  <si>
    <t>HINGE SHLOK NIVRUTTI</t>
  </si>
  <si>
    <t>72138498G</t>
  </si>
  <si>
    <t>I2K20103119</t>
  </si>
  <si>
    <t>KINIKAR ATHARVA PRADEEPRAO</t>
  </si>
  <si>
    <t>72138500B</t>
  </si>
  <si>
    <t>I2K20103024</t>
  </si>
  <si>
    <t>KITTAD SANKET VITTHAL</t>
  </si>
  <si>
    <t>72138501L</t>
  </si>
  <si>
    <t>I2K20103167</t>
  </si>
  <si>
    <t>KOGANUR AKSHAY ASHOK</t>
  </si>
  <si>
    <t>72138775G</t>
  </si>
  <si>
    <t>I2K20103029</t>
  </si>
  <si>
    <t>SALUNKE DHANANJAY BHAGWAN</t>
  </si>
  <si>
    <t>72138505C</t>
  </si>
  <si>
    <t>I2K20103080</t>
  </si>
  <si>
    <t>KOKATE SAYALI BHAUSAHEB</t>
  </si>
  <si>
    <t>72138735H</t>
  </si>
  <si>
    <t>I2K20103031</t>
  </si>
  <si>
    <t>RAHUL SANJAY SAKHARKAR</t>
  </si>
  <si>
    <t>72138520G</t>
  </si>
  <si>
    <t>I2K20103095</t>
  </si>
  <si>
    <t>KSHATRIYA MANAS RAJESH</t>
  </si>
  <si>
    <t>72138524K</t>
  </si>
  <si>
    <t>I2K20103076</t>
  </si>
  <si>
    <t>KULKARNI APOORVA HEMANT</t>
  </si>
  <si>
    <t>72138678E</t>
  </si>
  <si>
    <t>I2K20103034</t>
  </si>
  <si>
    <t>PATIL ADITYA POPAT</t>
  </si>
  <si>
    <t>72138526F</t>
  </si>
  <si>
    <t>I2K20103060</t>
  </si>
  <si>
    <t>KULKARNI ATHARV MADAN</t>
  </si>
  <si>
    <t>72138782K</t>
  </si>
  <si>
    <t>I2K20103035</t>
  </si>
  <si>
    <t>SANGVIKAR AAKASH MAHESH</t>
  </si>
  <si>
    <t>72138528B</t>
  </si>
  <si>
    <t>I2K20103079</t>
  </si>
  <si>
    <t>KULKARNI HARIPRIYA SHRIRAM</t>
  </si>
  <si>
    <t>72138543F</t>
  </si>
  <si>
    <t>I2K20103135</t>
  </si>
  <si>
    <t>KULKARNI SOHAM SUDHIR</t>
  </si>
  <si>
    <t>*******</t>
  </si>
  <si>
    <t>72138790L</t>
  </si>
  <si>
    <t>I2K20103038</t>
  </si>
  <si>
    <t>SATGHARE SHASHANK CHANDRABHAN</t>
  </si>
  <si>
    <t>72138545B</t>
  </si>
  <si>
    <t>I2K20103164</t>
  </si>
  <si>
    <t>KULKARNI VEDANT DATTATRAY</t>
  </si>
  <si>
    <t>72138772B</t>
  </si>
  <si>
    <t>I2K20103040</t>
  </si>
  <si>
    <t>SAFIYA AMIN</t>
  </si>
  <si>
    <t>72138640H</t>
  </si>
  <si>
    <t>I2K20103041</t>
  </si>
  <si>
    <t>NAGMOTI ATHARVA SHASHIKANT</t>
  </si>
  <si>
    <t>72138379D</t>
  </si>
  <si>
    <t>I2K20103042</t>
  </si>
  <si>
    <t>GULECHHA PRASHIL RAJENDRA</t>
  </si>
  <si>
    <t>72138552E</t>
  </si>
  <si>
    <t>I2K20103139</t>
  </si>
  <si>
    <t>KUSHAL BHATTAD</t>
  </si>
  <si>
    <t>72138945H</t>
  </si>
  <si>
    <t>I2K20103045</t>
  </si>
  <si>
    <t>YACHAWAD MANSI TANAJI</t>
  </si>
  <si>
    <t>72138560F</t>
  </si>
  <si>
    <t>I2K20103156</t>
  </si>
  <si>
    <t>LOHANA ANEESH DEEPAK</t>
  </si>
  <si>
    <t>72138563L</t>
  </si>
  <si>
    <t>I2K20103090</t>
  </si>
  <si>
    <t>LONGADGE UDAY ANIL</t>
  </si>
  <si>
    <t>72138809E</t>
  </si>
  <si>
    <t>I2K20103047</t>
  </si>
  <si>
    <t>SHELOKAR NUPUR MAHENDRA</t>
  </si>
  <si>
    <t>72138576B</t>
  </si>
  <si>
    <t>I2K20103108</t>
  </si>
  <si>
    <t>MAHAJAN VAIBHAV NIVRUTTI</t>
  </si>
  <si>
    <t>72138605K</t>
  </si>
  <si>
    <t>I2K20103048</t>
  </si>
  <si>
    <t>MAVANI RAJ SURESH</t>
  </si>
  <si>
    <t>72138577L</t>
  </si>
  <si>
    <t>I2K20103085</t>
  </si>
  <si>
    <t>MAHARNAVAR AVINASH LAXMAN</t>
  </si>
  <si>
    <t>72138915F</t>
  </si>
  <si>
    <t>I2K20103049</t>
  </si>
  <si>
    <t>VASTE BALAJI NAMDEO</t>
  </si>
  <si>
    <t>72138817F</t>
  </si>
  <si>
    <t>I2K20103050</t>
  </si>
  <si>
    <t>SHETTI SHREYA SHRIDHAR</t>
  </si>
  <si>
    <t>72138589D</t>
  </si>
  <si>
    <t>I2K20103081</t>
  </si>
  <si>
    <t>MALIK KHALID RAZA RAHBAR</t>
  </si>
  <si>
    <t>72138596G</t>
  </si>
  <si>
    <t>I2K20103125</t>
  </si>
  <si>
    <t>MANDAR MAHESH DESHMUKH</t>
  </si>
  <si>
    <t>72138350F</t>
  </si>
  <si>
    <t>I2K20103054</t>
  </si>
  <si>
    <t>GAJALWAR YASH PHULCHAND</t>
  </si>
  <si>
    <t>72138633E</t>
  </si>
  <si>
    <t>I2K20103055</t>
  </si>
  <si>
    <t>MULLA MAHEK NAJIR</t>
  </si>
  <si>
    <t>72138610F</t>
  </si>
  <si>
    <t>I2K20103056</t>
  </si>
  <si>
    <t>MHASKAR GARGI SUHAS</t>
  </si>
  <si>
    <t>72138611D</t>
  </si>
  <si>
    <t>I2K20103165</t>
  </si>
  <si>
    <t>MHATRE AJINKYA AJIT</t>
  </si>
  <si>
    <t>******</t>
  </si>
  <si>
    <t>72138615G</t>
  </si>
  <si>
    <t>I2K20103077</t>
  </si>
  <si>
    <t>MISAL PRANJAL RAJESH</t>
  </si>
  <si>
    <t>72138838J</t>
  </si>
  <si>
    <t>I2K20103058</t>
  </si>
  <si>
    <t>SINGH ANURAG PRAMOD</t>
  </si>
  <si>
    <t>72138616E</t>
  </si>
  <si>
    <t>I2K20103137</t>
  </si>
  <si>
    <t>MITKAR PRATHAMESH JAGDISH</t>
  </si>
  <si>
    <t>72138622K</t>
  </si>
  <si>
    <t>I2K20103166</t>
  </si>
  <si>
    <t>MOKSHAD NAVINCHANDRA VAIDYA</t>
  </si>
  <si>
    <t>72138637H</t>
  </si>
  <si>
    <t>I2K20103062</t>
  </si>
  <si>
    <t>NAGANE KUNAL KAILAS</t>
  </si>
  <si>
    <t>72138638F</t>
  </si>
  <si>
    <t>I2K20103086</t>
  </si>
  <si>
    <t>NAGARE ATHARVA RAJENDRA</t>
  </si>
  <si>
    <t>72138929F</t>
  </si>
  <si>
    <t>I2K20103063</t>
  </si>
  <si>
    <t>WAGH RUGVED ANIL</t>
  </si>
  <si>
    <t>72138890G</t>
  </si>
  <si>
    <t>I2K20103066</t>
  </si>
  <si>
    <t>THAKUR YASHRAJ SANJAY</t>
  </si>
  <si>
    <t>72138755B</t>
  </si>
  <si>
    <t>I2K20103068</t>
  </si>
  <si>
    <t>RAUT MANISH SHANKAR</t>
  </si>
  <si>
    <t>72138653K</t>
  </si>
  <si>
    <t>I2K20103120</t>
  </si>
  <si>
    <t>NAWANDAR GAURI SANJAY</t>
  </si>
  <si>
    <t>72138701C</t>
  </si>
  <si>
    <t>I2K20103070</t>
  </si>
  <si>
    <t>PATIL SUJIT JAGATRAO</t>
  </si>
  <si>
    <t>72138770F</t>
  </si>
  <si>
    <t>I2K20103071</t>
  </si>
  <si>
    <t>SABLE GAURAV PRAMOD</t>
  </si>
  <si>
    <t>72138944K</t>
  </si>
  <si>
    <t>I2K20103072</t>
  </si>
  <si>
    <t>WARKE PRANISH PRASHANT</t>
  </si>
  <si>
    <t>72138663G</t>
  </si>
  <si>
    <t>I2K20103133</t>
  </si>
  <si>
    <t>OSWAL BHAVESH MUKESH</t>
  </si>
  <si>
    <t>72138671H</t>
  </si>
  <si>
    <t>I2K20103101</t>
  </si>
  <si>
    <t>PARKALE PRANAV PANDURANG</t>
  </si>
  <si>
    <t>72138681E</t>
  </si>
  <si>
    <t>I2K20103121</t>
  </si>
  <si>
    <t>PATIL BHUSHAN VISHWASRAO</t>
  </si>
  <si>
    <t>72138685H</t>
  </si>
  <si>
    <t>I2K20103123</t>
  </si>
  <si>
    <t>PATIL INDRAJIT RANJIT</t>
  </si>
  <si>
    <t>NRI-NT-C</t>
  </si>
  <si>
    <t>72138686F</t>
  </si>
  <si>
    <t>I2K20103112</t>
  </si>
  <si>
    <t>PATIL ISHA JAYWANT</t>
  </si>
  <si>
    <t>72138689L</t>
  </si>
  <si>
    <t>I2K20103127</t>
  </si>
  <si>
    <t>PATIL KARTIK TUSHAR</t>
  </si>
  <si>
    <t>72138695E</t>
  </si>
  <si>
    <t>I2K20103126</t>
  </si>
  <si>
    <t>PATIL SAGAR PREMCHAND</t>
  </si>
  <si>
    <t>NOT ELIGIBLE FOR FREESHIP-BAL.FEES PAID</t>
  </si>
  <si>
    <t>72138703K</t>
  </si>
  <si>
    <t>I2K20103099</t>
  </si>
  <si>
    <t>PATIL VEDANT HANUMANT</t>
  </si>
  <si>
    <t>72138706D</t>
  </si>
  <si>
    <t>I2K20103153</t>
  </si>
  <si>
    <t>PATIL YASH PARASHARAM</t>
  </si>
  <si>
    <t>72138708L</t>
  </si>
  <si>
    <t>I2K20103094</t>
  </si>
  <si>
    <t>PAWAR OMKAR REVANANATH</t>
  </si>
  <si>
    <t>72138740D</t>
  </si>
  <si>
    <t>I2K20103088</t>
  </si>
  <si>
    <t>RAJPUT RUTURAJSINGH RAVINDRASINGH</t>
  </si>
  <si>
    <t>72138709J</t>
  </si>
  <si>
    <t>I2K20103111</t>
  </si>
  <si>
    <t>PAWAR SHRADDHA UCHIT</t>
  </si>
  <si>
    <t>72138869J</t>
  </si>
  <si>
    <t>I2K20103089</t>
  </si>
  <si>
    <t>SURWASE PRASHANT RAMKISHAN</t>
  </si>
  <si>
    <t>72138787L</t>
  </si>
  <si>
    <t>I2K20103093</t>
  </si>
  <si>
    <t>SARDA YASH VINOD</t>
  </si>
  <si>
    <t>72138716M</t>
  </si>
  <si>
    <t>I2K20103162</t>
  </si>
  <si>
    <t>PIYUSH MAHESH TALEGAONKAR</t>
  </si>
  <si>
    <t>72138717K</t>
  </si>
  <si>
    <t>I2K20103114</t>
  </si>
  <si>
    <t>POKHARNA ADITYA RAHUL</t>
  </si>
  <si>
    <t>72138718H</t>
  </si>
  <si>
    <t>I2K20103155</t>
  </si>
  <si>
    <t>POL NEHA SANJAY</t>
  </si>
  <si>
    <t>72138794C</t>
  </si>
  <si>
    <t>I2K20103096</t>
  </si>
  <si>
    <t>SAYYED ARMAN QAMAR</t>
  </si>
  <si>
    <t>72138791J</t>
  </si>
  <si>
    <t>I2K20103097</t>
  </si>
  <si>
    <t>SAURAV MOHANTY</t>
  </si>
  <si>
    <t>72138724B</t>
  </si>
  <si>
    <t>I2K20103102</t>
  </si>
  <si>
    <t>PRANAV KOTHAWADE</t>
  </si>
  <si>
    <t>72138725L</t>
  </si>
  <si>
    <t>I2K20103124</t>
  </si>
  <si>
    <t>PRANAV SURYAKIRAN WAGHANNA</t>
  </si>
  <si>
    <t>72138909M</t>
  </si>
  <si>
    <t>I2K20103106</t>
  </si>
  <si>
    <t>VAIDYA SHRIDHAR ANIL</t>
  </si>
  <si>
    <t>INCOME ABOVE 8 LAKH-FULL FEES PAID</t>
  </si>
  <si>
    <t>72138905J</t>
  </si>
  <si>
    <t>I2K20103109</t>
  </si>
  <si>
    <t>UNECHA PRASAD MAHENDRA</t>
  </si>
  <si>
    <t>72138763C</t>
  </si>
  <si>
    <t>I2K20103136</t>
  </si>
  <si>
    <t>ROHAN JADHAV</t>
  </si>
  <si>
    <t>72138779K</t>
  </si>
  <si>
    <t>I2K20103113</t>
  </si>
  <si>
    <t>SAMYAK JAIN</t>
  </si>
  <si>
    <t>SEAT ACCEPTANCE FEE - RECEIVED</t>
  </si>
  <si>
    <t>72138789G</t>
  </si>
  <si>
    <t>I2K20103151</t>
  </si>
  <si>
    <t>SARTHAK BINDAL</t>
  </si>
  <si>
    <t>72138796K</t>
  </si>
  <si>
    <t>I2K20103122</t>
  </si>
  <si>
    <t>SHAH KHUSHI DINESH</t>
  </si>
  <si>
    <t>72138795M</t>
  </si>
  <si>
    <t>I2K20103149</t>
  </si>
  <si>
    <t>SHAH CHERIL YOGESH</t>
  </si>
  <si>
    <t>72138797H</t>
  </si>
  <si>
    <t>I2K20103163</t>
  </si>
  <si>
    <t>SHAH KUNJ CHIRAG</t>
  </si>
  <si>
    <t>72138802H</t>
  </si>
  <si>
    <t>I2K20103152</t>
  </si>
  <si>
    <t>SHAHARE TITIKSHA SUNIL</t>
  </si>
  <si>
    <t>NRI-OBC</t>
  </si>
  <si>
    <t>72138933D</t>
  </si>
  <si>
    <t>I2K20103129</t>
  </si>
  <si>
    <t>WAGHMARE HARSH GANESH</t>
  </si>
  <si>
    <t>72138808G</t>
  </si>
  <si>
    <t>I2K20103150</t>
  </si>
  <si>
    <t>SHELAR SHUBHAM DILIP</t>
  </si>
  <si>
    <t>72138815K</t>
  </si>
  <si>
    <t>I2K20103141</t>
  </si>
  <si>
    <t>SHETH SOHAM RAHUL</t>
  </si>
  <si>
    <t>72138827C</t>
  </si>
  <si>
    <t>I2K20103147</t>
  </si>
  <si>
    <t>SHINDE SAUMITRA KUNDLIK</t>
  </si>
  <si>
    <t>72138956C</t>
  </si>
  <si>
    <t>I2K20103138</t>
  </si>
  <si>
    <t>ZOTING PRAJWAL GIRIDHAR</t>
  </si>
  <si>
    <t>72138942C</t>
  </si>
  <si>
    <t>I2K20103140</t>
  </si>
  <si>
    <t>WANI PALASH PARESH</t>
  </si>
  <si>
    <t>DT/VJ-FULL FEES PAID?</t>
  </si>
  <si>
    <t>72138921L</t>
  </si>
  <si>
    <t>I2K20103146</t>
  </si>
  <si>
    <t>VIRAJ PRAVIN BHUKTE</t>
  </si>
  <si>
    <t>READMISSION-19-20</t>
  </si>
  <si>
    <t>R-221</t>
  </si>
  <si>
    <t>E2K20104033</t>
  </si>
  <si>
    <t>KULKARNI ROHIT ABHIJIT</t>
  </si>
  <si>
    <t>72138178C</t>
  </si>
  <si>
    <t>I2K20102974</t>
  </si>
  <si>
    <t>ANIKET CHAGDAL</t>
  </si>
  <si>
    <t>ADM. CANCELLED ON AICTE WEBSITE</t>
  </si>
  <si>
    <t>72138314K</t>
  </si>
  <si>
    <t>I2K20102981</t>
  </si>
  <si>
    <t>DEVEN NAMDEO SHINDE - 10908</t>
  </si>
  <si>
    <t>ADM. CANCELLED ON 22.04.2021</t>
  </si>
  <si>
    <t>REG-01</t>
  </si>
  <si>
    <t>REG-02</t>
  </si>
  <si>
    <t>REG-03</t>
  </si>
  <si>
    <t>REG-04</t>
  </si>
  <si>
    <t>REG-05</t>
  </si>
  <si>
    <t>REG-06</t>
  </si>
  <si>
    <t>REG-07</t>
  </si>
  <si>
    <t>REG-08</t>
  </si>
  <si>
    <t>REG-09</t>
  </si>
  <si>
    <t>REG-10</t>
  </si>
  <si>
    <t>REG-11</t>
  </si>
  <si>
    <t>REG-12</t>
  </si>
  <si>
    <t>REG-13</t>
  </si>
  <si>
    <t>REG-14</t>
  </si>
  <si>
    <t>REG-15</t>
  </si>
  <si>
    <t>REG-16</t>
  </si>
  <si>
    <t>REG-17</t>
  </si>
  <si>
    <t>REG-18</t>
  </si>
  <si>
    <t>REG-19</t>
  </si>
  <si>
    <t>REG-20</t>
  </si>
  <si>
    <t>REG-21</t>
  </si>
  <si>
    <t>REG-22</t>
  </si>
  <si>
    <t>REG-23</t>
  </si>
  <si>
    <t>REG-24</t>
  </si>
  <si>
    <t>REG-25</t>
  </si>
  <si>
    <t>REG-26</t>
  </si>
  <si>
    <t>REG-27</t>
  </si>
  <si>
    <t>REG-28</t>
  </si>
  <si>
    <t>REG-29</t>
  </si>
  <si>
    <t>REG-30</t>
  </si>
  <si>
    <t>REG-31</t>
  </si>
  <si>
    <t>REG-32</t>
  </si>
  <si>
    <t>REG-33</t>
  </si>
  <si>
    <t>REG-34</t>
  </si>
  <si>
    <t>REG-35</t>
  </si>
  <si>
    <t>REG-36</t>
  </si>
  <si>
    <t>REG-37</t>
  </si>
  <si>
    <t>REG-38</t>
  </si>
  <si>
    <t>REG-39</t>
  </si>
  <si>
    <t>REG-40</t>
  </si>
  <si>
    <t>REG-41</t>
  </si>
  <si>
    <t>REG-42</t>
  </si>
  <si>
    <t>REG-43</t>
  </si>
  <si>
    <t>REG-44</t>
  </si>
  <si>
    <t>REG-45</t>
  </si>
  <si>
    <t>REG-46</t>
  </si>
  <si>
    <t>REG-47</t>
  </si>
  <si>
    <t>REG-48</t>
  </si>
  <si>
    <t>REG-49</t>
  </si>
  <si>
    <t>REG-50</t>
  </si>
  <si>
    <t>REG-51</t>
  </si>
  <si>
    <t>REG-52</t>
  </si>
  <si>
    <t>REG-53</t>
  </si>
  <si>
    <t>REG-54</t>
  </si>
  <si>
    <t>REG-55</t>
  </si>
  <si>
    <t>REG-56</t>
  </si>
  <si>
    <t>REG-57</t>
  </si>
  <si>
    <t>REG-58</t>
  </si>
  <si>
    <t>REG-59</t>
  </si>
  <si>
    <t>REG-60</t>
  </si>
  <si>
    <t>REG-61</t>
  </si>
  <si>
    <t>REG-62</t>
  </si>
  <si>
    <t>REG-63</t>
  </si>
  <si>
    <t>REG-64</t>
  </si>
  <si>
    <t>REG-65</t>
  </si>
  <si>
    <t>REG-66</t>
  </si>
  <si>
    <t>REG-67</t>
  </si>
  <si>
    <t>REG-68</t>
  </si>
  <si>
    <t>REG-69</t>
  </si>
  <si>
    <t>REG-70</t>
  </si>
  <si>
    <t>REG-71</t>
  </si>
  <si>
    <t>REG-72</t>
  </si>
  <si>
    <t>REG-73</t>
  </si>
  <si>
    <t>REG-74</t>
  </si>
  <si>
    <t>REG-75</t>
  </si>
  <si>
    <t>REG-76</t>
  </si>
  <si>
    <t>REG-77</t>
  </si>
  <si>
    <t>REG-78</t>
  </si>
  <si>
    <t>REG-79</t>
  </si>
  <si>
    <t>REG-80</t>
  </si>
  <si>
    <t>REG-81</t>
  </si>
  <si>
    <t>REG-82</t>
  </si>
  <si>
    <t>REG-83</t>
  </si>
  <si>
    <t>REG-84</t>
  </si>
  <si>
    <t>REG-85</t>
  </si>
  <si>
    <t>REG-86</t>
  </si>
  <si>
    <t>REG-87</t>
  </si>
  <si>
    <t>REG-88</t>
  </si>
  <si>
    <t>REG-89</t>
  </si>
  <si>
    <t>REG-90</t>
  </si>
  <si>
    <t>REG-91</t>
  </si>
  <si>
    <t>REG-92</t>
  </si>
  <si>
    <t>REG-93</t>
  </si>
  <si>
    <t>REG-94</t>
  </si>
  <si>
    <t>REG-95</t>
  </si>
  <si>
    <t>REG-96</t>
  </si>
  <si>
    <t>REG-97</t>
  </si>
  <si>
    <t>REG-98</t>
  </si>
  <si>
    <t>REG-99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</si>
</sst>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5"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2"/>
      <color theme="1"/>
      <name val="Calibri"/>
    </font>
    <font>
      <sz val="11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rgb="FFC00000"/>
      <name val="Calibri"/>
    </font>
    <font>
      <b/>
      <sz val="16"/>
      <color theme="1"/>
      <name val="Calibri"/>
    </font>
    <font>
      <sz val="11"/>
      <color rgb="FF00B0F0"/>
      <name val="Calibri"/>
    </font>
    <font>
      <sz val="9"/>
      <color theme="1"/>
      <name val="Calibri"/>
    </font>
    <font>
      <sz val="10"/>
      <color theme="1"/>
      <name val="Arial"/>
    </font>
    <font>
      <b/>
      <sz val="11"/>
      <color rgb="FF00B0F0"/>
      <name val="Calibri"/>
    </font>
    <font>
      <sz val="10"/>
      <color theme="1"/>
      <name val="Courier New"/>
    </font>
    <font>
      <b/>
      <sz val="10"/>
      <color theme="1"/>
      <name val="Arial"/>
    </font>
    <font>
      <b/>
      <sz val="10"/>
      <color theme="1"/>
      <name val="Courier New"/>
    </font>
    <font>
      <sz val="10"/>
      <color rgb="FFFF0000"/>
      <name val="Courier New"/>
    </font>
    <font>
      <sz val="10"/>
      <color rgb="FFFF0000"/>
      <name val="Arial"/>
    </font>
    <font>
      <b/>
      <sz val="14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Roboto"/>
    </font>
    <font>
      <b/>
      <sz val="11"/>
      <color rgb="FFFF0000"/>
      <name val="Calibri"/>
    </font>
    <font>
      <sz val="8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C00000"/>
        <bgColor rgb="FFC0000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FBD4B4"/>
        <bgColor rgb="FFFBD4B4"/>
      </patternFill>
    </fill>
    <fill>
      <patternFill patternType="solid">
        <fgColor rgb="FFFABF8F"/>
        <bgColor rgb="FFFABF8F"/>
      </patternFill>
    </fill>
    <fill>
      <patternFill patternType="solid">
        <fgColor rgb="FF548DD4"/>
        <bgColor rgb="FF548DD4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00CCFF"/>
        <bgColor rgb="FF00CCFF"/>
      </patternFill>
    </fill>
    <fill>
      <patternFill patternType="solid">
        <fgColor rgb="FFFFFFFF"/>
        <bgColor rgb="FFFFFFFF"/>
      </patternFill>
    </fill>
    <fill>
      <patternFill patternType="solid">
        <fgColor rgb="FFFCD5B5"/>
        <bgColor rgb="FFFCD5B5"/>
      </patternFill>
    </fill>
    <fill>
      <patternFill patternType="solid">
        <fgColor rgb="FF8DB3E2"/>
        <bgColor rgb="FF8DB3E2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rgb="FFFFFF00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9" fontId="2" fillId="0" borderId="1" xfId="0" applyNumberFormat="1" applyFont="1" applyBorder="1" applyAlignment="1">
      <alignment horizontal="center"/>
    </xf>
    <xf numFmtId="0" fontId="2" fillId="3" borderId="2" xfId="0" applyFont="1" applyFill="1" applyBorder="1"/>
    <xf numFmtId="0" fontId="2" fillId="2" borderId="2" xfId="0" applyFont="1" applyFill="1" applyBorder="1"/>
    <xf numFmtId="9" fontId="2" fillId="0" borderId="1" xfId="0" applyNumberFormat="1" applyFont="1" applyBorder="1"/>
    <xf numFmtId="0" fontId="2" fillId="0" borderId="0" xfId="0" applyFont="1"/>
    <xf numFmtId="0" fontId="6" fillId="4" borderId="1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4" borderId="8" xfId="0" applyFont="1" applyFill="1" applyBorder="1"/>
    <xf numFmtId="0" fontId="2" fillId="4" borderId="1" xfId="0" applyFont="1" applyFill="1" applyBorder="1"/>
    <xf numFmtId="0" fontId="2" fillId="3" borderId="9" xfId="0" applyFont="1" applyFill="1" applyBorder="1"/>
    <xf numFmtId="0" fontId="2" fillId="4" borderId="9" xfId="0" applyFont="1" applyFill="1" applyBorder="1"/>
    <xf numFmtId="0" fontId="2" fillId="3" borderId="8" xfId="0" applyFont="1" applyFill="1" applyBorder="1"/>
    <xf numFmtId="0" fontId="2" fillId="5" borderId="1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4" borderId="2" xfId="0" applyFont="1" applyFill="1" applyBorder="1"/>
    <xf numFmtId="0" fontId="2" fillId="0" borderId="10" xfId="0" applyFont="1" applyBorder="1"/>
    <xf numFmtId="0" fontId="6" fillId="3" borderId="1" xfId="0" applyFont="1" applyFill="1" applyBorder="1"/>
    <xf numFmtId="0" fontId="6" fillId="3" borderId="9" xfId="0" applyFont="1" applyFill="1" applyBorder="1"/>
    <xf numFmtId="0" fontId="2" fillId="0" borderId="11" xfId="0" applyFont="1" applyBorder="1"/>
    <xf numFmtId="0" fontId="2" fillId="0" borderId="12" xfId="0" applyFont="1" applyBorder="1"/>
    <xf numFmtId="0" fontId="7" fillId="0" borderId="1" xfId="0" applyFont="1" applyBorder="1"/>
    <xf numFmtId="0" fontId="8" fillId="3" borderId="1" xfId="0" applyFont="1" applyFill="1" applyBorder="1"/>
    <xf numFmtId="0" fontId="7" fillId="0" borderId="0" xfId="0" applyFont="1"/>
    <xf numFmtId="0" fontId="7" fillId="6" borderId="2" xfId="0" applyFont="1" applyFill="1" applyBorder="1"/>
    <xf numFmtId="0" fontId="7" fillId="5" borderId="2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2" fillId="8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11" fillId="2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7" borderId="15" xfId="0" applyFont="1" applyFill="1" applyBorder="1"/>
    <xf numFmtId="0" fontId="2" fillId="7" borderId="16" xfId="0" applyFont="1" applyFill="1" applyBorder="1" applyAlignment="1">
      <alignment horizontal="center"/>
    </xf>
    <xf numFmtId="0" fontId="2" fillId="7" borderId="17" xfId="0" applyFont="1" applyFill="1" applyBorder="1"/>
    <xf numFmtId="0" fontId="7" fillId="7" borderId="17" xfId="0" applyFont="1" applyFill="1" applyBorder="1"/>
    <xf numFmtId="0" fontId="7" fillId="7" borderId="20" xfId="0" applyFont="1" applyFill="1" applyBorder="1"/>
    <xf numFmtId="0" fontId="7" fillId="0" borderId="21" xfId="0" applyFont="1" applyBorder="1" applyAlignment="1">
      <alignment horizontal="center" vertical="center"/>
    </xf>
    <xf numFmtId="0" fontId="7" fillId="7" borderId="22" xfId="0" applyFont="1" applyFill="1" applyBorder="1"/>
    <xf numFmtId="0" fontId="7" fillId="7" borderId="23" xfId="0" applyFont="1" applyFill="1" applyBorder="1" applyAlignment="1">
      <alignment horizontal="center"/>
    </xf>
    <xf numFmtId="0" fontId="7" fillId="7" borderId="24" xfId="0" applyFont="1" applyFill="1" applyBorder="1"/>
    <xf numFmtId="0" fontId="7" fillId="7" borderId="25" xfId="0" applyFont="1" applyFill="1" applyBorder="1"/>
    <xf numFmtId="0" fontId="2" fillId="0" borderId="26" xfId="0" applyFont="1" applyBorder="1"/>
    <xf numFmtId="0" fontId="2" fillId="0" borderId="6" xfId="0" applyFont="1" applyBorder="1" applyAlignment="1">
      <alignment horizontal="center"/>
    </xf>
    <xf numFmtId="0" fontId="2" fillId="10" borderId="1" xfId="0" applyFont="1" applyFill="1" applyBorder="1"/>
    <xf numFmtId="0" fontId="2" fillId="0" borderId="27" xfId="0" applyFont="1" applyBorder="1"/>
    <xf numFmtId="1" fontId="2" fillId="0" borderId="1" xfId="0" applyNumberFormat="1" applyFont="1" applyBorder="1"/>
    <xf numFmtId="0" fontId="6" fillId="0" borderId="1" xfId="0" applyFont="1" applyBorder="1"/>
    <xf numFmtId="0" fontId="2" fillId="11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27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7" xfId="0" applyFont="1" applyFill="1" applyBorder="1"/>
    <xf numFmtId="0" fontId="2" fillId="0" borderId="28" xfId="0" applyFont="1" applyBorder="1"/>
    <xf numFmtId="0" fontId="2" fillId="2" borderId="29" xfId="0" applyFont="1" applyFill="1" applyBorder="1"/>
    <xf numFmtId="0" fontId="2" fillId="5" borderId="29" xfId="0" applyFont="1" applyFill="1" applyBorder="1"/>
    <xf numFmtId="0" fontId="2" fillId="5" borderId="30" xfId="0" applyFont="1" applyFill="1" applyBorder="1"/>
    <xf numFmtId="0" fontId="2" fillId="9" borderId="1" xfId="0" applyFont="1" applyFill="1" applyBorder="1"/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12" borderId="1" xfId="0" applyFont="1" applyFill="1" applyBorder="1"/>
    <xf numFmtId="0" fontId="12" fillId="13" borderId="2" xfId="0" applyFont="1" applyFill="1" applyBorder="1"/>
    <xf numFmtId="0" fontId="12" fillId="14" borderId="2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12" fillId="5" borderId="1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12" fillId="13" borderId="1" xfId="0" applyFont="1" applyFill="1" applyBorder="1"/>
    <xf numFmtId="0" fontId="2" fillId="0" borderId="0" xfId="0" applyFont="1" applyAlignment="1">
      <alignment horizontal="right"/>
    </xf>
    <xf numFmtId="0" fontId="9" fillId="0" borderId="0" xfId="0" applyFont="1"/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/>
    </xf>
    <xf numFmtId="0" fontId="14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center"/>
    </xf>
    <xf numFmtId="0" fontId="12" fillId="0" borderId="0" xfId="0" applyFont="1"/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0" borderId="6" xfId="0" applyFont="1" applyBorder="1"/>
    <xf numFmtId="0" fontId="16" fillId="0" borderId="1" xfId="0" applyFont="1" applyBorder="1" applyAlignment="1">
      <alignment horizontal="center" vertical="center"/>
    </xf>
    <xf numFmtId="0" fontId="12" fillId="0" borderId="6" xfId="0" applyFont="1" applyBorder="1"/>
    <xf numFmtId="0" fontId="17" fillId="0" borderId="1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vertical="center"/>
    </xf>
    <xf numFmtId="0" fontId="14" fillId="0" borderId="13" xfId="0" applyFont="1" applyBorder="1" applyAlignment="1">
      <alignment horizontal="left" vertical="top"/>
    </xf>
    <xf numFmtId="0" fontId="12" fillId="0" borderId="13" xfId="0" applyFont="1" applyBorder="1" applyAlignment="1">
      <alignment horizontal="center"/>
    </xf>
    <xf numFmtId="0" fontId="14" fillId="0" borderId="31" xfId="0" applyFont="1" applyBorder="1" applyAlignment="1">
      <alignment horizontal="center" vertical="center"/>
    </xf>
    <xf numFmtId="0" fontId="14" fillId="4" borderId="3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12" borderId="1" xfId="0" applyFont="1" applyFill="1" applyBorder="1"/>
    <xf numFmtId="0" fontId="7" fillId="12" borderId="1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7" fillId="0" borderId="13" xfId="0" applyFont="1" applyBorder="1"/>
    <xf numFmtId="0" fontId="7" fillId="0" borderId="13" xfId="0" applyFont="1" applyBorder="1" applyAlignment="1">
      <alignment horizontal="center"/>
    </xf>
    <xf numFmtId="2" fontId="7" fillId="0" borderId="1" xfId="0" applyNumberFormat="1" applyFont="1" applyBorder="1" applyAlignment="1">
      <alignment horizontal="center" vertical="center"/>
    </xf>
    <xf numFmtId="0" fontId="7" fillId="6" borderId="1" xfId="0" applyFont="1" applyFill="1" applyBorder="1"/>
    <xf numFmtId="0" fontId="2" fillId="7" borderId="1" xfId="0" applyFont="1" applyFill="1" applyBorder="1" applyAlignment="1">
      <alignment vertical="center"/>
    </xf>
    <xf numFmtId="0" fontId="12" fillId="0" borderId="0" xfId="0" applyFont="1" applyAlignment="1">
      <alignment horizontal="center"/>
    </xf>
    <xf numFmtId="0" fontId="18" fillId="0" borderId="0" xfId="0" applyFont="1"/>
    <xf numFmtId="0" fontId="14" fillId="12" borderId="1" xfId="0" applyFont="1" applyFill="1" applyBorder="1" applyAlignment="1">
      <alignment horizontal="left" vertical="top"/>
    </xf>
    <xf numFmtId="0" fontId="17" fillId="12" borderId="1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/>
    </xf>
    <xf numFmtId="0" fontId="2" fillId="8" borderId="1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19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/>
    <xf numFmtId="0" fontId="21" fillId="0" borderId="13" xfId="0" applyFont="1" applyBorder="1" applyAlignment="1">
      <alignment horizontal="center" vertical="center"/>
    </xf>
    <xf numFmtId="0" fontId="20" fillId="0" borderId="1" xfId="0" applyFont="1" applyBorder="1"/>
    <xf numFmtId="0" fontId="20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22" fillId="15" borderId="1" xfId="0" applyFont="1" applyFill="1" applyBorder="1" applyAlignment="1"/>
    <xf numFmtId="0" fontId="20" fillId="3" borderId="1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/>
    </xf>
    <xf numFmtId="0" fontId="20" fillId="16" borderId="1" xfId="0" applyFont="1" applyFill="1" applyBorder="1" applyAlignment="1">
      <alignment horizontal="center" vertical="center"/>
    </xf>
    <xf numFmtId="0" fontId="20" fillId="16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right"/>
    </xf>
    <xf numFmtId="0" fontId="21" fillId="0" borderId="0" xfId="0" applyFont="1" applyAlignment="1">
      <alignment horizontal="center" vertical="center"/>
    </xf>
    <xf numFmtId="164" fontId="21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0" borderId="27" xfId="0" applyFont="1" applyBorder="1" applyAlignment="1">
      <alignment horizontal="center" vertical="center"/>
    </xf>
    <xf numFmtId="0" fontId="12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7" fillId="0" borderId="0" xfId="0" applyNumberFormat="1" applyFont="1" applyAlignment="1">
      <alignment horizontal="center" vertical="center"/>
    </xf>
    <xf numFmtId="0" fontId="6" fillId="0" borderId="0" xfId="0" applyFont="1"/>
    <xf numFmtId="0" fontId="2" fillId="1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12" borderId="2" xfId="0" applyFont="1" applyFill="1" applyBorder="1"/>
    <xf numFmtId="0" fontId="2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6" fillId="12" borderId="2" xfId="0" applyFont="1" applyFill="1" applyBorder="1"/>
    <xf numFmtId="0" fontId="2" fillId="18" borderId="1" xfId="0" applyFont="1" applyFill="1" applyBorder="1" applyAlignment="1">
      <alignment horizontal="center" vertical="center"/>
    </xf>
    <xf numFmtId="0" fontId="14" fillId="18" borderId="1" xfId="0" applyFont="1" applyFill="1" applyBorder="1" applyAlignment="1">
      <alignment horizontal="center" vertical="top"/>
    </xf>
    <xf numFmtId="0" fontId="2" fillId="18" borderId="0" xfId="0" applyFont="1" applyFill="1"/>
    <xf numFmtId="0" fontId="20" fillId="19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2" fillId="2" borderId="7" xfId="0" applyFont="1" applyFill="1" applyBorder="1" applyAlignment="1">
      <alignment horizontal="center" vertical="center"/>
    </xf>
    <xf numFmtId="0" fontId="5" fillId="0" borderId="14" xfId="0" applyFont="1" applyBorder="1"/>
    <xf numFmtId="0" fontId="5" fillId="0" borderId="6" xfId="0" applyFont="1" applyBorder="1"/>
    <xf numFmtId="0" fontId="7" fillId="0" borderId="7" xfId="0" applyFont="1" applyBorder="1" applyAlignment="1">
      <alignment horizontal="center" vertical="center"/>
    </xf>
    <xf numFmtId="0" fontId="2" fillId="9" borderId="7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7" fillId="7" borderId="13" xfId="0" applyFont="1" applyFill="1" applyBorder="1" applyAlignment="1">
      <alignment horizontal="center" vertical="center"/>
    </xf>
    <xf numFmtId="0" fontId="5" fillId="0" borderId="12" xfId="0" applyFont="1" applyBorder="1"/>
    <xf numFmtId="0" fontId="7" fillId="7" borderId="13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/>
    </xf>
    <xf numFmtId="0" fontId="5" fillId="0" borderId="19" xfId="0" applyFont="1" applyBorder="1"/>
    <xf numFmtId="0" fontId="7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2" fillId="9" borderId="7" xfId="0" applyFont="1" applyFill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/>
    </xf>
    <xf numFmtId="0" fontId="5" fillId="0" borderId="33" xfId="0" applyFont="1" applyBorder="1"/>
    <xf numFmtId="0" fontId="5" fillId="0" borderId="34" xfId="0" applyFont="1" applyBorder="1"/>
    <xf numFmtId="0" fontId="2" fillId="2" borderId="7" xfId="0" applyFont="1" applyFill="1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85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C00000"/>
          <bgColor rgb="FFC00000"/>
        </patternFill>
      </fill>
    </dxf>
    <dxf>
      <fill>
        <patternFill patternType="solid">
          <fgColor rgb="FFFBD4B4"/>
          <bgColor rgb="FFFBD4B4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548DD4"/>
          <bgColor rgb="FF548DD4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371475</xdr:colOff>
      <xdr:row>1</xdr:row>
      <xdr:rowOff>85725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defaultColWidth="14.44140625" defaultRowHeight="15" customHeight="1"/>
  <cols>
    <col min="1" max="1" width="4.6640625" customWidth="1"/>
    <col min="2" max="2" width="20.88671875" customWidth="1"/>
    <col min="3" max="6" width="9" customWidth="1"/>
    <col min="7" max="7" width="20.109375" customWidth="1"/>
    <col min="8" max="8" width="3.33203125" customWidth="1"/>
    <col min="9" max="9" width="9" customWidth="1"/>
    <col min="10" max="13" width="7.6640625" customWidth="1"/>
    <col min="14" max="14" width="9" customWidth="1"/>
    <col min="15" max="15" width="3.33203125" customWidth="1"/>
    <col min="16" max="16" width="19.44140625" customWidth="1"/>
    <col min="17" max="26" width="9" customWidth="1"/>
  </cols>
  <sheetData>
    <row r="1" spans="1:16" ht="14.25" customHeight="1"/>
    <row r="2" spans="1:16" ht="14.25" customHeight="1">
      <c r="A2" s="185" t="s">
        <v>0</v>
      </c>
      <c r="B2" s="186"/>
      <c r="C2" s="186"/>
      <c r="D2" s="186"/>
      <c r="E2" s="186"/>
      <c r="F2" s="186"/>
      <c r="G2" s="186"/>
    </row>
    <row r="3" spans="1:16" ht="14.25" customHeight="1"/>
    <row r="4" spans="1:16" ht="14.25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16" ht="14.25" customHeight="1">
      <c r="A5" s="2">
        <v>1</v>
      </c>
      <c r="B5" s="2" t="s">
        <v>8</v>
      </c>
      <c r="C5" s="3">
        <v>55</v>
      </c>
      <c r="D5" s="4" t="s">
        <v>9</v>
      </c>
      <c r="E5" s="4"/>
      <c r="F5" s="4"/>
      <c r="G5" s="5" t="s">
        <v>9</v>
      </c>
      <c r="I5" s="6" t="s">
        <v>10</v>
      </c>
    </row>
    <row r="6" spans="1:16" ht="14.25" customHeight="1">
      <c r="A6" s="2">
        <v>2</v>
      </c>
      <c r="B6" s="2" t="s">
        <v>11</v>
      </c>
      <c r="C6" s="3">
        <v>58</v>
      </c>
      <c r="D6" s="3">
        <v>53</v>
      </c>
      <c r="E6" s="4" t="s">
        <v>9</v>
      </c>
      <c r="F6" s="4"/>
      <c r="G6" s="5" t="s">
        <v>9</v>
      </c>
    </row>
    <row r="7" spans="1:16" ht="14.25" customHeight="1">
      <c r="A7" s="2">
        <v>3</v>
      </c>
      <c r="B7" s="2" t="s">
        <v>12</v>
      </c>
      <c r="C7" s="3">
        <v>59</v>
      </c>
      <c r="D7" s="3">
        <v>57</v>
      </c>
      <c r="E7" s="3">
        <v>61</v>
      </c>
      <c r="F7" s="3">
        <v>63</v>
      </c>
      <c r="G7" s="7">
        <v>0.6</v>
      </c>
      <c r="I7" s="8"/>
      <c r="J7" s="6" t="s">
        <v>13</v>
      </c>
    </row>
    <row r="8" spans="1:16" ht="14.25" customHeight="1">
      <c r="A8" s="2">
        <v>4</v>
      </c>
      <c r="B8" s="2" t="s">
        <v>8</v>
      </c>
      <c r="C8" s="3">
        <v>65</v>
      </c>
      <c r="D8" s="3">
        <v>72</v>
      </c>
      <c r="E8" s="3">
        <v>75</v>
      </c>
      <c r="F8" s="3">
        <v>68</v>
      </c>
      <c r="G8" s="7">
        <v>0.7</v>
      </c>
      <c r="J8" s="6" t="s">
        <v>14</v>
      </c>
    </row>
    <row r="9" spans="1:16" ht="14.25" customHeight="1">
      <c r="A9" s="2">
        <v>5</v>
      </c>
      <c r="B9" s="2" t="s">
        <v>11</v>
      </c>
      <c r="C9" s="3"/>
      <c r="D9" s="3"/>
      <c r="E9" s="3"/>
      <c r="F9" s="3"/>
      <c r="G9" s="5"/>
    </row>
    <row r="10" spans="1:16" ht="14.25" customHeight="1">
      <c r="A10" s="2">
        <v>6</v>
      </c>
      <c r="B10" s="2" t="s">
        <v>12</v>
      </c>
      <c r="C10" s="4" t="s">
        <v>9</v>
      </c>
      <c r="D10" s="4"/>
      <c r="E10" s="4"/>
      <c r="F10" s="4"/>
      <c r="G10" s="5" t="s">
        <v>9</v>
      </c>
      <c r="I10" s="9"/>
      <c r="J10" s="6" t="s">
        <v>15</v>
      </c>
    </row>
    <row r="11" spans="1:16" ht="14.25" customHeight="1">
      <c r="A11" s="2">
        <v>7</v>
      </c>
      <c r="B11" s="2" t="s">
        <v>8</v>
      </c>
      <c r="C11" s="3"/>
      <c r="D11" s="3"/>
      <c r="E11" s="3"/>
      <c r="F11" s="3"/>
      <c r="G11" s="5"/>
      <c r="J11" s="6" t="s">
        <v>16</v>
      </c>
    </row>
    <row r="12" spans="1:16" ht="14.25" customHeight="1">
      <c r="A12" s="2">
        <v>8</v>
      </c>
      <c r="B12" s="2" t="s">
        <v>11</v>
      </c>
      <c r="C12" s="3"/>
      <c r="D12" s="3"/>
      <c r="E12" s="3"/>
      <c r="F12" s="3"/>
      <c r="G12" s="5"/>
    </row>
    <row r="13" spans="1:16" ht="14.25" customHeight="1">
      <c r="A13" s="2">
        <v>9</v>
      </c>
      <c r="B13" s="2" t="s">
        <v>12</v>
      </c>
      <c r="C13" s="3"/>
      <c r="D13" s="3"/>
      <c r="E13" s="3"/>
      <c r="F13" s="3"/>
      <c r="G13" s="5"/>
      <c r="I13" s="187" t="s">
        <v>17</v>
      </c>
      <c r="J13" s="188"/>
      <c r="K13" s="188"/>
      <c r="L13" s="188"/>
      <c r="M13" s="188"/>
      <c r="N13" s="188"/>
      <c r="O13" s="188"/>
      <c r="P13" s="189"/>
    </row>
    <row r="14" spans="1:16" ht="14.25" customHeight="1">
      <c r="A14" s="2">
        <v>10</v>
      </c>
      <c r="B14" s="2" t="s">
        <v>8</v>
      </c>
      <c r="C14" s="3"/>
      <c r="D14" s="3"/>
      <c r="E14" s="3"/>
      <c r="F14" s="3"/>
      <c r="G14" s="5"/>
    </row>
    <row r="15" spans="1:16" ht="14.25" customHeight="1">
      <c r="A15" s="2">
        <v>11</v>
      </c>
      <c r="B15" s="2" t="s">
        <v>11</v>
      </c>
      <c r="C15" s="3"/>
      <c r="D15" s="4" t="s">
        <v>9</v>
      </c>
      <c r="E15" s="4"/>
      <c r="F15" s="4"/>
      <c r="G15" s="5" t="s">
        <v>9</v>
      </c>
      <c r="I15" s="187" t="s">
        <v>18</v>
      </c>
      <c r="J15" s="188"/>
      <c r="K15" s="188"/>
      <c r="L15" s="188"/>
      <c r="M15" s="189"/>
    </row>
    <row r="16" spans="1:16" ht="14.25" customHeight="1">
      <c r="A16" s="2">
        <v>12</v>
      </c>
      <c r="B16" s="2" t="s">
        <v>12</v>
      </c>
      <c r="C16" s="3"/>
      <c r="D16" s="3"/>
      <c r="E16" s="4" t="s">
        <v>9</v>
      </c>
      <c r="F16" s="4"/>
      <c r="G16" s="5" t="s">
        <v>9</v>
      </c>
    </row>
    <row r="17" spans="1:7" ht="14.25" customHeight="1">
      <c r="A17" s="2">
        <v>13</v>
      </c>
      <c r="B17" s="2" t="s">
        <v>8</v>
      </c>
      <c r="C17" s="3"/>
      <c r="D17" s="3"/>
      <c r="E17" s="3"/>
      <c r="F17" s="3"/>
      <c r="G17" s="5"/>
    </row>
    <row r="18" spans="1:7" ht="14.25" customHeight="1">
      <c r="A18" s="2">
        <v>14</v>
      </c>
      <c r="B18" s="2" t="s">
        <v>11</v>
      </c>
      <c r="C18" s="3"/>
      <c r="D18" s="3"/>
      <c r="E18" s="3"/>
      <c r="F18" s="3"/>
      <c r="G18" s="5"/>
    </row>
    <row r="19" spans="1:7" ht="14.25" customHeight="1">
      <c r="A19" s="2">
        <v>15</v>
      </c>
      <c r="B19" s="2" t="s">
        <v>12</v>
      </c>
      <c r="C19" s="3"/>
      <c r="D19" s="3"/>
      <c r="E19" s="3"/>
      <c r="F19" s="3"/>
      <c r="G19" s="5"/>
    </row>
    <row r="20" spans="1:7" ht="14.25" customHeight="1"/>
    <row r="21" spans="1:7" ht="14.25" customHeight="1"/>
    <row r="22" spans="1:7" ht="14.25" customHeight="1"/>
    <row r="23" spans="1:7" ht="14.25" customHeight="1">
      <c r="A23" s="185" t="s">
        <v>19</v>
      </c>
      <c r="B23" s="186"/>
      <c r="C23" s="186"/>
      <c r="D23" s="186"/>
      <c r="E23" s="186"/>
      <c r="F23" s="186"/>
      <c r="G23" s="186"/>
    </row>
    <row r="24" spans="1:7" ht="14.25" customHeight="1"/>
    <row r="25" spans="1:7" ht="14.25" customHeight="1">
      <c r="A25" s="2" t="s">
        <v>1</v>
      </c>
      <c r="B25" s="2" t="s">
        <v>2</v>
      </c>
      <c r="C25" s="2" t="s">
        <v>4</v>
      </c>
      <c r="D25" s="2" t="s">
        <v>5</v>
      </c>
      <c r="E25" s="2" t="s">
        <v>6</v>
      </c>
      <c r="F25" s="2" t="s">
        <v>20</v>
      </c>
      <c r="G25" s="2" t="s">
        <v>7</v>
      </c>
    </row>
    <row r="26" spans="1:7" ht="14.25" customHeight="1">
      <c r="A26" s="2"/>
      <c r="B26" s="2"/>
      <c r="C26" s="2"/>
      <c r="D26" s="2"/>
      <c r="E26" s="2"/>
      <c r="F26" s="2"/>
      <c r="G26" s="2"/>
    </row>
    <row r="27" spans="1:7" ht="14.25" customHeight="1">
      <c r="A27" s="2"/>
      <c r="B27" s="2"/>
      <c r="C27" s="2"/>
      <c r="D27" s="2"/>
      <c r="E27" s="2"/>
      <c r="F27" s="2"/>
      <c r="G27" s="2"/>
    </row>
    <row r="28" spans="1:7" ht="14.25" customHeight="1">
      <c r="A28" s="2"/>
      <c r="B28" s="2"/>
      <c r="C28" s="2"/>
      <c r="D28" s="2"/>
      <c r="E28" s="2"/>
      <c r="F28" s="2"/>
      <c r="G28" s="10"/>
    </row>
    <row r="29" spans="1:7" ht="14.25" customHeight="1">
      <c r="A29" s="2"/>
      <c r="B29" s="2"/>
      <c r="C29" s="2"/>
      <c r="D29" s="2"/>
      <c r="E29" s="2"/>
      <c r="F29" s="2"/>
      <c r="G29" s="2"/>
    </row>
    <row r="30" spans="1:7" ht="14.25" customHeight="1">
      <c r="A30" s="2"/>
      <c r="B30" s="2"/>
      <c r="C30" s="2"/>
      <c r="D30" s="2"/>
      <c r="E30" s="2"/>
      <c r="F30" s="2"/>
      <c r="G30" s="2"/>
    </row>
    <row r="31" spans="1:7" ht="14.25" customHeight="1">
      <c r="A31" s="2"/>
      <c r="B31" s="2"/>
      <c r="C31" s="2"/>
      <c r="D31" s="2"/>
      <c r="E31" s="2"/>
      <c r="F31" s="2"/>
      <c r="G31" s="2"/>
    </row>
    <row r="32" spans="1:7" ht="14.25" customHeight="1">
      <c r="A32" s="2"/>
      <c r="B32" s="2"/>
      <c r="C32" s="2"/>
      <c r="D32" s="2"/>
      <c r="E32" s="2"/>
      <c r="F32" s="2"/>
      <c r="G32" s="2"/>
    </row>
    <row r="33" spans="1:7" ht="14.25" customHeight="1">
      <c r="A33" s="2"/>
      <c r="B33" s="2"/>
      <c r="C33" s="2"/>
      <c r="D33" s="2"/>
      <c r="E33" s="2"/>
      <c r="F33" s="2"/>
      <c r="G33" s="2"/>
    </row>
    <row r="34" spans="1:7" ht="14.25" customHeight="1">
      <c r="A34" s="2"/>
      <c r="B34" s="2"/>
      <c r="C34" s="2"/>
      <c r="D34" s="2"/>
      <c r="E34" s="2"/>
      <c r="F34" s="2"/>
      <c r="G34" s="2"/>
    </row>
    <row r="35" spans="1:7" ht="14.25" customHeight="1">
      <c r="A35" s="2"/>
      <c r="B35" s="2"/>
      <c r="C35" s="2"/>
      <c r="D35" s="2"/>
      <c r="E35" s="2"/>
      <c r="F35" s="2"/>
      <c r="G35" s="2"/>
    </row>
    <row r="36" spans="1:7" ht="14.25" customHeight="1">
      <c r="A36" s="2"/>
      <c r="B36" s="2"/>
      <c r="C36" s="2"/>
      <c r="D36" s="2"/>
      <c r="E36" s="2"/>
      <c r="F36" s="2"/>
      <c r="G36" s="2"/>
    </row>
    <row r="37" spans="1:7" ht="14.25" customHeight="1">
      <c r="A37" s="2"/>
      <c r="B37" s="2"/>
      <c r="C37" s="2"/>
      <c r="D37" s="2"/>
      <c r="E37" s="2"/>
      <c r="F37" s="2"/>
      <c r="G37" s="2"/>
    </row>
    <row r="38" spans="1:7" ht="14.25" customHeight="1">
      <c r="A38" s="2"/>
      <c r="B38" s="2"/>
      <c r="C38" s="2"/>
      <c r="D38" s="2"/>
      <c r="E38" s="2"/>
      <c r="F38" s="2"/>
      <c r="G38" s="2"/>
    </row>
    <row r="39" spans="1:7" ht="14.25" customHeight="1">
      <c r="A39" s="2"/>
      <c r="B39" s="2"/>
      <c r="C39" s="2"/>
      <c r="D39" s="2"/>
      <c r="E39" s="2"/>
      <c r="F39" s="2"/>
      <c r="G39" s="2"/>
    </row>
    <row r="40" spans="1:7" ht="14.25" customHeight="1">
      <c r="A40" s="2"/>
      <c r="B40" s="2"/>
      <c r="C40" s="2"/>
      <c r="D40" s="2"/>
      <c r="E40" s="2"/>
      <c r="F40" s="2"/>
      <c r="G40" s="2"/>
    </row>
    <row r="41" spans="1:7" ht="14.25" customHeight="1"/>
    <row r="42" spans="1:7" ht="14.25" customHeight="1"/>
    <row r="43" spans="1:7" ht="14.25" customHeight="1"/>
    <row r="44" spans="1:7" ht="14.25" customHeight="1">
      <c r="A44" s="185" t="s">
        <v>21</v>
      </c>
      <c r="B44" s="186"/>
      <c r="C44" s="186"/>
      <c r="D44" s="186"/>
      <c r="E44" s="186"/>
      <c r="F44" s="186"/>
      <c r="G44" s="186"/>
    </row>
    <row r="45" spans="1:7" ht="14.25" customHeight="1"/>
    <row r="46" spans="1:7" ht="14.25" customHeight="1">
      <c r="A46" s="2" t="s">
        <v>1</v>
      </c>
      <c r="B46" s="2" t="s">
        <v>2</v>
      </c>
      <c r="C46" s="2" t="s">
        <v>5</v>
      </c>
      <c r="D46" s="2" t="s">
        <v>6</v>
      </c>
      <c r="E46" s="2" t="s">
        <v>20</v>
      </c>
      <c r="F46" s="2" t="s">
        <v>22</v>
      </c>
      <c r="G46" s="2" t="s">
        <v>7</v>
      </c>
    </row>
    <row r="47" spans="1:7" ht="14.25" customHeight="1">
      <c r="A47" s="2"/>
      <c r="B47" s="2"/>
      <c r="C47" s="2"/>
      <c r="D47" s="2"/>
      <c r="E47" s="2"/>
      <c r="F47" s="2"/>
      <c r="G47" s="2"/>
    </row>
    <row r="48" spans="1:7" ht="14.25" customHeight="1">
      <c r="A48" s="2"/>
      <c r="B48" s="2"/>
      <c r="C48" s="2"/>
      <c r="D48" s="2"/>
      <c r="E48" s="2"/>
      <c r="F48" s="2"/>
      <c r="G48" s="2"/>
    </row>
    <row r="49" spans="1:7" ht="14.25" customHeight="1">
      <c r="A49" s="2"/>
      <c r="B49" s="2"/>
      <c r="C49" s="2"/>
      <c r="D49" s="2"/>
      <c r="E49" s="2"/>
      <c r="F49" s="2"/>
      <c r="G49" s="10"/>
    </row>
    <row r="50" spans="1:7" ht="14.25" customHeight="1">
      <c r="A50" s="2"/>
      <c r="B50" s="2"/>
      <c r="C50" s="2"/>
      <c r="D50" s="2"/>
      <c r="E50" s="2"/>
      <c r="F50" s="2"/>
      <c r="G50" s="2"/>
    </row>
    <row r="51" spans="1:7" ht="14.25" customHeight="1">
      <c r="A51" s="2"/>
      <c r="B51" s="2"/>
      <c r="C51" s="2"/>
      <c r="D51" s="2"/>
      <c r="E51" s="2"/>
      <c r="F51" s="2"/>
      <c r="G51" s="2"/>
    </row>
    <row r="52" spans="1:7" ht="14.25" customHeight="1">
      <c r="A52" s="2"/>
      <c r="B52" s="2"/>
      <c r="C52" s="2"/>
      <c r="D52" s="2"/>
      <c r="E52" s="2"/>
      <c r="F52" s="2"/>
      <c r="G52" s="2"/>
    </row>
    <row r="53" spans="1:7" ht="14.25" customHeight="1">
      <c r="A53" s="2"/>
      <c r="B53" s="2"/>
      <c r="C53" s="2"/>
      <c r="D53" s="2"/>
      <c r="E53" s="2"/>
      <c r="F53" s="2"/>
      <c r="G53" s="2"/>
    </row>
    <row r="54" spans="1:7" ht="14.25" customHeight="1">
      <c r="A54" s="2"/>
      <c r="B54" s="2"/>
      <c r="C54" s="2"/>
      <c r="D54" s="2"/>
      <c r="E54" s="2"/>
      <c r="F54" s="2"/>
      <c r="G54" s="2"/>
    </row>
    <row r="55" spans="1:7" ht="14.25" customHeight="1">
      <c r="A55" s="2"/>
      <c r="B55" s="2"/>
      <c r="C55" s="2"/>
      <c r="D55" s="2"/>
      <c r="E55" s="2"/>
      <c r="F55" s="2"/>
      <c r="G55" s="2"/>
    </row>
    <row r="56" spans="1:7" ht="14.25" customHeight="1">
      <c r="A56" s="2"/>
      <c r="B56" s="2"/>
      <c r="C56" s="2"/>
      <c r="D56" s="2"/>
      <c r="E56" s="2"/>
      <c r="F56" s="2"/>
      <c r="G56" s="2"/>
    </row>
    <row r="57" spans="1:7" ht="14.25" customHeight="1">
      <c r="A57" s="2"/>
      <c r="B57" s="2"/>
      <c r="C57" s="2"/>
      <c r="D57" s="2"/>
      <c r="E57" s="2"/>
      <c r="F57" s="2"/>
      <c r="G57" s="2"/>
    </row>
    <row r="58" spans="1:7" ht="14.25" customHeight="1">
      <c r="A58" s="2"/>
      <c r="B58" s="2"/>
      <c r="C58" s="2"/>
      <c r="D58" s="2"/>
      <c r="E58" s="2"/>
      <c r="F58" s="2"/>
      <c r="G58" s="2"/>
    </row>
    <row r="59" spans="1:7" ht="14.25" customHeight="1">
      <c r="A59" s="2"/>
      <c r="B59" s="2"/>
      <c r="C59" s="2"/>
      <c r="D59" s="2"/>
      <c r="E59" s="2"/>
      <c r="F59" s="2"/>
      <c r="G59" s="2"/>
    </row>
    <row r="60" spans="1:7" ht="14.25" customHeight="1">
      <c r="A60" s="2"/>
      <c r="B60" s="2"/>
      <c r="C60" s="2"/>
      <c r="D60" s="2"/>
      <c r="E60" s="2"/>
      <c r="F60" s="2"/>
      <c r="G60" s="2"/>
    </row>
    <row r="61" spans="1:7" ht="14.25" customHeight="1">
      <c r="A61" s="2"/>
      <c r="B61" s="2"/>
      <c r="C61" s="2"/>
      <c r="D61" s="2"/>
      <c r="E61" s="2"/>
      <c r="F61" s="2"/>
      <c r="G61" s="2"/>
    </row>
    <row r="62" spans="1:7" ht="14.25" customHeight="1"/>
    <row r="63" spans="1:7" ht="14.25" customHeight="1"/>
    <row r="64" spans="1:7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2:G2"/>
    <mergeCell ref="I13:P13"/>
    <mergeCell ref="I15:M15"/>
    <mergeCell ref="A23:G23"/>
    <mergeCell ref="A44:G44"/>
  </mergeCells>
  <pageMargins left="0.69930555555555596" right="0.69930555555555596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/>
  </sheetViews>
  <sheetFormatPr defaultColWidth="14.44140625" defaultRowHeight="15" customHeight="1"/>
  <cols>
    <col min="1" max="1" width="9" customWidth="1"/>
    <col min="2" max="2" width="34.109375" customWidth="1"/>
    <col min="3" max="3" width="9" customWidth="1"/>
    <col min="4" max="4" width="6.88671875" customWidth="1"/>
    <col min="5" max="5" width="9" customWidth="1"/>
    <col min="6" max="6" width="6.33203125" customWidth="1"/>
    <col min="7" max="7" width="9" customWidth="1"/>
    <col min="8" max="8" width="6.44140625" customWidth="1"/>
    <col min="9" max="9" width="9" customWidth="1"/>
    <col min="10" max="10" width="6.33203125" customWidth="1"/>
    <col min="11" max="11" width="6.109375" customWidth="1"/>
    <col min="12" max="12" width="10" customWidth="1"/>
    <col min="13" max="26" width="9" customWidth="1"/>
  </cols>
  <sheetData>
    <row r="1" spans="1:12" ht="14.25" customHeight="1">
      <c r="A1" s="185" t="s">
        <v>23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1"/>
    </row>
    <row r="2" spans="1:1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2"/>
    </row>
    <row r="3" spans="1:12" ht="14.25" customHeight="1">
      <c r="A3" s="2" t="s">
        <v>1</v>
      </c>
      <c r="B3" s="2" t="s">
        <v>2</v>
      </c>
      <c r="C3" s="2" t="s">
        <v>6</v>
      </c>
      <c r="D3" s="13" t="s">
        <v>24</v>
      </c>
      <c r="E3" s="2" t="s">
        <v>20</v>
      </c>
      <c r="F3" s="13" t="s">
        <v>24</v>
      </c>
      <c r="G3" s="2" t="s">
        <v>25</v>
      </c>
      <c r="H3" s="13" t="s">
        <v>24</v>
      </c>
      <c r="I3" s="2" t="s">
        <v>26</v>
      </c>
      <c r="J3" s="2" t="s">
        <v>24</v>
      </c>
      <c r="K3" s="14" t="s">
        <v>7</v>
      </c>
      <c r="L3" s="2"/>
    </row>
    <row r="4" spans="1:12" ht="14.25" customHeight="1">
      <c r="A4" s="2">
        <v>1</v>
      </c>
      <c r="B4" s="2" t="s">
        <v>27</v>
      </c>
      <c r="C4" s="2">
        <v>591</v>
      </c>
      <c r="D4" s="15">
        <f t="shared" ref="D4:D52" si="0">(C4/13)</f>
        <v>45.46153846153846</v>
      </c>
      <c r="E4" s="2">
        <v>566</v>
      </c>
      <c r="F4" s="15">
        <f t="shared" ref="F4:F15" si="1">(E4/15)</f>
        <v>37.733333333333334</v>
      </c>
      <c r="G4" s="16">
        <v>597</v>
      </c>
      <c r="H4" s="15">
        <f t="shared" ref="H4:H15" si="2">(G4/15)</f>
        <v>39.799999999999997</v>
      </c>
      <c r="I4" s="4"/>
      <c r="J4" s="4" t="s">
        <v>28</v>
      </c>
      <c r="K4" s="17"/>
      <c r="L4" s="4"/>
    </row>
    <row r="5" spans="1:12" ht="14.25" customHeight="1">
      <c r="A5" s="2">
        <v>2</v>
      </c>
      <c r="B5" s="2" t="s">
        <v>29</v>
      </c>
      <c r="C5" s="2">
        <v>715</v>
      </c>
      <c r="D5" s="15">
        <f t="shared" si="0"/>
        <v>55</v>
      </c>
      <c r="E5" s="2">
        <v>1053</v>
      </c>
      <c r="F5" s="15">
        <f t="shared" si="1"/>
        <v>70.2</v>
      </c>
      <c r="G5" s="16">
        <v>982</v>
      </c>
      <c r="H5" s="15">
        <f t="shared" si="2"/>
        <v>65.466666666666669</v>
      </c>
      <c r="I5" s="16">
        <v>1105</v>
      </c>
      <c r="J5" s="16">
        <f t="shared" ref="J5:J10" si="3">(I5/15)</f>
        <v>73.666666666666671</v>
      </c>
      <c r="K5" s="18">
        <f t="shared" ref="K5:K10" si="4">(D5+F5+H5+J5)/4</f>
        <v>66.083333333333343</v>
      </c>
      <c r="L5" s="2"/>
    </row>
    <row r="6" spans="1:12" ht="14.25" customHeight="1">
      <c r="A6" s="2">
        <v>3</v>
      </c>
      <c r="B6" s="2" t="s">
        <v>30</v>
      </c>
      <c r="C6" s="2">
        <v>836</v>
      </c>
      <c r="D6" s="15">
        <f t="shared" si="0"/>
        <v>64.307692307692307</v>
      </c>
      <c r="E6" s="2">
        <v>960</v>
      </c>
      <c r="F6" s="15">
        <f t="shared" si="1"/>
        <v>64</v>
      </c>
      <c r="G6" s="16">
        <v>974</v>
      </c>
      <c r="H6" s="15">
        <f t="shared" si="2"/>
        <v>64.933333333333337</v>
      </c>
      <c r="I6" s="16">
        <v>1053</v>
      </c>
      <c r="J6" s="16">
        <f t="shared" si="3"/>
        <v>70.2</v>
      </c>
      <c r="K6" s="18">
        <f t="shared" si="4"/>
        <v>65.860256410256412</v>
      </c>
      <c r="L6" s="16"/>
    </row>
    <row r="7" spans="1:12" ht="14.25" customHeight="1">
      <c r="A7" s="2">
        <v>4</v>
      </c>
      <c r="B7" s="2" t="s">
        <v>31</v>
      </c>
      <c r="C7" s="2">
        <v>977</v>
      </c>
      <c r="D7" s="15">
        <f t="shared" si="0"/>
        <v>75.15384615384616</v>
      </c>
      <c r="E7" s="2">
        <v>1106</v>
      </c>
      <c r="F7" s="15">
        <f t="shared" si="1"/>
        <v>73.733333333333334</v>
      </c>
      <c r="G7" s="16">
        <v>1022</v>
      </c>
      <c r="H7" s="15">
        <f t="shared" si="2"/>
        <v>68.13333333333334</v>
      </c>
      <c r="I7" s="16">
        <v>1118</v>
      </c>
      <c r="J7" s="16">
        <f t="shared" si="3"/>
        <v>74.533333333333331</v>
      </c>
      <c r="K7" s="18">
        <f t="shared" si="4"/>
        <v>72.888461538461542</v>
      </c>
      <c r="L7" s="16"/>
    </row>
    <row r="8" spans="1:12" ht="14.25" customHeight="1">
      <c r="A8" s="2">
        <v>5</v>
      </c>
      <c r="B8" s="2" t="s">
        <v>32</v>
      </c>
      <c r="C8" s="2">
        <v>689</v>
      </c>
      <c r="D8" s="15">
        <f t="shared" si="0"/>
        <v>53</v>
      </c>
      <c r="E8" s="2">
        <v>751</v>
      </c>
      <c r="F8" s="15">
        <f t="shared" si="1"/>
        <v>50.06666666666667</v>
      </c>
      <c r="G8" s="16">
        <v>825</v>
      </c>
      <c r="H8" s="15">
        <f t="shared" si="2"/>
        <v>55</v>
      </c>
      <c r="I8" s="16">
        <v>1047</v>
      </c>
      <c r="J8" s="16">
        <f t="shared" si="3"/>
        <v>69.8</v>
      </c>
      <c r="K8" s="18">
        <f t="shared" si="4"/>
        <v>56.966666666666669</v>
      </c>
      <c r="L8" s="16"/>
    </row>
    <row r="9" spans="1:12" ht="14.25" customHeight="1">
      <c r="A9" s="2">
        <v>6</v>
      </c>
      <c r="B9" s="2" t="s">
        <v>33</v>
      </c>
      <c r="C9" s="2">
        <v>856</v>
      </c>
      <c r="D9" s="15">
        <f t="shared" si="0"/>
        <v>65.84615384615384</v>
      </c>
      <c r="E9" s="2">
        <v>900</v>
      </c>
      <c r="F9" s="15">
        <f t="shared" si="1"/>
        <v>60</v>
      </c>
      <c r="G9" s="16">
        <v>784</v>
      </c>
      <c r="H9" s="15">
        <f t="shared" si="2"/>
        <v>52.266666666666666</v>
      </c>
      <c r="I9" s="16">
        <v>1004</v>
      </c>
      <c r="J9" s="16">
        <f t="shared" si="3"/>
        <v>66.933333333333337</v>
      </c>
      <c r="K9" s="18">
        <f t="shared" si="4"/>
        <v>61.261538461538464</v>
      </c>
      <c r="L9" s="16"/>
    </row>
    <row r="10" spans="1:12" ht="14.25" customHeight="1">
      <c r="A10" s="2">
        <v>7</v>
      </c>
      <c r="B10" s="2" t="s">
        <v>34</v>
      </c>
      <c r="C10" s="2">
        <v>716</v>
      </c>
      <c r="D10" s="15">
        <f t="shared" si="0"/>
        <v>55.07692307692308</v>
      </c>
      <c r="E10" s="2">
        <v>720</v>
      </c>
      <c r="F10" s="15">
        <f t="shared" si="1"/>
        <v>48</v>
      </c>
      <c r="G10" s="16">
        <v>675</v>
      </c>
      <c r="H10" s="15">
        <f t="shared" si="2"/>
        <v>45</v>
      </c>
      <c r="I10" s="16">
        <v>965</v>
      </c>
      <c r="J10" s="16">
        <f t="shared" si="3"/>
        <v>64.333333333333329</v>
      </c>
      <c r="K10" s="18">
        <f t="shared" si="4"/>
        <v>53.102564102564102</v>
      </c>
      <c r="L10" s="16"/>
    </row>
    <row r="11" spans="1:12" ht="14.25" customHeight="1">
      <c r="A11" s="2">
        <v>8</v>
      </c>
      <c r="B11" s="2" t="s">
        <v>35</v>
      </c>
      <c r="C11" s="2">
        <v>593</v>
      </c>
      <c r="D11" s="15">
        <f t="shared" si="0"/>
        <v>45.615384615384613</v>
      </c>
      <c r="E11" s="2">
        <v>1041</v>
      </c>
      <c r="F11" s="15">
        <f t="shared" si="1"/>
        <v>69.400000000000006</v>
      </c>
      <c r="G11" s="16">
        <v>1103</v>
      </c>
      <c r="H11" s="15">
        <f t="shared" si="2"/>
        <v>73.533333333333331</v>
      </c>
      <c r="I11" s="4"/>
      <c r="J11" s="4" t="s">
        <v>28</v>
      </c>
      <c r="K11" s="17"/>
      <c r="L11" s="4"/>
    </row>
    <row r="12" spans="1:12" ht="14.25" customHeight="1">
      <c r="A12" s="2">
        <v>9</v>
      </c>
      <c r="B12" s="2" t="s">
        <v>36</v>
      </c>
      <c r="C12" s="2">
        <v>758</v>
      </c>
      <c r="D12" s="15">
        <f t="shared" si="0"/>
        <v>58.307692307692307</v>
      </c>
      <c r="E12" s="2">
        <v>661</v>
      </c>
      <c r="F12" s="15">
        <f t="shared" si="1"/>
        <v>44.06666666666667</v>
      </c>
      <c r="G12" s="16">
        <v>750</v>
      </c>
      <c r="H12" s="15">
        <f t="shared" si="2"/>
        <v>50</v>
      </c>
      <c r="I12" s="16">
        <v>955</v>
      </c>
      <c r="J12" s="16">
        <f t="shared" ref="J12:J15" si="5">(I12/15)</f>
        <v>63.666666666666664</v>
      </c>
      <c r="K12" s="18">
        <f t="shared" ref="K12:K15" si="6">(D12+F12+H12+J12)/4</f>
        <v>54.01025641025641</v>
      </c>
      <c r="L12" s="16"/>
    </row>
    <row r="13" spans="1:12" ht="14.25" customHeight="1">
      <c r="A13" s="2">
        <v>10</v>
      </c>
      <c r="B13" s="2" t="s">
        <v>37</v>
      </c>
      <c r="C13" s="2">
        <v>906</v>
      </c>
      <c r="D13" s="15">
        <f t="shared" si="0"/>
        <v>69.692307692307693</v>
      </c>
      <c r="E13" s="2">
        <v>811</v>
      </c>
      <c r="F13" s="15">
        <f t="shared" si="1"/>
        <v>54.06666666666667</v>
      </c>
      <c r="G13" s="16">
        <v>902</v>
      </c>
      <c r="H13" s="15">
        <f t="shared" si="2"/>
        <v>60.133333333333333</v>
      </c>
      <c r="I13" s="16">
        <v>1019</v>
      </c>
      <c r="J13" s="16">
        <f t="shared" si="5"/>
        <v>67.933333333333337</v>
      </c>
      <c r="K13" s="18">
        <f t="shared" si="6"/>
        <v>62.956410256410258</v>
      </c>
      <c r="L13" s="16"/>
    </row>
    <row r="14" spans="1:12" ht="14.25" customHeight="1">
      <c r="A14" s="2">
        <v>11</v>
      </c>
      <c r="B14" s="2" t="s">
        <v>38</v>
      </c>
      <c r="C14" s="2">
        <v>747</v>
      </c>
      <c r="D14" s="15">
        <f t="shared" si="0"/>
        <v>57.46153846153846</v>
      </c>
      <c r="E14" s="2">
        <v>951</v>
      </c>
      <c r="F14" s="15">
        <f t="shared" si="1"/>
        <v>63.4</v>
      </c>
      <c r="G14" s="16">
        <v>1033</v>
      </c>
      <c r="H14" s="15">
        <f t="shared" si="2"/>
        <v>68.86666666666666</v>
      </c>
      <c r="I14" s="16">
        <v>1092</v>
      </c>
      <c r="J14" s="16">
        <f t="shared" si="5"/>
        <v>72.8</v>
      </c>
      <c r="K14" s="18">
        <f t="shared" si="6"/>
        <v>65.632051282051279</v>
      </c>
      <c r="L14" s="16"/>
    </row>
    <row r="15" spans="1:12" ht="14.25" customHeight="1">
      <c r="A15" s="2">
        <v>12</v>
      </c>
      <c r="B15" s="2" t="s">
        <v>39</v>
      </c>
      <c r="C15" s="2">
        <v>832</v>
      </c>
      <c r="D15" s="15">
        <f t="shared" si="0"/>
        <v>64</v>
      </c>
      <c r="E15" s="2">
        <v>888</v>
      </c>
      <c r="F15" s="15">
        <f t="shared" si="1"/>
        <v>59.2</v>
      </c>
      <c r="G15" s="16">
        <v>878</v>
      </c>
      <c r="H15" s="16">
        <f t="shared" si="2"/>
        <v>58.533333333333331</v>
      </c>
      <c r="I15" s="16">
        <v>1000</v>
      </c>
      <c r="J15" s="16">
        <f t="shared" si="5"/>
        <v>66.666666666666671</v>
      </c>
      <c r="K15" s="18">
        <f t="shared" si="6"/>
        <v>62.100000000000009</v>
      </c>
      <c r="L15" s="16"/>
    </row>
    <row r="16" spans="1:12" ht="14.25" customHeight="1">
      <c r="A16" s="2">
        <v>13</v>
      </c>
      <c r="B16" s="2" t="s">
        <v>40</v>
      </c>
      <c r="C16" s="2">
        <v>244</v>
      </c>
      <c r="D16" s="15">
        <f t="shared" si="0"/>
        <v>18.76923076923077</v>
      </c>
      <c r="E16" s="4"/>
      <c r="F16" s="4" t="s">
        <v>28</v>
      </c>
      <c r="G16" s="4"/>
      <c r="H16" s="4"/>
      <c r="I16" s="4"/>
      <c r="J16" s="4"/>
      <c r="K16" s="17"/>
      <c r="L16" s="4"/>
    </row>
    <row r="17" spans="1:12" ht="14.25" customHeight="1">
      <c r="A17" s="2">
        <v>14</v>
      </c>
      <c r="B17" s="2" t="s">
        <v>41</v>
      </c>
      <c r="C17" s="2">
        <v>301</v>
      </c>
      <c r="D17" s="15">
        <f t="shared" si="0"/>
        <v>23.153846153846153</v>
      </c>
      <c r="E17" s="4"/>
      <c r="F17" s="4" t="s">
        <v>28</v>
      </c>
      <c r="G17" s="4"/>
      <c r="H17" s="19"/>
      <c r="I17" s="4"/>
      <c r="J17" s="4"/>
      <c r="K17" s="17"/>
      <c r="L17" s="4"/>
    </row>
    <row r="18" spans="1:12" ht="14.25" customHeight="1">
      <c r="A18" s="2">
        <v>15</v>
      </c>
      <c r="B18" s="2" t="s">
        <v>42</v>
      </c>
      <c r="C18" s="2">
        <v>622</v>
      </c>
      <c r="D18" s="15">
        <f t="shared" si="0"/>
        <v>47.846153846153847</v>
      </c>
      <c r="E18" s="2">
        <v>830</v>
      </c>
      <c r="F18" s="15">
        <f t="shared" ref="F18:F19" si="7">(E18/15)</f>
        <v>55.333333333333336</v>
      </c>
      <c r="G18" s="4">
        <v>681</v>
      </c>
      <c r="H18" s="4" t="s">
        <v>28</v>
      </c>
      <c r="I18" s="4"/>
      <c r="J18" s="4"/>
      <c r="K18" s="17"/>
      <c r="L18" s="4"/>
    </row>
    <row r="19" spans="1:12" ht="14.25" customHeight="1">
      <c r="A19" s="2">
        <v>16</v>
      </c>
      <c r="B19" s="2" t="s">
        <v>43</v>
      </c>
      <c r="C19" s="2">
        <v>677</v>
      </c>
      <c r="D19" s="15">
        <f t="shared" si="0"/>
        <v>52.07692307692308</v>
      </c>
      <c r="E19" s="2">
        <v>979</v>
      </c>
      <c r="F19" s="15">
        <f t="shared" si="7"/>
        <v>65.266666666666666</v>
      </c>
      <c r="G19" s="16">
        <v>980</v>
      </c>
      <c r="H19" s="16">
        <f>(G19/15)</f>
        <v>65.333333333333329</v>
      </c>
      <c r="I19" s="16">
        <v>1113</v>
      </c>
      <c r="J19" s="16">
        <f>(I19/15)</f>
        <v>74.2</v>
      </c>
      <c r="K19" s="18">
        <f>(D19+F19+H19+J19)/4</f>
        <v>64.219230769230762</v>
      </c>
      <c r="L19" s="16"/>
    </row>
    <row r="20" spans="1:12" ht="14.25" customHeight="1">
      <c r="A20" s="2">
        <v>17</v>
      </c>
      <c r="B20" s="2" t="s">
        <v>44</v>
      </c>
      <c r="C20" s="2">
        <v>667</v>
      </c>
      <c r="D20" s="15">
        <f t="shared" si="0"/>
        <v>51.307692307692307</v>
      </c>
      <c r="E20" s="4"/>
      <c r="F20" s="4" t="s">
        <v>28</v>
      </c>
      <c r="G20" s="4"/>
      <c r="H20" s="4"/>
      <c r="I20" s="4"/>
      <c r="J20" s="4"/>
      <c r="K20" s="17"/>
      <c r="L20" s="4"/>
    </row>
    <row r="21" spans="1:12" ht="14.25" customHeight="1">
      <c r="A21" s="2">
        <v>18</v>
      </c>
      <c r="B21" s="2" t="s">
        <v>45</v>
      </c>
      <c r="C21" s="2">
        <v>821</v>
      </c>
      <c r="D21" s="15">
        <f t="shared" si="0"/>
        <v>63.153846153846153</v>
      </c>
      <c r="E21" s="4"/>
      <c r="F21" s="4" t="s">
        <v>28</v>
      </c>
      <c r="G21" s="4"/>
      <c r="H21" s="19"/>
      <c r="I21" s="4"/>
      <c r="J21" s="4"/>
      <c r="K21" s="17"/>
      <c r="L21" s="4"/>
    </row>
    <row r="22" spans="1:12" ht="14.25" customHeight="1">
      <c r="A22" s="2">
        <v>19</v>
      </c>
      <c r="B22" s="2" t="s">
        <v>46</v>
      </c>
      <c r="C22" s="2">
        <v>791</v>
      </c>
      <c r="D22" s="15">
        <f t="shared" si="0"/>
        <v>60.846153846153847</v>
      </c>
      <c r="E22" s="2">
        <v>978</v>
      </c>
      <c r="F22" s="15">
        <f t="shared" ref="F22:F23" si="8">(E22/15)</f>
        <v>65.2</v>
      </c>
      <c r="G22" s="16">
        <v>920</v>
      </c>
      <c r="H22" s="15">
        <f t="shared" ref="H22:H23" si="9">(G22/15)</f>
        <v>61.333333333333336</v>
      </c>
      <c r="I22" s="16">
        <v>1099</v>
      </c>
      <c r="J22" s="16">
        <f t="shared" ref="J22:J23" si="10">(I22/15)</f>
        <v>73.266666666666666</v>
      </c>
      <c r="K22" s="18">
        <f t="shared" ref="K22:K23" si="11">(D22+F22+H22+J22)/4</f>
        <v>65.16153846153847</v>
      </c>
      <c r="L22" s="16"/>
    </row>
    <row r="23" spans="1:12" ht="14.25" customHeight="1">
      <c r="A23" s="2">
        <v>20</v>
      </c>
      <c r="B23" s="2" t="s">
        <v>47</v>
      </c>
      <c r="C23" s="2">
        <v>780</v>
      </c>
      <c r="D23" s="15">
        <f t="shared" si="0"/>
        <v>60</v>
      </c>
      <c r="E23" s="2">
        <v>800</v>
      </c>
      <c r="F23" s="15">
        <f t="shared" si="8"/>
        <v>53.333333333333336</v>
      </c>
      <c r="G23" s="16">
        <v>907</v>
      </c>
      <c r="H23" s="16">
        <f t="shared" si="9"/>
        <v>60.466666666666669</v>
      </c>
      <c r="I23" s="16">
        <v>1019</v>
      </c>
      <c r="J23" s="16">
        <f t="shared" si="10"/>
        <v>67.933333333333337</v>
      </c>
      <c r="K23" s="18">
        <f t="shared" si="11"/>
        <v>60.433333333333337</v>
      </c>
      <c r="L23" s="16"/>
    </row>
    <row r="24" spans="1:12" ht="14.25" customHeight="1">
      <c r="A24" s="2">
        <v>21</v>
      </c>
      <c r="B24" s="2" t="s">
        <v>48</v>
      </c>
      <c r="C24" s="2">
        <v>636</v>
      </c>
      <c r="D24" s="15">
        <f t="shared" si="0"/>
        <v>48.92307692307692</v>
      </c>
      <c r="E24" s="4"/>
      <c r="F24" s="4" t="s">
        <v>28</v>
      </c>
      <c r="G24" s="4"/>
      <c r="H24" s="4"/>
      <c r="I24" s="4"/>
      <c r="J24" s="4"/>
      <c r="K24" s="17"/>
      <c r="L24" s="4"/>
    </row>
    <row r="25" spans="1:12" ht="14.25" customHeight="1">
      <c r="A25" s="2">
        <v>22</v>
      </c>
      <c r="B25" s="2" t="s">
        <v>49</v>
      </c>
      <c r="C25" s="2">
        <v>581</v>
      </c>
      <c r="D25" s="15">
        <f t="shared" si="0"/>
        <v>44.692307692307693</v>
      </c>
      <c r="E25" s="4"/>
      <c r="F25" s="4" t="s">
        <v>28</v>
      </c>
      <c r="G25" s="4"/>
      <c r="H25" s="19"/>
      <c r="I25" s="4"/>
      <c r="J25" s="4"/>
      <c r="K25" s="17"/>
      <c r="L25" s="4"/>
    </row>
    <row r="26" spans="1:12" ht="14.25" customHeight="1">
      <c r="A26" s="2">
        <v>23</v>
      </c>
      <c r="B26" s="2" t="s">
        <v>50</v>
      </c>
      <c r="C26" s="2">
        <v>920</v>
      </c>
      <c r="D26" s="15">
        <f t="shared" si="0"/>
        <v>70.769230769230774</v>
      </c>
      <c r="E26" s="16">
        <v>1043</v>
      </c>
      <c r="F26" s="15">
        <f t="shared" ref="F26:F30" si="12">(E26/15)</f>
        <v>69.533333333333331</v>
      </c>
      <c r="G26" s="16">
        <v>934</v>
      </c>
      <c r="H26" s="15">
        <f t="shared" ref="H26:H30" si="13">(G26/15)</f>
        <v>62.266666666666666</v>
      </c>
      <c r="I26" s="16">
        <v>1048</v>
      </c>
      <c r="J26" s="16">
        <f t="shared" ref="J26:J30" si="14">(I26/15)</f>
        <v>69.86666666666666</v>
      </c>
      <c r="K26" s="18">
        <f t="shared" ref="K26:K30" si="15">(D26+F26+H26+J26)/4</f>
        <v>68.108974358974365</v>
      </c>
      <c r="L26" s="16"/>
    </row>
    <row r="27" spans="1:12" ht="14.25" customHeight="1">
      <c r="A27" s="2">
        <v>24</v>
      </c>
      <c r="B27" s="2" t="s">
        <v>51</v>
      </c>
      <c r="C27" s="2">
        <v>939</v>
      </c>
      <c r="D27" s="15">
        <f t="shared" si="0"/>
        <v>72.230769230769226</v>
      </c>
      <c r="E27" s="16">
        <v>1036</v>
      </c>
      <c r="F27" s="15">
        <f t="shared" si="12"/>
        <v>69.066666666666663</v>
      </c>
      <c r="G27" s="16">
        <v>1059</v>
      </c>
      <c r="H27" s="15">
        <f t="shared" si="13"/>
        <v>70.599999999999994</v>
      </c>
      <c r="I27" s="16">
        <v>1133</v>
      </c>
      <c r="J27" s="16">
        <f t="shared" si="14"/>
        <v>75.533333333333331</v>
      </c>
      <c r="K27" s="18">
        <f t="shared" si="15"/>
        <v>71.857692307692304</v>
      </c>
      <c r="L27" s="16"/>
    </row>
    <row r="28" spans="1:12" ht="14.25" customHeight="1">
      <c r="A28" s="2">
        <v>25</v>
      </c>
      <c r="B28" s="2" t="s">
        <v>52</v>
      </c>
      <c r="C28" s="2">
        <v>793</v>
      </c>
      <c r="D28" s="15">
        <f t="shared" si="0"/>
        <v>61</v>
      </c>
      <c r="E28" s="16">
        <v>964</v>
      </c>
      <c r="F28" s="15">
        <f t="shared" si="12"/>
        <v>64.266666666666666</v>
      </c>
      <c r="G28" s="16">
        <v>961</v>
      </c>
      <c r="H28" s="15">
        <f t="shared" si="13"/>
        <v>64.066666666666663</v>
      </c>
      <c r="I28" s="16">
        <v>1065</v>
      </c>
      <c r="J28" s="16">
        <f t="shared" si="14"/>
        <v>71</v>
      </c>
      <c r="K28" s="18">
        <f t="shared" si="15"/>
        <v>65.083333333333329</v>
      </c>
      <c r="L28" s="16"/>
    </row>
    <row r="29" spans="1:12" ht="14.25" customHeight="1">
      <c r="A29" s="2">
        <v>26</v>
      </c>
      <c r="B29" s="2" t="s">
        <v>53</v>
      </c>
      <c r="C29" s="2">
        <v>892</v>
      </c>
      <c r="D29" s="15">
        <f t="shared" si="0"/>
        <v>68.615384615384613</v>
      </c>
      <c r="E29" s="16">
        <v>925</v>
      </c>
      <c r="F29" s="15">
        <f t="shared" si="12"/>
        <v>61.666666666666664</v>
      </c>
      <c r="G29" s="16">
        <v>886</v>
      </c>
      <c r="H29" s="15">
        <f t="shared" si="13"/>
        <v>59.06666666666667</v>
      </c>
      <c r="I29" s="16">
        <v>931</v>
      </c>
      <c r="J29" s="16">
        <f t="shared" si="14"/>
        <v>62.06666666666667</v>
      </c>
      <c r="K29" s="18">
        <f t="shared" si="15"/>
        <v>62.853846153846149</v>
      </c>
      <c r="L29" s="16"/>
    </row>
    <row r="30" spans="1:12" ht="14.25" customHeight="1">
      <c r="A30" s="2">
        <v>27</v>
      </c>
      <c r="B30" s="2" t="s">
        <v>54</v>
      </c>
      <c r="C30" s="2">
        <v>808</v>
      </c>
      <c r="D30" s="15">
        <f t="shared" si="0"/>
        <v>62.153846153846153</v>
      </c>
      <c r="E30" s="16">
        <v>947</v>
      </c>
      <c r="F30" s="15">
        <f t="shared" si="12"/>
        <v>63.133333333333333</v>
      </c>
      <c r="G30" s="16">
        <v>831</v>
      </c>
      <c r="H30" s="16">
        <f t="shared" si="13"/>
        <v>55.4</v>
      </c>
      <c r="I30" s="16">
        <v>945</v>
      </c>
      <c r="J30" s="16">
        <f t="shared" si="14"/>
        <v>63</v>
      </c>
      <c r="K30" s="18">
        <f t="shared" si="15"/>
        <v>60.921794871794873</v>
      </c>
      <c r="L30" s="16"/>
    </row>
    <row r="31" spans="1:12" ht="14.25" customHeight="1">
      <c r="A31" s="2">
        <v>28</v>
      </c>
      <c r="B31" s="2" t="s">
        <v>55</v>
      </c>
      <c r="C31" s="2">
        <v>816</v>
      </c>
      <c r="D31" s="15">
        <f t="shared" si="0"/>
        <v>62.769230769230766</v>
      </c>
      <c r="E31" s="4"/>
      <c r="F31" s="4" t="s">
        <v>28</v>
      </c>
      <c r="G31" s="4"/>
      <c r="H31" s="19"/>
      <c r="I31" s="4"/>
      <c r="J31" s="4"/>
      <c r="K31" s="17"/>
      <c r="L31" s="4"/>
    </row>
    <row r="32" spans="1:12" ht="14.25" customHeight="1">
      <c r="A32" s="2">
        <v>29</v>
      </c>
      <c r="B32" s="2" t="s">
        <v>56</v>
      </c>
      <c r="C32" s="2">
        <v>715</v>
      </c>
      <c r="D32" s="15">
        <f t="shared" si="0"/>
        <v>55</v>
      </c>
      <c r="E32" s="16">
        <v>934</v>
      </c>
      <c r="F32" s="15">
        <f t="shared" ref="F32:F52" si="16">(E32/15)</f>
        <v>62.266666666666666</v>
      </c>
      <c r="G32" s="16">
        <v>900</v>
      </c>
      <c r="H32" s="15">
        <f t="shared" ref="H32:H49" si="17">(G32/15)</f>
        <v>60</v>
      </c>
      <c r="I32" s="16">
        <v>1050</v>
      </c>
      <c r="J32" s="16">
        <f t="shared" ref="J32:J46" si="18">(I32/15)</f>
        <v>70</v>
      </c>
      <c r="K32" s="18">
        <f t="shared" ref="K32:K46" si="19">(D32+F32+H32+J32)/4</f>
        <v>61.816666666666663</v>
      </c>
      <c r="L32" s="2"/>
    </row>
    <row r="33" spans="1:12" ht="14.25" customHeight="1">
      <c r="A33" s="2">
        <v>30</v>
      </c>
      <c r="B33" s="2" t="s">
        <v>57</v>
      </c>
      <c r="C33" s="2">
        <v>849</v>
      </c>
      <c r="D33" s="15">
        <f t="shared" si="0"/>
        <v>65.307692307692307</v>
      </c>
      <c r="E33" s="16">
        <v>974</v>
      </c>
      <c r="F33" s="15">
        <f t="shared" si="16"/>
        <v>64.933333333333337</v>
      </c>
      <c r="G33" s="16">
        <v>972</v>
      </c>
      <c r="H33" s="15">
        <f t="shared" si="17"/>
        <v>64.8</v>
      </c>
      <c r="I33" s="16">
        <v>1061</v>
      </c>
      <c r="J33" s="16">
        <f t="shared" si="18"/>
        <v>70.733333333333334</v>
      </c>
      <c r="K33" s="18">
        <f t="shared" si="19"/>
        <v>66.443589743589754</v>
      </c>
      <c r="L33" s="16"/>
    </row>
    <row r="34" spans="1:12" ht="14.25" customHeight="1">
      <c r="A34" s="2">
        <v>31</v>
      </c>
      <c r="B34" s="2" t="s">
        <v>58</v>
      </c>
      <c r="C34" s="2">
        <v>823</v>
      </c>
      <c r="D34" s="15">
        <f t="shared" si="0"/>
        <v>63.307692307692307</v>
      </c>
      <c r="E34" s="16">
        <v>887</v>
      </c>
      <c r="F34" s="15">
        <f t="shared" si="16"/>
        <v>59.133333333333333</v>
      </c>
      <c r="G34" s="16">
        <v>912</v>
      </c>
      <c r="H34" s="15">
        <f t="shared" si="17"/>
        <v>60.8</v>
      </c>
      <c r="I34" s="16">
        <v>1046</v>
      </c>
      <c r="J34" s="16">
        <f t="shared" si="18"/>
        <v>69.733333333333334</v>
      </c>
      <c r="K34" s="18">
        <f t="shared" si="19"/>
        <v>63.243589743589752</v>
      </c>
      <c r="L34" s="16"/>
    </row>
    <row r="35" spans="1:12" ht="14.25" customHeight="1">
      <c r="A35" s="2">
        <v>32</v>
      </c>
      <c r="B35" s="2" t="s">
        <v>59</v>
      </c>
      <c r="C35" s="2">
        <v>780</v>
      </c>
      <c r="D35" s="15">
        <f t="shared" si="0"/>
        <v>60</v>
      </c>
      <c r="E35" s="16">
        <v>874</v>
      </c>
      <c r="F35" s="15">
        <f t="shared" si="16"/>
        <v>58.266666666666666</v>
      </c>
      <c r="G35" s="16">
        <v>900</v>
      </c>
      <c r="H35" s="15">
        <f t="shared" si="17"/>
        <v>60</v>
      </c>
      <c r="I35" s="16">
        <v>1047</v>
      </c>
      <c r="J35" s="16">
        <f t="shared" si="18"/>
        <v>69.8</v>
      </c>
      <c r="K35" s="18">
        <f t="shared" si="19"/>
        <v>62.016666666666666</v>
      </c>
      <c r="L35" s="16"/>
    </row>
    <row r="36" spans="1:12" ht="14.25" customHeight="1">
      <c r="A36" s="2">
        <v>33</v>
      </c>
      <c r="B36" s="2" t="s">
        <v>60</v>
      </c>
      <c r="C36" s="2">
        <v>659</v>
      </c>
      <c r="D36" s="15">
        <f t="shared" si="0"/>
        <v>50.692307692307693</v>
      </c>
      <c r="E36" s="16">
        <v>835</v>
      </c>
      <c r="F36" s="15">
        <f t="shared" si="16"/>
        <v>55.666666666666664</v>
      </c>
      <c r="G36" s="16">
        <v>865</v>
      </c>
      <c r="H36" s="15">
        <f t="shared" si="17"/>
        <v>57.666666666666664</v>
      </c>
      <c r="I36" s="16">
        <v>1029</v>
      </c>
      <c r="J36" s="16">
        <f t="shared" si="18"/>
        <v>68.599999999999994</v>
      </c>
      <c r="K36" s="18">
        <f t="shared" si="19"/>
        <v>58.156410256410254</v>
      </c>
      <c r="L36" s="16"/>
    </row>
    <row r="37" spans="1:12" ht="14.25" customHeight="1">
      <c r="A37" s="2">
        <v>34</v>
      </c>
      <c r="B37" s="2" t="s">
        <v>61</v>
      </c>
      <c r="C37" s="2">
        <v>893</v>
      </c>
      <c r="D37" s="15">
        <f t="shared" si="0"/>
        <v>68.692307692307693</v>
      </c>
      <c r="E37" s="16">
        <v>905</v>
      </c>
      <c r="F37" s="15">
        <f t="shared" si="16"/>
        <v>60.333333333333336</v>
      </c>
      <c r="G37" s="16">
        <v>872</v>
      </c>
      <c r="H37" s="15">
        <f t="shared" si="17"/>
        <v>58.133333333333333</v>
      </c>
      <c r="I37" s="16">
        <v>1056</v>
      </c>
      <c r="J37" s="16">
        <f t="shared" si="18"/>
        <v>70.400000000000006</v>
      </c>
      <c r="K37" s="18">
        <f t="shared" si="19"/>
        <v>64.389743589743588</v>
      </c>
      <c r="L37" s="16"/>
    </row>
    <row r="38" spans="1:12" ht="14.25" customHeight="1">
      <c r="A38" s="2">
        <v>35</v>
      </c>
      <c r="B38" s="2" t="s">
        <v>62</v>
      </c>
      <c r="C38" s="2">
        <v>882</v>
      </c>
      <c r="D38" s="15">
        <f t="shared" si="0"/>
        <v>67.84615384615384</v>
      </c>
      <c r="E38" s="16">
        <v>1053</v>
      </c>
      <c r="F38" s="15">
        <f t="shared" si="16"/>
        <v>70.2</v>
      </c>
      <c r="G38" s="16">
        <v>985</v>
      </c>
      <c r="H38" s="15">
        <f t="shared" si="17"/>
        <v>65.666666666666671</v>
      </c>
      <c r="I38" s="16">
        <v>1039</v>
      </c>
      <c r="J38" s="16">
        <f t="shared" si="18"/>
        <v>69.266666666666666</v>
      </c>
      <c r="K38" s="18">
        <f t="shared" si="19"/>
        <v>68.244871794871798</v>
      </c>
      <c r="L38" s="16"/>
    </row>
    <row r="39" spans="1:12" ht="14.25" customHeight="1">
      <c r="A39" s="2">
        <v>36</v>
      </c>
      <c r="B39" s="2" t="s">
        <v>63</v>
      </c>
      <c r="C39" s="2">
        <v>756</v>
      </c>
      <c r="D39" s="15">
        <f t="shared" si="0"/>
        <v>58.153846153846153</v>
      </c>
      <c r="E39" s="16">
        <v>930</v>
      </c>
      <c r="F39" s="15">
        <f t="shared" si="16"/>
        <v>62</v>
      </c>
      <c r="G39" s="16">
        <v>972</v>
      </c>
      <c r="H39" s="15">
        <f t="shared" si="17"/>
        <v>64.8</v>
      </c>
      <c r="I39" s="16">
        <v>1041</v>
      </c>
      <c r="J39" s="16">
        <f t="shared" si="18"/>
        <v>69.400000000000006</v>
      </c>
      <c r="K39" s="18">
        <f t="shared" si="19"/>
        <v>63.588461538461537</v>
      </c>
      <c r="L39" s="16"/>
    </row>
    <row r="40" spans="1:12" ht="14.25" customHeight="1">
      <c r="A40" s="2">
        <v>37</v>
      </c>
      <c r="B40" s="2" t="s">
        <v>64</v>
      </c>
      <c r="C40" s="2">
        <v>780</v>
      </c>
      <c r="D40" s="15">
        <f t="shared" si="0"/>
        <v>60</v>
      </c>
      <c r="E40" s="16">
        <v>920</v>
      </c>
      <c r="F40" s="15">
        <f t="shared" si="16"/>
        <v>61.333333333333336</v>
      </c>
      <c r="G40" s="16">
        <v>941</v>
      </c>
      <c r="H40" s="15">
        <f t="shared" si="17"/>
        <v>62.733333333333334</v>
      </c>
      <c r="I40" s="16">
        <v>1058</v>
      </c>
      <c r="J40" s="16">
        <f t="shared" si="18"/>
        <v>70.533333333333331</v>
      </c>
      <c r="K40" s="18">
        <f t="shared" si="19"/>
        <v>63.65</v>
      </c>
      <c r="L40" s="16"/>
    </row>
    <row r="41" spans="1:12" ht="14.25" customHeight="1">
      <c r="A41" s="2">
        <v>38</v>
      </c>
      <c r="B41" s="2" t="s">
        <v>65</v>
      </c>
      <c r="C41" s="2">
        <v>681</v>
      </c>
      <c r="D41" s="15">
        <f t="shared" si="0"/>
        <v>52.384615384615387</v>
      </c>
      <c r="E41" s="16">
        <v>869</v>
      </c>
      <c r="F41" s="15">
        <f t="shared" si="16"/>
        <v>57.93333333333333</v>
      </c>
      <c r="G41" s="16">
        <v>983</v>
      </c>
      <c r="H41" s="15">
        <f t="shared" si="17"/>
        <v>65.533333333333331</v>
      </c>
      <c r="I41" s="16">
        <v>1038</v>
      </c>
      <c r="J41" s="16">
        <f t="shared" si="18"/>
        <v>69.2</v>
      </c>
      <c r="K41" s="18">
        <f t="shared" si="19"/>
        <v>61.262820512820511</v>
      </c>
      <c r="L41" s="16"/>
    </row>
    <row r="42" spans="1:12" ht="14.25" customHeight="1">
      <c r="A42" s="2">
        <v>39</v>
      </c>
      <c r="B42" s="2" t="s">
        <v>66</v>
      </c>
      <c r="C42" s="2">
        <v>868</v>
      </c>
      <c r="D42" s="15">
        <f t="shared" si="0"/>
        <v>66.769230769230774</v>
      </c>
      <c r="E42" s="16">
        <v>926</v>
      </c>
      <c r="F42" s="15">
        <f t="shared" si="16"/>
        <v>61.733333333333334</v>
      </c>
      <c r="G42" s="16">
        <v>934</v>
      </c>
      <c r="H42" s="15">
        <f t="shared" si="17"/>
        <v>62.266666666666666</v>
      </c>
      <c r="I42" s="16">
        <v>1021</v>
      </c>
      <c r="J42" s="16">
        <f t="shared" si="18"/>
        <v>68.066666666666663</v>
      </c>
      <c r="K42" s="18">
        <f t="shared" si="19"/>
        <v>64.708974358974359</v>
      </c>
      <c r="L42" s="16"/>
    </row>
    <row r="43" spans="1:12" ht="14.25" customHeight="1">
      <c r="A43" s="2">
        <v>40</v>
      </c>
      <c r="B43" s="2" t="s">
        <v>67</v>
      </c>
      <c r="C43" s="2">
        <v>727</v>
      </c>
      <c r="D43" s="15">
        <f t="shared" si="0"/>
        <v>55.92307692307692</v>
      </c>
      <c r="E43" s="16">
        <v>914</v>
      </c>
      <c r="F43" s="15">
        <f t="shared" si="16"/>
        <v>60.93333333333333</v>
      </c>
      <c r="G43" s="16">
        <v>935</v>
      </c>
      <c r="H43" s="15">
        <f t="shared" si="17"/>
        <v>62.333333333333336</v>
      </c>
      <c r="I43" s="16">
        <v>995</v>
      </c>
      <c r="J43" s="16">
        <f t="shared" si="18"/>
        <v>66.333333333333329</v>
      </c>
      <c r="K43" s="18">
        <f t="shared" si="19"/>
        <v>61.380769230769232</v>
      </c>
      <c r="L43" s="16"/>
    </row>
    <row r="44" spans="1:12" ht="14.25" customHeight="1">
      <c r="A44" s="2">
        <v>41</v>
      </c>
      <c r="B44" s="2" t="s">
        <v>68</v>
      </c>
      <c r="C44" s="2">
        <v>780</v>
      </c>
      <c r="D44" s="15">
        <f t="shared" si="0"/>
        <v>60</v>
      </c>
      <c r="E44" s="16">
        <v>923</v>
      </c>
      <c r="F44" s="15">
        <f t="shared" si="16"/>
        <v>61.533333333333331</v>
      </c>
      <c r="G44" s="16">
        <v>984</v>
      </c>
      <c r="H44" s="15">
        <f t="shared" si="17"/>
        <v>65.599999999999994</v>
      </c>
      <c r="I44" s="16">
        <v>1072</v>
      </c>
      <c r="J44" s="16">
        <f t="shared" si="18"/>
        <v>71.466666666666669</v>
      </c>
      <c r="K44" s="18">
        <f t="shared" si="19"/>
        <v>64.650000000000006</v>
      </c>
      <c r="L44" s="16"/>
    </row>
    <row r="45" spans="1:12" ht="14.25" customHeight="1">
      <c r="A45" s="2">
        <v>42</v>
      </c>
      <c r="B45" s="2" t="s">
        <v>69</v>
      </c>
      <c r="C45" s="2">
        <v>914</v>
      </c>
      <c r="D45" s="15">
        <f t="shared" si="0"/>
        <v>70.307692307692307</v>
      </c>
      <c r="E45" s="16">
        <v>1078</v>
      </c>
      <c r="F45" s="15">
        <f t="shared" si="16"/>
        <v>71.86666666666666</v>
      </c>
      <c r="G45" s="16">
        <v>1056</v>
      </c>
      <c r="H45" s="15">
        <f t="shared" si="17"/>
        <v>70.400000000000006</v>
      </c>
      <c r="I45" s="16">
        <v>1112</v>
      </c>
      <c r="J45" s="16">
        <f t="shared" si="18"/>
        <v>74.13333333333334</v>
      </c>
      <c r="K45" s="18">
        <f t="shared" si="19"/>
        <v>71.676923076923075</v>
      </c>
      <c r="L45" s="16"/>
    </row>
    <row r="46" spans="1:12" ht="14.25" customHeight="1">
      <c r="A46" s="2">
        <v>43</v>
      </c>
      <c r="B46" s="2" t="s">
        <v>70</v>
      </c>
      <c r="C46" s="2">
        <v>679</v>
      </c>
      <c r="D46" s="15">
        <f t="shared" si="0"/>
        <v>52.230769230769234</v>
      </c>
      <c r="E46" s="16">
        <v>645</v>
      </c>
      <c r="F46" s="15">
        <f t="shared" si="16"/>
        <v>43</v>
      </c>
      <c r="G46" s="16">
        <v>861</v>
      </c>
      <c r="H46" s="15">
        <f t="shared" si="17"/>
        <v>57.4</v>
      </c>
      <c r="I46" s="16">
        <v>947</v>
      </c>
      <c r="J46" s="16">
        <f t="shared" si="18"/>
        <v>63.133333333333333</v>
      </c>
      <c r="K46" s="18">
        <f t="shared" si="19"/>
        <v>53.941025641025639</v>
      </c>
      <c r="L46" s="16"/>
    </row>
    <row r="47" spans="1:12" ht="14.25" customHeight="1">
      <c r="A47" s="2">
        <v>44</v>
      </c>
      <c r="B47" s="2" t="s">
        <v>71</v>
      </c>
      <c r="C47" s="2">
        <v>703</v>
      </c>
      <c r="D47" s="15">
        <f t="shared" si="0"/>
        <v>54.07692307692308</v>
      </c>
      <c r="E47" s="16">
        <v>900</v>
      </c>
      <c r="F47" s="15">
        <f t="shared" si="16"/>
        <v>60</v>
      </c>
      <c r="G47" s="16">
        <v>841</v>
      </c>
      <c r="H47" s="15">
        <f t="shared" si="17"/>
        <v>56.06666666666667</v>
      </c>
      <c r="I47" s="4"/>
      <c r="J47" s="4" t="s">
        <v>28</v>
      </c>
      <c r="K47" s="17"/>
      <c r="L47" s="4"/>
    </row>
    <row r="48" spans="1:12" ht="14.25" customHeight="1">
      <c r="A48" s="2">
        <v>45</v>
      </c>
      <c r="B48" s="2" t="s">
        <v>72</v>
      </c>
      <c r="C48" s="2">
        <v>925</v>
      </c>
      <c r="D48" s="15">
        <f t="shared" si="0"/>
        <v>71.15384615384616</v>
      </c>
      <c r="E48" s="16">
        <v>1138</v>
      </c>
      <c r="F48" s="15">
        <f t="shared" si="16"/>
        <v>75.86666666666666</v>
      </c>
      <c r="G48" s="16">
        <v>1084</v>
      </c>
      <c r="H48" s="15">
        <f t="shared" si="17"/>
        <v>72.266666666666666</v>
      </c>
      <c r="I48" s="16">
        <v>1110</v>
      </c>
      <c r="J48" s="16">
        <f t="shared" ref="J48:J49" si="20">(I48/15)</f>
        <v>74</v>
      </c>
      <c r="K48" s="18">
        <f t="shared" ref="K48:K49" si="21">(D48+F48+H48+J48)/4</f>
        <v>73.321794871794864</v>
      </c>
      <c r="L48" s="16"/>
    </row>
    <row r="49" spans="1:12" ht="14.25" customHeight="1">
      <c r="A49" s="2">
        <v>46</v>
      </c>
      <c r="B49" s="2" t="s">
        <v>73</v>
      </c>
      <c r="C49" s="2">
        <v>708</v>
      </c>
      <c r="D49" s="15">
        <f t="shared" si="0"/>
        <v>54.46153846153846</v>
      </c>
      <c r="E49" s="16">
        <v>768</v>
      </c>
      <c r="F49" s="15">
        <f t="shared" si="16"/>
        <v>51.2</v>
      </c>
      <c r="G49" s="16">
        <v>826</v>
      </c>
      <c r="H49" s="15">
        <f t="shared" si="17"/>
        <v>55.06666666666667</v>
      </c>
      <c r="I49" s="16">
        <v>921</v>
      </c>
      <c r="J49" s="16">
        <f t="shared" si="20"/>
        <v>61.4</v>
      </c>
      <c r="K49" s="18">
        <f t="shared" si="21"/>
        <v>55.532051282051285</v>
      </c>
      <c r="L49" s="16"/>
    </row>
    <row r="50" spans="1:12" ht="14.25" customHeight="1">
      <c r="A50" s="2">
        <v>47</v>
      </c>
      <c r="B50" s="2" t="s">
        <v>74</v>
      </c>
      <c r="C50" s="2">
        <v>650</v>
      </c>
      <c r="D50" s="15">
        <f t="shared" si="0"/>
        <v>50</v>
      </c>
      <c r="E50" s="16">
        <v>683</v>
      </c>
      <c r="F50" s="15">
        <f t="shared" si="16"/>
        <v>45.533333333333331</v>
      </c>
      <c r="G50" s="4"/>
      <c r="H50" s="4" t="s">
        <v>28</v>
      </c>
      <c r="I50" s="4"/>
      <c r="J50" s="4"/>
      <c r="K50" s="17"/>
      <c r="L50" s="4"/>
    </row>
    <row r="51" spans="1:12" ht="14.25" customHeight="1">
      <c r="A51" s="2">
        <v>48</v>
      </c>
      <c r="B51" s="2" t="s">
        <v>75</v>
      </c>
      <c r="C51" s="2">
        <v>752</v>
      </c>
      <c r="D51" s="15">
        <f t="shared" si="0"/>
        <v>57.846153846153847</v>
      </c>
      <c r="E51" s="16">
        <v>891</v>
      </c>
      <c r="F51" s="15">
        <f t="shared" si="16"/>
        <v>59.4</v>
      </c>
      <c r="G51" s="16">
        <v>916</v>
      </c>
      <c r="H51" s="15">
        <f t="shared" ref="H51:H52" si="22">(G51/15)</f>
        <v>61.06666666666667</v>
      </c>
      <c r="I51" s="16">
        <v>976</v>
      </c>
      <c r="J51" s="16">
        <f t="shared" ref="J51:J52" si="23">(I51/15)</f>
        <v>65.066666666666663</v>
      </c>
      <c r="K51" s="18">
        <f t="shared" ref="K51:K52" si="24">(D51+F51+H51+J51)/4</f>
        <v>60.844871794871793</v>
      </c>
      <c r="L51" s="16"/>
    </row>
    <row r="52" spans="1:12" ht="14.25" customHeight="1">
      <c r="A52" s="2">
        <v>49</v>
      </c>
      <c r="B52" s="2" t="s">
        <v>76</v>
      </c>
      <c r="C52" s="2">
        <v>923</v>
      </c>
      <c r="D52" s="15">
        <f t="shared" si="0"/>
        <v>71</v>
      </c>
      <c r="E52" s="16">
        <v>1000</v>
      </c>
      <c r="F52" s="15">
        <f t="shared" si="16"/>
        <v>66.666666666666671</v>
      </c>
      <c r="G52" s="16">
        <v>1009</v>
      </c>
      <c r="H52" s="16">
        <f t="shared" si="22"/>
        <v>67.266666666666666</v>
      </c>
      <c r="I52" s="16">
        <v>1063</v>
      </c>
      <c r="J52" s="16">
        <f t="shared" si="23"/>
        <v>70.86666666666666</v>
      </c>
      <c r="K52" s="18">
        <f t="shared" si="24"/>
        <v>68.95</v>
      </c>
      <c r="L52" s="16"/>
    </row>
    <row r="53" spans="1:12" ht="14.25" customHeight="1">
      <c r="A53" s="2">
        <v>50</v>
      </c>
      <c r="B53" s="2" t="s">
        <v>77</v>
      </c>
      <c r="C53" s="4"/>
      <c r="D53" s="19" t="s">
        <v>28</v>
      </c>
      <c r="E53" s="4"/>
      <c r="F53" s="19"/>
      <c r="G53" s="4"/>
      <c r="H53" s="19"/>
      <c r="I53" s="4"/>
      <c r="J53" s="4"/>
      <c r="K53" s="17"/>
      <c r="L53" s="4"/>
    </row>
    <row r="54" spans="1:12" ht="14.25" customHeight="1">
      <c r="A54" s="2">
        <v>51</v>
      </c>
      <c r="B54" s="2" t="s">
        <v>78</v>
      </c>
      <c r="C54" s="2">
        <v>780</v>
      </c>
      <c r="D54" s="15">
        <f t="shared" ref="D54:D61" si="25">(C54/13)</f>
        <v>60</v>
      </c>
      <c r="E54" s="16">
        <v>887</v>
      </c>
      <c r="F54" s="15">
        <f t="shared" ref="F54:F57" si="26">(E54/15)</f>
        <v>59.133333333333333</v>
      </c>
      <c r="G54" s="16">
        <v>876</v>
      </c>
      <c r="H54" s="15">
        <f t="shared" ref="H54:H57" si="27">(G54/15)</f>
        <v>58.4</v>
      </c>
      <c r="I54" s="16">
        <v>969</v>
      </c>
      <c r="J54" s="16">
        <f t="shared" ref="J54:J56" si="28">(I54/15)</f>
        <v>64.599999999999994</v>
      </c>
      <c r="K54" s="18">
        <f t="shared" ref="K54:K56" si="29">(D54+F54+H54+J54)/4</f>
        <v>60.533333333333331</v>
      </c>
      <c r="L54" s="2"/>
    </row>
    <row r="55" spans="1:12" ht="14.25" customHeight="1">
      <c r="A55" s="2">
        <v>52</v>
      </c>
      <c r="B55" s="2" t="s">
        <v>79</v>
      </c>
      <c r="C55" s="2">
        <v>813</v>
      </c>
      <c r="D55" s="15">
        <f t="shared" si="25"/>
        <v>62.53846153846154</v>
      </c>
      <c r="E55" s="16">
        <v>937</v>
      </c>
      <c r="F55" s="15">
        <f t="shared" si="26"/>
        <v>62.466666666666669</v>
      </c>
      <c r="G55" s="16">
        <v>916</v>
      </c>
      <c r="H55" s="15">
        <f t="shared" si="27"/>
        <v>61.06666666666667</v>
      </c>
      <c r="I55" s="16">
        <v>994</v>
      </c>
      <c r="J55" s="16">
        <f t="shared" si="28"/>
        <v>66.266666666666666</v>
      </c>
      <c r="K55" s="18">
        <f t="shared" si="29"/>
        <v>63.08461538461539</v>
      </c>
      <c r="L55" s="16"/>
    </row>
    <row r="56" spans="1:12" ht="14.25" customHeight="1">
      <c r="A56" s="2">
        <v>53</v>
      </c>
      <c r="B56" s="2" t="s">
        <v>80</v>
      </c>
      <c r="C56" s="2">
        <v>929</v>
      </c>
      <c r="D56" s="15">
        <f t="shared" si="25"/>
        <v>71.461538461538467</v>
      </c>
      <c r="E56" s="16">
        <v>1067</v>
      </c>
      <c r="F56" s="15">
        <f t="shared" si="26"/>
        <v>71.13333333333334</v>
      </c>
      <c r="G56" s="16">
        <v>1018</v>
      </c>
      <c r="H56" s="15">
        <f t="shared" si="27"/>
        <v>67.86666666666666</v>
      </c>
      <c r="I56" s="16">
        <v>1066</v>
      </c>
      <c r="J56" s="16">
        <f t="shared" si="28"/>
        <v>71.066666666666663</v>
      </c>
      <c r="K56" s="18">
        <f t="shared" si="29"/>
        <v>70.382051282051279</v>
      </c>
      <c r="L56" s="16"/>
    </row>
    <row r="57" spans="1:12" ht="14.25" customHeight="1">
      <c r="A57" s="2">
        <v>54</v>
      </c>
      <c r="B57" s="2" t="s">
        <v>81</v>
      </c>
      <c r="C57" s="2">
        <v>683</v>
      </c>
      <c r="D57" s="15">
        <f t="shared" si="25"/>
        <v>52.53846153846154</v>
      </c>
      <c r="E57" s="16">
        <v>791</v>
      </c>
      <c r="F57" s="15">
        <f t="shared" si="26"/>
        <v>52.733333333333334</v>
      </c>
      <c r="G57" s="16">
        <v>690</v>
      </c>
      <c r="H57" s="16">
        <f t="shared" si="27"/>
        <v>46</v>
      </c>
      <c r="I57" s="4"/>
      <c r="J57" s="4" t="s">
        <v>28</v>
      </c>
      <c r="K57" s="17"/>
      <c r="L57" s="4"/>
    </row>
    <row r="58" spans="1:12" ht="14.25" customHeight="1">
      <c r="A58" s="2">
        <v>55</v>
      </c>
      <c r="B58" s="2" t="s">
        <v>82</v>
      </c>
      <c r="C58" s="2">
        <v>1006</v>
      </c>
      <c r="D58" s="15">
        <f t="shared" si="25"/>
        <v>77.384615384615387</v>
      </c>
      <c r="E58" s="20" t="s">
        <v>83</v>
      </c>
      <c r="F58" s="21"/>
      <c r="G58" s="20"/>
      <c r="H58" s="21"/>
      <c r="I58" s="20"/>
      <c r="J58" s="20"/>
      <c r="K58" s="22"/>
      <c r="L58" s="20"/>
    </row>
    <row r="59" spans="1:12" ht="14.25" customHeight="1">
      <c r="A59" s="2">
        <v>56</v>
      </c>
      <c r="B59" s="2" t="s">
        <v>84</v>
      </c>
      <c r="C59" s="2">
        <v>827</v>
      </c>
      <c r="D59" s="15">
        <f t="shared" si="25"/>
        <v>63.615384615384613</v>
      </c>
      <c r="E59" s="16">
        <v>1027</v>
      </c>
      <c r="F59" s="15">
        <f>(E59/15)</f>
        <v>68.466666666666669</v>
      </c>
      <c r="G59" s="16">
        <v>919</v>
      </c>
      <c r="H59" s="16">
        <f>(G59/15)</f>
        <v>61.266666666666666</v>
      </c>
      <c r="I59" s="16">
        <v>1055</v>
      </c>
      <c r="J59" s="16">
        <f>(I59/15)</f>
        <v>70.333333333333329</v>
      </c>
      <c r="K59" s="18">
        <f>(D59+F59+H59+J59)/4</f>
        <v>65.920512820512812</v>
      </c>
      <c r="L59" s="16"/>
    </row>
    <row r="60" spans="1:12" ht="14.25" customHeight="1">
      <c r="A60" s="2">
        <v>57</v>
      </c>
      <c r="B60" s="2" t="s">
        <v>85</v>
      </c>
      <c r="C60" s="2">
        <v>781</v>
      </c>
      <c r="D60" s="15">
        <f t="shared" si="25"/>
        <v>60.07692307692308</v>
      </c>
      <c r="E60" s="4"/>
      <c r="F60" s="4" t="s">
        <v>28</v>
      </c>
      <c r="G60" s="4"/>
      <c r="H60" s="19"/>
      <c r="I60" s="4"/>
      <c r="J60" s="4"/>
      <c r="K60" s="17"/>
      <c r="L60" s="4"/>
    </row>
    <row r="61" spans="1:12" ht="14.25" customHeight="1">
      <c r="A61" s="2">
        <v>58</v>
      </c>
      <c r="B61" s="2" t="s">
        <v>86</v>
      </c>
      <c r="C61" s="2">
        <v>749</v>
      </c>
      <c r="D61" s="15">
        <f t="shared" si="25"/>
        <v>57.615384615384613</v>
      </c>
      <c r="E61" s="16">
        <v>850</v>
      </c>
      <c r="F61" s="15">
        <f>(E61/15)</f>
        <v>56.666666666666664</v>
      </c>
      <c r="G61" s="16">
        <v>916</v>
      </c>
      <c r="H61" s="16">
        <f>(G61/15)</f>
        <v>61.06666666666667</v>
      </c>
      <c r="I61" s="16">
        <v>994</v>
      </c>
      <c r="J61" s="16">
        <f>(I61/15)</f>
        <v>66.266666666666666</v>
      </c>
      <c r="K61" s="18">
        <f>(D61+F61+H61+J61)/4</f>
        <v>60.403846153846146</v>
      </c>
      <c r="L61" s="16"/>
    </row>
    <row r="62" spans="1:12" ht="14.25" customHeight="1">
      <c r="A62" s="2">
        <v>59</v>
      </c>
      <c r="B62" s="2" t="s">
        <v>87</v>
      </c>
      <c r="C62" s="4"/>
      <c r="D62" s="19" t="s">
        <v>28</v>
      </c>
      <c r="E62" s="4"/>
      <c r="F62" s="19"/>
      <c r="G62" s="4"/>
      <c r="H62" s="19"/>
      <c r="I62" s="4"/>
      <c r="J62" s="4"/>
      <c r="K62" s="17"/>
      <c r="L62" s="4"/>
    </row>
    <row r="63" spans="1:12" ht="14.25" customHeight="1">
      <c r="A63" s="2">
        <v>60</v>
      </c>
      <c r="B63" s="2" t="s">
        <v>88</v>
      </c>
      <c r="C63" s="2">
        <v>670</v>
      </c>
      <c r="D63" s="15">
        <f t="shared" ref="D63:D76" si="30">(C63/13)</f>
        <v>51.53846153846154</v>
      </c>
      <c r="E63" s="16">
        <v>842</v>
      </c>
      <c r="F63" s="15">
        <f t="shared" ref="F63:F76" si="31">(E63/15)</f>
        <v>56.133333333333333</v>
      </c>
      <c r="G63" s="16">
        <v>921</v>
      </c>
      <c r="H63" s="15">
        <f t="shared" ref="H63:H69" si="32">(G63/15)</f>
        <v>61.4</v>
      </c>
      <c r="I63" s="16">
        <v>987</v>
      </c>
      <c r="J63" s="16">
        <f t="shared" ref="J63:J67" si="33">(I63/15)</f>
        <v>65.8</v>
      </c>
      <c r="K63" s="18">
        <f t="shared" ref="K63:K67" si="34">(D63+F63+H63+J63)/4</f>
        <v>58.717948717948715</v>
      </c>
      <c r="L63" s="2"/>
    </row>
    <row r="64" spans="1:12" ht="14.25" customHeight="1">
      <c r="A64" s="2">
        <v>61</v>
      </c>
      <c r="B64" s="2" t="s">
        <v>89</v>
      </c>
      <c r="C64" s="2">
        <v>696</v>
      </c>
      <c r="D64" s="15">
        <f t="shared" si="30"/>
        <v>53.53846153846154</v>
      </c>
      <c r="E64" s="16">
        <v>782</v>
      </c>
      <c r="F64" s="15">
        <f t="shared" si="31"/>
        <v>52.133333333333333</v>
      </c>
      <c r="G64" s="16">
        <v>917</v>
      </c>
      <c r="H64" s="15">
        <f t="shared" si="32"/>
        <v>61.133333333333333</v>
      </c>
      <c r="I64" s="16">
        <v>1078</v>
      </c>
      <c r="J64" s="16">
        <f t="shared" si="33"/>
        <v>71.86666666666666</v>
      </c>
      <c r="K64" s="18">
        <f t="shared" si="34"/>
        <v>59.667948717948718</v>
      </c>
      <c r="L64" s="16"/>
    </row>
    <row r="65" spans="1:12" ht="14.25" customHeight="1">
      <c r="A65" s="2">
        <v>62</v>
      </c>
      <c r="B65" s="2" t="s">
        <v>90</v>
      </c>
      <c r="C65" s="2">
        <v>788</v>
      </c>
      <c r="D65" s="15">
        <f t="shared" si="30"/>
        <v>60.615384615384613</v>
      </c>
      <c r="E65" s="16">
        <v>960</v>
      </c>
      <c r="F65" s="15">
        <f t="shared" si="31"/>
        <v>64</v>
      </c>
      <c r="G65" s="16">
        <v>1032</v>
      </c>
      <c r="H65" s="15">
        <f t="shared" si="32"/>
        <v>68.8</v>
      </c>
      <c r="I65" s="16">
        <v>1065</v>
      </c>
      <c r="J65" s="16">
        <f t="shared" si="33"/>
        <v>71</v>
      </c>
      <c r="K65" s="18">
        <f t="shared" si="34"/>
        <v>66.103846153846149</v>
      </c>
      <c r="L65" s="16"/>
    </row>
    <row r="66" spans="1:12" ht="14.25" customHeight="1">
      <c r="A66" s="2">
        <v>63</v>
      </c>
      <c r="B66" s="2" t="s">
        <v>91</v>
      </c>
      <c r="C66" s="2">
        <v>759</v>
      </c>
      <c r="D66" s="15">
        <f t="shared" si="30"/>
        <v>58.384615384615387</v>
      </c>
      <c r="E66" s="16">
        <v>844</v>
      </c>
      <c r="F66" s="15">
        <f t="shared" si="31"/>
        <v>56.266666666666666</v>
      </c>
      <c r="G66" s="16">
        <v>795</v>
      </c>
      <c r="H66" s="15">
        <f t="shared" si="32"/>
        <v>53</v>
      </c>
      <c r="I66" s="16">
        <v>916</v>
      </c>
      <c r="J66" s="16">
        <f t="shared" si="33"/>
        <v>61.06666666666667</v>
      </c>
      <c r="K66" s="18">
        <f t="shared" si="34"/>
        <v>57.179487179487182</v>
      </c>
      <c r="L66" s="16"/>
    </row>
    <row r="67" spans="1:12" ht="14.25" customHeight="1">
      <c r="A67" s="2">
        <v>64</v>
      </c>
      <c r="B67" s="2" t="s">
        <v>92</v>
      </c>
      <c r="C67" s="2">
        <v>928</v>
      </c>
      <c r="D67" s="15">
        <f t="shared" si="30"/>
        <v>71.384615384615387</v>
      </c>
      <c r="E67" s="16">
        <v>1069</v>
      </c>
      <c r="F67" s="15">
        <f t="shared" si="31"/>
        <v>71.266666666666666</v>
      </c>
      <c r="G67" s="16">
        <v>1024</v>
      </c>
      <c r="H67" s="15">
        <f t="shared" si="32"/>
        <v>68.266666666666666</v>
      </c>
      <c r="I67" s="16">
        <v>1080</v>
      </c>
      <c r="J67" s="16">
        <f t="shared" si="33"/>
        <v>72</v>
      </c>
      <c r="K67" s="18">
        <f t="shared" si="34"/>
        <v>70.72948717948718</v>
      </c>
      <c r="L67" s="16"/>
    </row>
    <row r="68" spans="1:12" ht="14.25" customHeight="1">
      <c r="A68" s="2">
        <v>65</v>
      </c>
      <c r="B68" s="2" t="s">
        <v>93</v>
      </c>
      <c r="C68" s="2">
        <v>724</v>
      </c>
      <c r="D68" s="15">
        <f t="shared" si="30"/>
        <v>55.692307692307693</v>
      </c>
      <c r="E68" s="16">
        <v>808</v>
      </c>
      <c r="F68" s="15">
        <f t="shared" si="31"/>
        <v>53.866666666666667</v>
      </c>
      <c r="G68" s="16">
        <v>827</v>
      </c>
      <c r="H68" s="15">
        <f t="shared" si="32"/>
        <v>55.133333333333333</v>
      </c>
      <c r="I68" s="4"/>
      <c r="J68" s="4" t="s">
        <v>28</v>
      </c>
      <c r="K68" s="17"/>
      <c r="L68" s="4"/>
    </row>
    <row r="69" spans="1:12" ht="14.25" customHeight="1">
      <c r="A69" s="2">
        <v>66</v>
      </c>
      <c r="B69" s="2" t="s">
        <v>94</v>
      </c>
      <c r="C69" s="2">
        <v>767</v>
      </c>
      <c r="D69" s="15">
        <f t="shared" si="30"/>
        <v>59</v>
      </c>
      <c r="E69" s="16">
        <v>888</v>
      </c>
      <c r="F69" s="15">
        <f t="shared" si="31"/>
        <v>59.2</v>
      </c>
      <c r="G69" s="16">
        <v>843</v>
      </c>
      <c r="H69" s="16">
        <f t="shared" si="32"/>
        <v>56.2</v>
      </c>
      <c r="I69" s="16">
        <v>965</v>
      </c>
      <c r="J69" s="16">
        <f>(I69/15)</f>
        <v>64.333333333333329</v>
      </c>
      <c r="K69" s="18">
        <f>(D69+F69+H69+J69)/4</f>
        <v>59.683333333333337</v>
      </c>
      <c r="L69" s="16"/>
    </row>
    <row r="70" spans="1:12" ht="14.25" customHeight="1">
      <c r="A70" s="2">
        <v>67</v>
      </c>
      <c r="B70" s="2" t="s">
        <v>95</v>
      </c>
      <c r="C70" s="2">
        <v>650</v>
      </c>
      <c r="D70" s="15">
        <f t="shared" si="30"/>
        <v>50</v>
      </c>
      <c r="E70" s="16">
        <v>584</v>
      </c>
      <c r="F70" s="15">
        <f t="shared" si="31"/>
        <v>38.93333333333333</v>
      </c>
      <c r="G70" s="4"/>
      <c r="H70" s="4" t="s">
        <v>28</v>
      </c>
      <c r="I70" s="4"/>
      <c r="J70" s="4"/>
      <c r="K70" s="17"/>
      <c r="L70" s="4"/>
    </row>
    <row r="71" spans="1:12" ht="14.25" customHeight="1">
      <c r="A71" s="2">
        <v>68</v>
      </c>
      <c r="B71" s="2" t="s">
        <v>96</v>
      </c>
      <c r="C71" s="2">
        <v>810</v>
      </c>
      <c r="D71" s="15">
        <f t="shared" si="30"/>
        <v>62.307692307692307</v>
      </c>
      <c r="E71" s="16">
        <v>918</v>
      </c>
      <c r="F71" s="15">
        <f t="shared" si="31"/>
        <v>61.2</v>
      </c>
      <c r="G71" s="16">
        <v>904</v>
      </c>
      <c r="H71" s="16">
        <f>(G71/15)</f>
        <v>60.266666666666666</v>
      </c>
      <c r="I71" s="16">
        <v>928</v>
      </c>
      <c r="J71" s="16">
        <f>(I71/15)</f>
        <v>61.866666666666667</v>
      </c>
      <c r="K71" s="18">
        <f>(D71+F71+H71+J71)/4</f>
        <v>61.410256410256409</v>
      </c>
      <c r="L71" s="16"/>
    </row>
    <row r="72" spans="1:12" ht="14.25" customHeight="1">
      <c r="A72" s="2">
        <v>69</v>
      </c>
      <c r="B72" s="2" t="s">
        <v>97</v>
      </c>
      <c r="C72" s="2">
        <v>589</v>
      </c>
      <c r="D72" s="15">
        <f t="shared" si="30"/>
        <v>45.307692307692307</v>
      </c>
      <c r="E72" s="16">
        <v>635</v>
      </c>
      <c r="F72" s="15">
        <f t="shared" si="31"/>
        <v>42.333333333333336</v>
      </c>
      <c r="G72" s="8"/>
      <c r="H72" s="4" t="s">
        <v>28</v>
      </c>
      <c r="I72" s="4"/>
      <c r="J72" s="4"/>
      <c r="K72" s="17"/>
      <c r="L72" s="4"/>
    </row>
    <row r="73" spans="1:12" ht="14.25" customHeight="1">
      <c r="A73" s="2">
        <v>70</v>
      </c>
      <c r="B73" s="2" t="s">
        <v>98</v>
      </c>
      <c r="C73" s="2">
        <v>746</v>
      </c>
      <c r="D73" s="15">
        <f t="shared" si="30"/>
        <v>57.384615384615387</v>
      </c>
      <c r="E73" s="16">
        <v>958</v>
      </c>
      <c r="F73" s="15">
        <f t="shared" si="31"/>
        <v>63.866666666666667</v>
      </c>
      <c r="G73" s="16">
        <v>917</v>
      </c>
      <c r="H73" s="16">
        <f>(G73/15)</f>
        <v>61.133333333333333</v>
      </c>
      <c r="I73" s="16">
        <v>998</v>
      </c>
      <c r="J73" s="16">
        <f>(I73/15)</f>
        <v>66.533333333333331</v>
      </c>
      <c r="K73" s="18">
        <f>(D73+F73+H73+J73)/4</f>
        <v>62.22948717948718</v>
      </c>
      <c r="L73" s="16"/>
    </row>
    <row r="74" spans="1:12" ht="14.25" customHeight="1">
      <c r="A74" s="2">
        <v>71</v>
      </c>
      <c r="B74" s="2" t="s">
        <v>99</v>
      </c>
      <c r="C74" s="2">
        <v>584</v>
      </c>
      <c r="D74" s="15">
        <f t="shared" si="30"/>
        <v>44.92307692307692</v>
      </c>
      <c r="E74" s="16">
        <v>636</v>
      </c>
      <c r="F74" s="15">
        <f t="shared" si="31"/>
        <v>42.4</v>
      </c>
      <c r="G74" s="4"/>
      <c r="H74" s="4" t="s">
        <v>28</v>
      </c>
      <c r="I74" s="4"/>
      <c r="J74" s="4"/>
      <c r="K74" s="17"/>
      <c r="L74" s="4"/>
    </row>
    <row r="75" spans="1:12" ht="14.25" customHeight="1">
      <c r="A75" s="2">
        <v>72</v>
      </c>
      <c r="B75" s="2" t="s">
        <v>100</v>
      </c>
      <c r="C75" s="2">
        <v>890</v>
      </c>
      <c r="D75" s="15">
        <f t="shared" si="30"/>
        <v>68.461538461538467</v>
      </c>
      <c r="E75" s="16">
        <v>992</v>
      </c>
      <c r="F75" s="15">
        <f t="shared" si="31"/>
        <v>66.13333333333334</v>
      </c>
      <c r="G75" s="16">
        <v>1009</v>
      </c>
      <c r="H75" s="15">
        <f t="shared" ref="H75:H76" si="35">(G75/15)</f>
        <v>67.266666666666666</v>
      </c>
      <c r="I75" s="16">
        <v>1055</v>
      </c>
      <c r="J75" s="16">
        <f t="shared" ref="J75:J76" si="36">(I75/15)</f>
        <v>70.333333333333329</v>
      </c>
      <c r="K75" s="18">
        <f t="shared" ref="K75:K76" si="37">(D75+F75+H75+J75)/4</f>
        <v>68.04871794871795</v>
      </c>
      <c r="L75" s="2"/>
    </row>
    <row r="76" spans="1:12" ht="14.25" customHeight="1">
      <c r="A76" s="2">
        <v>73</v>
      </c>
      <c r="B76" s="2" t="s">
        <v>101</v>
      </c>
      <c r="C76" s="2">
        <v>673</v>
      </c>
      <c r="D76" s="15">
        <f t="shared" si="30"/>
        <v>51.769230769230766</v>
      </c>
      <c r="E76" s="16">
        <v>741</v>
      </c>
      <c r="F76" s="15">
        <f t="shared" si="31"/>
        <v>49.4</v>
      </c>
      <c r="G76" s="16">
        <v>800</v>
      </c>
      <c r="H76" s="16">
        <f t="shared" si="35"/>
        <v>53.333333333333336</v>
      </c>
      <c r="I76" s="16">
        <v>933</v>
      </c>
      <c r="J76" s="16">
        <f t="shared" si="36"/>
        <v>62.2</v>
      </c>
      <c r="K76" s="18">
        <f t="shared" si="37"/>
        <v>54.175641025641028</v>
      </c>
      <c r="L76" s="16"/>
    </row>
    <row r="77" spans="1:12" ht="14.25" customHeight="1">
      <c r="A77" s="2">
        <v>74</v>
      </c>
      <c r="B77" s="2" t="s">
        <v>102</v>
      </c>
      <c r="C77" s="4"/>
      <c r="D77" s="19" t="s">
        <v>28</v>
      </c>
      <c r="E77" s="4"/>
      <c r="F77" s="19"/>
      <c r="G77" s="4"/>
      <c r="H77" s="19"/>
      <c r="I77" s="4"/>
      <c r="J77" s="4"/>
      <c r="K77" s="17"/>
      <c r="L77" s="4"/>
    </row>
    <row r="78" spans="1:12" ht="14.25" customHeight="1">
      <c r="A78" s="2">
        <v>75</v>
      </c>
      <c r="B78" s="2" t="s">
        <v>103</v>
      </c>
      <c r="C78" s="2">
        <v>793</v>
      </c>
      <c r="D78" s="15">
        <f t="shared" ref="D78:D98" si="38">(C78/13)</f>
        <v>61</v>
      </c>
      <c r="E78" s="16">
        <v>963</v>
      </c>
      <c r="F78" s="15">
        <f t="shared" ref="F78:F87" si="39">(E78/15)</f>
        <v>64.2</v>
      </c>
      <c r="G78" s="16">
        <v>972</v>
      </c>
      <c r="H78" s="15">
        <f t="shared" ref="H78:H84" si="40">(G78/15)</f>
        <v>64.8</v>
      </c>
      <c r="I78" s="16">
        <v>1021</v>
      </c>
      <c r="J78" s="16">
        <f t="shared" ref="J78:J84" si="41">(I78/15)</f>
        <v>68.066666666666663</v>
      </c>
      <c r="K78" s="18">
        <f t="shared" ref="K78:K84" si="42">(D78+F78+H78+J78)/4</f>
        <v>64.516666666666666</v>
      </c>
      <c r="L78" s="2"/>
    </row>
    <row r="79" spans="1:12" ht="14.25" customHeight="1">
      <c r="A79" s="2">
        <v>76</v>
      </c>
      <c r="B79" s="2" t="s">
        <v>104</v>
      </c>
      <c r="C79" s="2">
        <v>616</v>
      </c>
      <c r="D79" s="15">
        <f t="shared" si="38"/>
        <v>47.384615384615387</v>
      </c>
      <c r="E79" s="16">
        <v>663</v>
      </c>
      <c r="F79" s="15">
        <f t="shared" si="39"/>
        <v>44.2</v>
      </c>
      <c r="G79" s="16">
        <v>734</v>
      </c>
      <c r="H79" s="15">
        <f t="shared" si="40"/>
        <v>48.93333333333333</v>
      </c>
      <c r="I79" s="16">
        <v>985</v>
      </c>
      <c r="J79" s="16">
        <f t="shared" si="41"/>
        <v>65.666666666666671</v>
      </c>
      <c r="K79" s="18">
        <f t="shared" si="42"/>
        <v>51.546153846153842</v>
      </c>
      <c r="L79" s="16"/>
    </row>
    <row r="80" spans="1:12" ht="14.25" customHeight="1">
      <c r="A80" s="2">
        <v>77</v>
      </c>
      <c r="B80" s="2" t="s">
        <v>105</v>
      </c>
      <c r="C80" s="2">
        <v>918</v>
      </c>
      <c r="D80" s="15">
        <f t="shared" si="38"/>
        <v>70.615384615384613</v>
      </c>
      <c r="E80" s="16">
        <v>1057</v>
      </c>
      <c r="F80" s="15">
        <f t="shared" si="39"/>
        <v>70.466666666666669</v>
      </c>
      <c r="G80" s="16">
        <v>973</v>
      </c>
      <c r="H80" s="15">
        <f t="shared" si="40"/>
        <v>64.86666666666666</v>
      </c>
      <c r="I80" s="16">
        <v>1006</v>
      </c>
      <c r="J80" s="16">
        <f t="shared" si="41"/>
        <v>67.066666666666663</v>
      </c>
      <c r="K80" s="18">
        <f t="shared" si="42"/>
        <v>68.253846153846155</v>
      </c>
      <c r="L80" s="16"/>
    </row>
    <row r="81" spans="1:12" ht="14.25" customHeight="1">
      <c r="A81" s="2">
        <v>78</v>
      </c>
      <c r="B81" s="2" t="s">
        <v>106</v>
      </c>
      <c r="C81" s="2">
        <v>715</v>
      </c>
      <c r="D81" s="15">
        <f t="shared" si="38"/>
        <v>55</v>
      </c>
      <c r="E81" s="16">
        <v>784</v>
      </c>
      <c r="F81" s="15">
        <f t="shared" si="39"/>
        <v>52.266666666666666</v>
      </c>
      <c r="G81" s="16">
        <v>874</v>
      </c>
      <c r="H81" s="15">
        <f t="shared" si="40"/>
        <v>58.266666666666666</v>
      </c>
      <c r="I81" s="16">
        <v>960</v>
      </c>
      <c r="J81" s="16">
        <f t="shared" si="41"/>
        <v>64</v>
      </c>
      <c r="K81" s="18">
        <f t="shared" si="42"/>
        <v>57.383333333333333</v>
      </c>
      <c r="L81" s="16"/>
    </row>
    <row r="82" spans="1:12" ht="14.25" customHeight="1">
      <c r="A82" s="2">
        <v>79</v>
      </c>
      <c r="B82" s="2" t="s">
        <v>107</v>
      </c>
      <c r="C82" s="2">
        <v>847</v>
      </c>
      <c r="D82" s="15">
        <f t="shared" si="38"/>
        <v>65.15384615384616</v>
      </c>
      <c r="E82" s="16">
        <v>1052</v>
      </c>
      <c r="F82" s="15">
        <f t="shared" si="39"/>
        <v>70.13333333333334</v>
      </c>
      <c r="G82" s="16">
        <v>1007</v>
      </c>
      <c r="H82" s="15">
        <f t="shared" si="40"/>
        <v>67.13333333333334</v>
      </c>
      <c r="I82" s="16">
        <v>1069</v>
      </c>
      <c r="J82" s="16">
        <f t="shared" si="41"/>
        <v>71.266666666666666</v>
      </c>
      <c r="K82" s="18">
        <f t="shared" si="42"/>
        <v>68.421794871794873</v>
      </c>
      <c r="L82" s="16"/>
    </row>
    <row r="83" spans="1:12" ht="14.25" customHeight="1">
      <c r="A83" s="2">
        <v>80</v>
      </c>
      <c r="B83" s="2" t="s">
        <v>108</v>
      </c>
      <c r="C83" s="2">
        <v>868</v>
      </c>
      <c r="D83" s="15">
        <f t="shared" si="38"/>
        <v>66.769230769230774</v>
      </c>
      <c r="E83" s="16">
        <v>1046</v>
      </c>
      <c r="F83" s="15">
        <f t="shared" si="39"/>
        <v>69.733333333333334</v>
      </c>
      <c r="G83" s="16">
        <v>993</v>
      </c>
      <c r="H83" s="15">
        <f t="shared" si="40"/>
        <v>66.2</v>
      </c>
      <c r="I83" s="16">
        <v>1080</v>
      </c>
      <c r="J83" s="16">
        <f t="shared" si="41"/>
        <v>72</v>
      </c>
      <c r="K83" s="18">
        <f t="shared" si="42"/>
        <v>68.675641025641028</v>
      </c>
      <c r="L83" s="16"/>
    </row>
    <row r="84" spans="1:12" ht="14.25" customHeight="1">
      <c r="A84" s="2">
        <v>81</v>
      </c>
      <c r="B84" s="2" t="s">
        <v>109</v>
      </c>
      <c r="C84" s="2">
        <v>934</v>
      </c>
      <c r="D84" s="15">
        <f t="shared" si="38"/>
        <v>71.84615384615384</v>
      </c>
      <c r="E84" s="16">
        <v>1064</v>
      </c>
      <c r="F84" s="15">
        <f t="shared" si="39"/>
        <v>70.933333333333337</v>
      </c>
      <c r="G84" s="16">
        <v>979</v>
      </c>
      <c r="H84" s="16">
        <f t="shared" si="40"/>
        <v>65.266666666666666</v>
      </c>
      <c r="I84" s="16">
        <v>1025</v>
      </c>
      <c r="J84" s="16">
        <f t="shared" si="41"/>
        <v>68.333333333333329</v>
      </c>
      <c r="K84" s="18">
        <f t="shared" si="42"/>
        <v>69.094871794871793</v>
      </c>
      <c r="L84" s="16"/>
    </row>
    <row r="85" spans="1:12" ht="14.25" customHeight="1">
      <c r="A85" s="2">
        <v>82</v>
      </c>
      <c r="B85" s="2" t="s">
        <v>110</v>
      </c>
      <c r="C85" s="2">
        <v>727</v>
      </c>
      <c r="D85" s="15">
        <f t="shared" si="38"/>
        <v>55.92307692307692</v>
      </c>
      <c r="E85" s="16">
        <v>792</v>
      </c>
      <c r="F85" s="15">
        <f t="shared" si="39"/>
        <v>52.8</v>
      </c>
      <c r="G85" s="4"/>
      <c r="H85" s="4" t="s">
        <v>28</v>
      </c>
      <c r="I85" s="4"/>
      <c r="J85" s="4"/>
      <c r="K85" s="17"/>
      <c r="L85" s="4"/>
    </row>
    <row r="86" spans="1:12" ht="14.25" customHeight="1">
      <c r="A86" s="2">
        <v>83</v>
      </c>
      <c r="B86" s="2" t="s">
        <v>111</v>
      </c>
      <c r="C86" s="2">
        <v>763</v>
      </c>
      <c r="D86" s="15">
        <f t="shared" si="38"/>
        <v>58.692307692307693</v>
      </c>
      <c r="E86" s="16">
        <v>888</v>
      </c>
      <c r="F86" s="15">
        <f t="shared" si="39"/>
        <v>59.2</v>
      </c>
      <c r="G86" s="23">
        <v>909</v>
      </c>
      <c r="H86" s="15">
        <f t="shared" ref="H86:H87" si="43">(G86/15)</f>
        <v>60.6</v>
      </c>
      <c r="I86" s="16">
        <v>988</v>
      </c>
      <c r="J86" s="16">
        <f t="shared" ref="J86:J87" si="44">(I86/15)</f>
        <v>65.86666666666666</v>
      </c>
      <c r="K86" s="18">
        <f t="shared" ref="K86:K87" si="45">(D86+F86+H86+J86)/4</f>
        <v>61.089743589743591</v>
      </c>
      <c r="L86" s="2"/>
    </row>
    <row r="87" spans="1:12" ht="14.25" customHeight="1">
      <c r="A87" s="2">
        <v>84</v>
      </c>
      <c r="B87" s="2" t="s">
        <v>112</v>
      </c>
      <c r="C87" s="2">
        <v>828</v>
      </c>
      <c r="D87" s="15">
        <f t="shared" si="38"/>
        <v>63.692307692307693</v>
      </c>
      <c r="E87" s="16">
        <v>1063</v>
      </c>
      <c r="F87" s="15">
        <f t="shared" si="39"/>
        <v>70.86666666666666</v>
      </c>
      <c r="G87" s="16">
        <v>1076</v>
      </c>
      <c r="H87" s="16">
        <f t="shared" si="43"/>
        <v>71.733333333333334</v>
      </c>
      <c r="I87" s="16">
        <v>1141</v>
      </c>
      <c r="J87" s="16">
        <f t="shared" si="44"/>
        <v>76.066666666666663</v>
      </c>
      <c r="K87" s="18">
        <f t="shared" si="45"/>
        <v>70.589743589743591</v>
      </c>
      <c r="L87" s="16"/>
    </row>
    <row r="88" spans="1:12" ht="14.25" customHeight="1">
      <c r="A88" s="2">
        <v>85</v>
      </c>
      <c r="B88" s="2" t="s">
        <v>113</v>
      </c>
      <c r="C88" s="2">
        <v>660</v>
      </c>
      <c r="D88" s="15">
        <f t="shared" si="38"/>
        <v>50.769230769230766</v>
      </c>
      <c r="E88" s="4"/>
      <c r="F88" s="4" t="s">
        <v>28</v>
      </c>
      <c r="G88" s="4"/>
      <c r="H88" s="19"/>
      <c r="I88" s="4"/>
      <c r="J88" s="4"/>
      <c r="K88" s="17"/>
      <c r="L88" s="4"/>
    </row>
    <row r="89" spans="1:12" ht="14.25" customHeight="1">
      <c r="A89" s="2">
        <v>86</v>
      </c>
      <c r="B89" s="2" t="s">
        <v>114</v>
      </c>
      <c r="C89" s="2">
        <v>718</v>
      </c>
      <c r="D89" s="15">
        <f t="shared" si="38"/>
        <v>55.230769230769234</v>
      </c>
      <c r="E89" s="16">
        <v>907</v>
      </c>
      <c r="F89" s="15">
        <f t="shared" ref="F89:F98" si="46">(E89/15)</f>
        <v>60.466666666666669</v>
      </c>
      <c r="G89" s="16">
        <v>907</v>
      </c>
      <c r="H89" s="15">
        <f t="shared" ref="H89:H98" si="47">(G89/15)</f>
        <v>60.466666666666669</v>
      </c>
      <c r="I89" s="16">
        <v>1007</v>
      </c>
      <c r="J89" s="16">
        <f t="shared" ref="J89:J98" si="48">(I89/15)</f>
        <v>67.13333333333334</v>
      </c>
      <c r="K89" s="18">
        <f t="shared" ref="K89:K98" si="49">(D89+F89+H89+J89)/4</f>
        <v>60.824358974358972</v>
      </c>
      <c r="L89" s="2"/>
    </row>
    <row r="90" spans="1:12" ht="14.25" customHeight="1">
      <c r="A90" s="2">
        <v>87</v>
      </c>
      <c r="B90" s="2" t="s">
        <v>115</v>
      </c>
      <c r="C90" s="2">
        <v>833</v>
      </c>
      <c r="D90" s="15">
        <f t="shared" si="38"/>
        <v>64.07692307692308</v>
      </c>
      <c r="E90" s="16">
        <v>1017</v>
      </c>
      <c r="F90" s="15">
        <f t="shared" si="46"/>
        <v>67.8</v>
      </c>
      <c r="G90" s="16">
        <v>986</v>
      </c>
      <c r="H90" s="15">
        <f t="shared" si="47"/>
        <v>65.733333333333334</v>
      </c>
      <c r="I90" s="16">
        <v>1065</v>
      </c>
      <c r="J90" s="16">
        <f t="shared" si="48"/>
        <v>71</v>
      </c>
      <c r="K90" s="18">
        <f t="shared" si="49"/>
        <v>67.152564102564099</v>
      </c>
      <c r="L90" s="16"/>
    </row>
    <row r="91" spans="1:12" ht="14.25" customHeight="1">
      <c r="A91" s="2">
        <v>88</v>
      </c>
      <c r="B91" s="2" t="s">
        <v>116</v>
      </c>
      <c r="C91" s="2">
        <v>965</v>
      </c>
      <c r="D91" s="15">
        <f t="shared" si="38"/>
        <v>74.230769230769226</v>
      </c>
      <c r="E91" s="16">
        <v>1081</v>
      </c>
      <c r="F91" s="15">
        <f t="shared" si="46"/>
        <v>72.066666666666663</v>
      </c>
      <c r="G91" s="16">
        <v>1048</v>
      </c>
      <c r="H91" s="15">
        <f t="shared" si="47"/>
        <v>69.86666666666666</v>
      </c>
      <c r="I91" s="16">
        <v>1091</v>
      </c>
      <c r="J91" s="16">
        <f t="shared" si="48"/>
        <v>72.733333333333334</v>
      </c>
      <c r="K91" s="18">
        <f t="shared" si="49"/>
        <v>72.224358974358978</v>
      </c>
      <c r="L91" s="16"/>
    </row>
    <row r="92" spans="1:12" ht="14.25" customHeight="1">
      <c r="A92" s="2">
        <v>89</v>
      </c>
      <c r="B92" s="2" t="s">
        <v>117</v>
      </c>
      <c r="C92" s="2">
        <v>691</v>
      </c>
      <c r="D92" s="15">
        <f t="shared" si="38"/>
        <v>53.153846153846153</v>
      </c>
      <c r="E92" s="16">
        <v>876</v>
      </c>
      <c r="F92" s="15">
        <f t="shared" si="46"/>
        <v>58.4</v>
      </c>
      <c r="G92" s="16">
        <v>871</v>
      </c>
      <c r="H92" s="15">
        <f t="shared" si="47"/>
        <v>58.06666666666667</v>
      </c>
      <c r="I92" s="16">
        <v>1001</v>
      </c>
      <c r="J92" s="16">
        <f t="shared" si="48"/>
        <v>66.733333333333334</v>
      </c>
      <c r="K92" s="18">
        <f t="shared" si="49"/>
        <v>59.088461538461544</v>
      </c>
      <c r="L92" s="16"/>
    </row>
    <row r="93" spans="1:12" ht="14.25" customHeight="1">
      <c r="A93" s="2">
        <v>90</v>
      </c>
      <c r="B93" s="2" t="s">
        <v>118</v>
      </c>
      <c r="C93" s="2">
        <v>789</v>
      </c>
      <c r="D93" s="15">
        <f t="shared" si="38"/>
        <v>60.692307692307693</v>
      </c>
      <c r="E93" s="16">
        <v>955</v>
      </c>
      <c r="F93" s="15">
        <f t="shared" si="46"/>
        <v>63.666666666666664</v>
      </c>
      <c r="G93" s="16">
        <v>972</v>
      </c>
      <c r="H93" s="15">
        <f t="shared" si="47"/>
        <v>64.8</v>
      </c>
      <c r="I93" s="16">
        <v>1041</v>
      </c>
      <c r="J93" s="16">
        <f t="shared" si="48"/>
        <v>69.400000000000006</v>
      </c>
      <c r="K93" s="18">
        <f t="shared" si="49"/>
        <v>64.639743589743603</v>
      </c>
      <c r="L93" s="16"/>
    </row>
    <row r="94" spans="1:12" ht="14.25" customHeight="1">
      <c r="A94" s="2">
        <v>91</v>
      </c>
      <c r="B94" s="2" t="s">
        <v>119</v>
      </c>
      <c r="C94" s="2">
        <v>815</v>
      </c>
      <c r="D94" s="15">
        <f t="shared" si="38"/>
        <v>62.692307692307693</v>
      </c>
      <c r="E94" s="16">
        <v>905</v>
      </c>
      <c r="F94" s="15">
        <f t="shared" si="46"/>
        <v>60.333333333333336</v>
      </c>
      <c r="G94" s="16">
        <v>861</v>
      </c>
      <c r="H94" s="15">
        <f t="shared" si="47"/>
        <v>57.4</v>
      </c>
      <c r="I94" s="16">
        <v>1006</v>
      </c>
      <c r="J94" s="16">
        <f t="shared" si="48"/>
        <v>67.066666666666663</v>
      </c>
      <c r="K94" s="18">
        <f t="shared" si="49"/>
        <v>61.873076923076923</v>
      </c>
      <c r="L94" s="16"/>
    </row>
    <row r="95" spans="1:12" ht="14.25" customHeight="1">
      <c r="A95" s="2">
        <v>92</v>
      </c>
      <c r="B95" s="2" t="s">
        <v>120</v>
      </c>
      <c r="C95" s="2">
        <v>819</v>
      </c>
      <c r="D95" s="15">
        <f t="shared" si="38"/>
        <v>63</v>
      </c>
      <c r="E95" s="16">
        <v>1043</v>
      </c>
      <c r="F95" s="15">
        <f t="shared" si="46"/>
        <v>69.533333333333331</v>
      </c>
      <c r="G95" s="16">
        <v>1097</v>
      </c>
      <c r="H95" s="15">
        <f t="shared" si="47"/>
        <v>73.13333333333334</v>
      </c>
      <c r="I95" s="16">
        <v>1150</v>
      </c>
      <c r="J95" s="16">
        <f t="shared" si="48"/>
        <v>76.666666666666671</v>
      </c>
      <c r="K95" s="18">
        <f t="shared" si="49"/>
        <v>70.583333333333343</v>
      </c>
      <c r="L95" s="16"/>
    </row>
    <row r="96" spans="1:12" ht="14.25" customHeight="1">
      <c r="A96" s="2">
        <v>93</v>
      </c>
      <c r="B96" s="2" t="s">
        <v>121</v>
      </c>
      <c r="C96" s="2">
        <v>609</v>
      </c>
      <c r="D96" s="15">
        <f t="shared" si="38"/>
        <v>46.846153846153847</v>
      </c>
      <c r="E96" s="16">
        <v>833</v>
      </c>
      <c r="F96" s="15">
        <f t="shared" si="46"/>
        <v>55.533333333333331</v>
      </c>
      <c r="G96" s="16">
        <v>845</v>
      </c>
      <c r="H96" s="15">
        <f t="shared" si="47"/>
        <v>56.333333333333336</v>
      </c>
      <c r="I96" s="16">
        <v>998</v>
      </c>
      <c r="J96" s="16">
        <f t="shared" si="48"/>
        <v>66.533333333333331</v>
      </c>
      <c r="K96" s="18">
        <f t="shared" si="49"/>
        <v>56.311538461538461</v>
      </c>
      <c r="L96" s="16"/>
    </row>
    <row r="97" spans="1:12" ht="14.25" customHeight="1">
      <c r="A97" s="2">
        <v>94</v>
      </c>
      <c r="B97" s="2" t="s">
        <v>122</v>
      </c>
      <c r="C97" s="2">
        <v>881</v>
      </c>
      <c r="D97" s="15">
        <f t="shared" si="38"/>
        <v>67.769230769230774</v>
      </c>
      <c r="E97" s="16">
        <v>1008</v>
      </c>
      <c r="F97" s="15">
        <f t="shared" si="46"/>
        <v>67.2</v>
      </c>
      <c r="G97" s="16">
        <v>985</v>
      </c>
      <c r="H97" s="15">
        <f t="shared" si="47"/>
        <v>65.666666666666671</v>
      </c>
      <c r="I97" s="16">
        <v>1083</v>
      </c>
      <c r="J97" s="16">
        <f t="shared" si="48"/>
        <v>72.2</v>
      </c>
      <c r="K97" s="18">
        <f t="shared" si="49"/>
        <v>68.208974358974359</v>
      </c>
      <c r="L97" s="16"/>
    </row>
    <row r="98" spans="1:12" ht="14.25" customHeight="1">
      <c r="A98" s="2">
        <v>95</v>
      </c>
      <c r="B98" s="2" t="s">
        <v>123</v>
      </c>
      <c r="C98" s="2">
        <v>844</v>
      </c>
      <c r="D98" s="15">
        <f t="shared" si="38"/>
        <v>64.92307692307692</v>
      </c>
      <c r="E98" s="16">
        <v>1001</v>
      </c>
      <c r="F98" s="15">
        <f t="shared" si="46"/>
        <v>66.733333333333334</v>
      </c>
      <c r="G98" s="16">
        <v>973</v>
      </c>
      <c r="H98" s="16">
        <f t="shared" si="47"/>
        <v>64.86666666666666</v>
      </c>
      <c r="I98" s="16">
        <v>1090</v>
      </c>
      <c r="J98" s="16">
        <f t="shared" si="48"/>
        <v>72.666666666666671</v>
      </c>
      <c r="K98" s="18">
        <f t="shared" si="49"/>
        <v>67.297435897435903</v>
      </c>
      <c r="L98" s="16"/>
    </row>
    <row r="99" spans="1:12" ht="14.25" customHeight="1">
      <c r="A99" s="2">
        <v>96</v>
      </c>
      <c r="B99" s="2" t="s">
        <v>124</v>
      </c>
      <c r="C99" s="4"/>
      <c r="D99" s="19" t="s">
        <v>28</v>
      </c>
      <c r="E99" s="4"/>
      <c r="F99" s="19"/>
      <c r="G99" s="4"/>
      <c r="H99" s="4"/>
      <c r="I99" s="4"/>
      <c r="J99" s="4"/>
      <c r="K99" s="17"/>
      <c r="L99" s="4"/>
    </row>
    <row r="100" spans="1:12" ht="14.25" customHeight="1">
      <c r="A100" s="2">
        <v>97</v>
      </c>
      <c r="B100" s="2" t="s">
        <v>125</v>
      </c>
      <c r="C100" s="4"/>
      <c r="D100" s="19" t="s">
        <v>28</v>
      </c>
      <c r="E100" s="4"/>
      <c r="F100" s="19"/>
      <c r="G100" s="4"/>
      <c r="H100" s="19"/>
      <c r="I100" s="4"/>
      <c r="J100" s="4"/>
      <c r="K100" s="17"/>
      <c r="L100" s="4"/>
    </row>
    <row r="101" spans="1:12" ht="14.25" customHeight="1">
      <c r="A101" s="2">
        <v>98</v>
      </c>
      <c r="B101" s="2" t="s">
        <v>126</v>
      </c>
      <c r="C101" s="2">
        <v>874</v>
      </c>
      <c r="D101" s="15">
        <f t="shared" ref="D101:D103" si="50">(C101/13)</f>
        <v>67.230769230769226</v>
      </c>
      <c r="E101" s="16">
        <v>1027</v>
      </c>
      <c r="F101" s="15">
        <f t="shared" ref="F101:F103" si="51">(E101/15)</f>
        <v>68.466666666666669</v>
      </c>
      <c r="G101" s="16">
        <v>985</v>
      </c>
      <c r="H101" s="15">
        <f t="shared" ref="H101:H103" si="52">(G101/15)</f>
        <v>65.666666666666671</v>
      </c>
      <c r="I101" s="16">
        <v>1084</v>
      </c>
      <c r="J101" s="16">
        <f t="shared" ref="J101:J103" si="53">(I101/15)</f>
        <v>72.266666666666666</v>
      </c>
      <c r="K101" s="18">
        <f t="shared" ref="K101:K103" si="54">(D101+F101+H101+J101)/4</f>
        <v>68.407692307692301</v>
      </c>
      <c r="L101" s="2"/>
    </row>
    <row r="102" spans="1:12" ht="14.25" customHeight="1">
      <c r="A102" s="2">
        <v>99</v>
      </c>
      <c r="B102" s="2" t="s">
        <v>127</v>
      </c>
      <c r="C102" s="2">
        <v>791</v>
      </c>
      <c r="D102" s="15">
        <f t="shared" si="50"/>
        <v>60.846153846153847</v>
      </c>
      <c r="E102" s="16">
        <v>933</v>
      </c>
      <c r="F102" s="15">
        <f t="shared" si="51"/>
        <v>62.2</v>
      </c>
      <c r="G102" s="16">
        <v>964</v>
      </c>
      <c r="H102" s="15">
        <f t="shared" si="52"/>
        <v>64.266666666666666</v>
      </c>
      <c r="I102" s="16">
        <v>1015</v>
      </c>
      <c r="J102" s="16">
        <f t="shared" si="53"/>
        <v>67.666666666666671</v>
      </c>
      <c r="K102" s="18">
        <f t="shared" si="54"/>
        <v>63.744871794871798</v>
      </c>
      <c r="L102" s="16"/>
    </row>
    <row r="103" spans="1:12" ht="14.25" customHeight="1">
      <c r="A103" s="2">
        <v>100</v>
      </c>
      <c r="B103" s="2" t="s">
        <v>128</v>
      </c>
      <c r="C103" s="2">
        <v>650</v>
      </c>
      <c r="D103" s="16">
        <f t="shared" si="50"/>
        <v>50</v>
      </c>
      <c r="E103" s="16">
        <v>790</v>
      </c>
      <c r="F103" s="16">
        <f t="shared" si="51"/>
        <v>52.666666666666664</v>
      </c>
      <c r="G103" s="16">
        <v>796</v>
      </c>
      <c r="H103" s="16">
        <f t="shared" si="52"/>
        <v>53.06666666666667</v>
      </c>
      <c r="I103" s="16">
        <v>946</v>
      </c>
      <c r="J103" s="16">
        <f t="shared" si="53"/>
        <v>63.06666666666667</v>
      </c>
      <c r="K103" s="16">
        <f t="shared" si="54"/>
        <v>54.699999999999996</v>
      </c>
      <c r="L103" s="16"/>
    </row>
    <row r="104" spans="1:12" ht="14.25" customHeight="1">
      <c r="A104" s="2">
        <v>101</v>
      </c>
      <c r="B104" s="2" t="s">
        <v>129</v>
      </c>
      <c r="C104" s="4"/>
      <c r="D104" s="19" t="s">
        <v>28</v>
      </c>
      <c r="E104" s="4"/>
      <c r="F104" s="19"/>
      <c r="G104" s="4"/>
      <c r="H104" s="4"/>
      <c r="I104" s="4"/>
      <c r="J104" s="4"/>
      <c r="K104" s="17"/>
      <c r="L104" s="4"/>
    </row>
    <row r="105" spans="1:12" ht="14.25" customHeight="1">
      <c r="A105" s="2">
        <v>102</v>
      </c>
      <c r="B105" s="2" t="s">
        <v>130</v>
      </c>
      <c r="C105" s="2">
        <v>570</v>
      </c>
      <c r="D105" s="15">
        <f t="shared" ref="D105:D126" si="55">(C105/13)</f>
        <v>43.846153846153847</v>
      </c>
      <c r="E105" s="16">
        <v>647</v>
      </c>
      <c r="F105" s="15">
        <f t="shared" ref="F105:F109" si="56">(E105/15)</f>
        <v>43.133333333333333</v>
      </c>
      <c r="G105" s="4"/>
      <c r="H105" s="4" t="s">
        <v>28</v>
      </c>
      <c r="I105" s="4"/>
      <c r="J105" s="4"/>
      <c r="K105" s="17"/>
      <c r="L105" s="4"/>
    </row>
    <row r="106" spans="1:12" ht="14.25" customHeight="1">
      <c r="A106" s="2">
        <v>103</v>
      </c>
      <c r="B106" s="2" t="s">
        <v>131</v>
      </c>
      <c r="C106" s="2">
        <v>877</v>
      </c>
      <c r="D106" s="15">
        <f t="shared" si="55"/>
        <v>67.461538461538467</v>
      </c>
      <c r="E106" s="16">
        <v>941</v>
      </c>
      <c r="F106" s="15">
        <f t="shared" si="56"/>
        <v>62.733333333333334</v>
      </c>
      <c r="G106" s="16">
        <v>944</v>
      </c>
      <c r="H106" s="15">
        <f t="shared" ref="H106:H109" si="57">(G106/15)</f>
        <v>62.93333333333333</v>
      </c>
      <c r="I106" s="16">
        <v>1044</v>
      </c>
      <c r="J106" s="16">
        <f t="shared" ref="J106:J109" si="58">(I106/15)</f>
        <v>69.599999999999994</v>
      </c>
      <c r="K106" s="18">
        <f t="shared" ref="K106:K109" si="59">(D106+F106+H106+J106)/4</f>
        <v>65.682051282051276</v>
      </c>
      <c r="L106" s="16"/>
    </row>
    <row r="107" spans="1:12" ht="14.25" customHeight="1">
      <c r="A107" s="2">
        <v>104</v>
      </c>
      <c r="B107" s="2" t="s">
        <v>132</v>
      </c>
      <c r="C107" s="2">
        <v>786</v>
      </c>
      <c r="D107" s="15">
        <f t="shared" si="55"/>
        <v>60.46153846153846</v>
      </c>
      <c r="E107" s="16">
        <v>969</v>
      </c>
      <c r="F107" s="15">
        <f t="shared" si="56"/>
        <v>64.599999999999994</v>
      </c>
      <c r="G107" s="16">
        <v>986</v>
      </c>
      <c r="H107" s="15">
        <f t="shared" si="57"/>
        <v>65.733333333333334</v>
      </c>
      <c r="I107" s="16">
        <v>1057</v>
      </c>
      <c r="J107" s="16">
        <f t="shared" si="58"/>
        <v>70.466666666666669</v>
      </c>
      <c r="K107" s="18">
        <f t="shared" si="59"/>
        <v>65.315384615384602</v>
      </c>
      <c r="L107" s="16"/>
    </row>
    <row r="108" spans="1:12" ht="14.25" customHeight="1">
      <c r="A108" s="2">
        <v>105</v>
      </c>
      <c r="B108" s="2" t="s">
        <v>133</v>
      </c>
      <c r="C108" s="2">
        <v>780</v>
      </c>
      <c r="D108" s="15">
        <f t="shared" si="55"/>
        <v>60</v>
      </c>
      <c r="E108" s="16">
        <v>978</v>
      </c>
      <c r="F108" s="15">
        <f t="shared" si="56"/>
        <v>65.2</v>
      </c>
      <c r="G108" s="16">
        <v>999</v>
      </c>
      <c r="H108" s="15">
        <f t="shared" si="57"/>
        <v>66.599999999999994</v>
      </c>
      <c r="I108" s="16">
        <v>1083</v>
      </c>
      <c r="J108" s="16">
        <f t="shared" si="58"/>
        <v>72.2</v>
      </c>
      <c r="K108" s="18">
        <f t="shared" si="59"/>
        <v>66</v>
      </c>
      <c r="L108" s="16"/>
    </row>
    <row r="109" spans="1:12" ht="14.25" customHeight="1">
      <c r="A109" s="2">
        <v>106</v>
      </c>
      <c r="B109" s="2" t="s">
        <v>134</v>
      </c>
      <c r="C109" s="2">
        <v>887</v>
      </c>
      <c r="D109" s="15">
        <f t="shared" si="55"/>
        <v>68.230769230769226</v>
      </c>
      <c r="E109" s="16">
        <v>1030</v>
      </c>
      <c r="F109" s="15">
        <f t="shared" si="56"/>
        <v>68.666666666666671</v>
      </c>
      <c r="G109" s="16">
        <v>1049</v>
      </c>
      <c r="H109" s="15">
        <f t="shared" si="57"/>
        <v>69.933333333333337</v>
      </c>
      <c r="I109" s="16">
        <v>1149</v>
      </c>
      <c r="J109" s="16">
        <f t="shared" si="58"/>
        <v>76.599999999999994</v>
      </c>
      <c r="K109" s="18">
        <f t="shared" si="59"/>
        <v>70.857692307692304</v>
      </c>
      <c r="L109" s="16"/>
    </row>
    <row r="110" spans="1:12" ht="14.25" customHeight="1">
      <c r="A110" s="2">
        <v>107</v>
      </c>
      <c r="B110" s="2" t="s">
        <v>135</v>
      </c>
      <c r="C110" s="2">
        <v>650</v>
      </c>
      <c r="D110" s="15">
        <f t="shared" si="55"/>
        <v>50</v>
      </c>
      <c r="E110" s="4">
        <v>544</v>
      </c>
      <c r="F110" s="4" t="s">
        <v>28</v>
      </c>
      <c r="G110" s="4"/>
      <c r="H110" s="4"/>
      <c r="I110" s="4"/>
      <c r="J110" s="4"/>
      <c r="K110" s="17"/>
      <c r="L110" s="4"/>
    </row>
    <row r="111" spans="1:12" ht="14.25" customHeight="1">
      <c r="A111" s="2">
        <v>108</v>
      </c>
      <c r="B111" s="2" t="s">
        <v>136</v>
      </c>
      <c r="C111" s="2">
        <v>861</v>
      </c>
      <c r="D111" s="15">
        <f t="shared" si="55"/>
        <v>66.230769230769226</v>
      </c>
      <c r="E111" s="16">
        <v>949</v>
      </c>
      <c r="F111" s="15">
        <f t="shared" ref="F111:F119" si="60">(E111/15)</f>
        <v>63.266666666666666</v>
      </c>
      <c r="G111" s="16">
        <v>956</v>
      </c>
      <c r="H111" s="15">
        <f t="shared" ref="H111:H112" si="61">(G111/15)</f>
        <v>63.733333333333334</v>
      </c>
      <c r="I111" s="16">
        <v>967</v>
      </c>
      <c r="J111" s="16">
        <f t="shared" ref="J111:J112" si="62">(I111/15)</f>
        <v>64.466666666666669</v>
      </c>
      <c r="K111" s="18">
        <f t="shared" ref="K111:K112" si="63">(D111+F111+H111+J111)/4</f>
        <v>64.424358974358967</v>
      </c>
      <c r="L111" s="16"/>
    </row>
    <row r="112" spans="1:12" ht="14.25" customHeight="1">
      <c r="A112" s="2">
        <v>109</v>
      </c>
      <c r="B112" s="2" t="s">
        <v>137</v>
      </c>
      <c r="C112" s="2">
        <v>752</v>
      </c>
      <c r="D112" s="15">
        <f t="shared" si="55"/>
        <v>57.846153846153847</v>
      </c>
      <c r="E112" s="16">
        <v>933</v>
      </c>
      <c r="F112" s="15">
        <f t="shared" si="60"/>
        <v>62.2</v>
      </c>
      <c r="G112" s="16">
        <v>997</v>
      </c>
      <c r="H112" s="15">
        <f t="shared" si="61"/>
        <v>66.466666666666669</v>
      </c>
      <c r="I112" s="16">
        <v>1081</v>
      </c>
      <c r="J112" s="16">
        <f t="shared" si="62"/>
        <v>72.066666666666663</v>
      </c>
      <c r="K112" s="18">
        <f t="shared" si="63"/>
        <v>64.64487179487179</v>
      </c>
      <c r="L112" s="16"/>
    </row>
    <row r="113" spans="1:12" ht="14.25" customHeight="1">
      <c r="A113" s="2">
        <v>110</v>
      </c>
      <c r="B113" s="2" t="s">
        <v>138</v>
      </c>
      <c r="C113" s="2">
        <v>586</v>
      </c>
      <c r="D113" s="15">
        <f t="shared" si="55"/>
        <v>45.07692307692308</v>
      </c>
      <c r="E113" s="16">
        <v>768</v>
      </c>
      <c r="F113" s="15">
        <f t="shared" si="60"/>
        <v>51.2</v>
      </c>
      <c r="G113" s="4"/>
      <c r="H113" s="4" t="s">
        <v>28</v>
      </c>
      <c r="I113" s="4"/>
      <c r="J113" s="4"/>
      <c r="K113" s="17"/>
      <c r="L113" s="4"/>
    </row>
    <row r="114" spans="1:12" ht="14.25" customHeight="1">
      <c r="A114" s="2">
        <v>111</v>
      </c>
      <c r="B114" s="2" t="s">
        <v>139</v>
      </c>
      <c r="C114" s="2">
        <v>639</v>
      </c>
      <c r="D114" s="15">
        <f t="shared" si="55"/>
        <v>49.153846153846153</v>
      </c>
      <c r="E114" s="16">
        <v>814</v>
      </c>
      <c r="F114" s="15">
        <f t="shared" si="60"/>
        <v>54.266666666666666</v>
      </c>
      <c r="G114" s="16">
        <v>821</v>
      </c>
      <c r="H114" s="15">
        <f t="shared" ref="H114:H119" si="64">(G114/15)</f>
        <v>54.733333333333334</v>
      </c>
      <c r="I114" s="16">
        <v>958</v>
      </c>
      <c r="J114" s="16">
        <f t="shared" ref="J114:J119" si="65">(I114/15)</f>
        <v>63.866666666666667</v>
      </c>
      <c r="K114" s="18">
        <f t="shared" ref="K114:K119" si="66">(D114+F114+H114+J114)/4</f>
        <v>55.505128205128202</v>
      </c>
      <c r="L114" s="16"/>
    </row>
    <row r="115" spans="1:12" ht="14.25" customHeight="1">
      <c r="A115" s="2">
        <v>112</v>
      </c>
      <c r="B115" s="2" t="s">
        <v>140</v>
      </c>
      <c r="C115" s="2">
        <v>803</v>
      </c>
      <c r="D115" s="15">
        <f t="shared" si="55"/>
        <v>61.769230769230766</v>
      </c>
      <c r="E115" s="16">
        <v>900</v>
      </c>
      <c r="F115" s="15">
        <f t="shared" si="60"/>
        <v>60</v>
      </c>
      <c r="G115" s="16">
        <v>878</v>
      </c>
      <c r="H115" s="15">
        <f t="shared" si="64"/>
        <v>58.533333333333331</v>
      </c>
      <c r="I115" s="16">
        <v>963</v>
      </c>
      <c r="J115" s="16">
        <f t="shared" si="65"/>
        <v>64.2</v>
      </c>
      <c r="K115" s="18">
        <f t="shared" si="66"/>
        <v>61.125641025641031</v>
      </c>
      <c r="L115" s="16"/>
    </row>
    <row r="116" spans="1:12" ht="14.25" customHeight="1">
      <c r="A116" s="2">
        <v>113</v>
      </c>
      <c r="B116" s="2" t="s">
        <v>141</v>
      </c>
      <c r="C116" s="2">
        <v>907</v>
      </c>
      <c r="D116" s="15">
        <f t="shared" si="55"/>
        <v>69.769230769230774</v>
      </c>
      <c r="E116" s="16">
        <v>1106</v>
      </c>
      <c r="F116" s="15">
        <f t="shared" si="60"/>
        <v>73.733333333333334</v>
      </c>
      <c r="G116" s="16">
        <v>1062</v>
      </c>
      <c r="H116" s="15">
        <f t="shared" si="64"/>
        <v>70.8</v>
      </c>
      <c r="I116" s="16">
        <v>1108</v>
      </c>
      <c r="J116" s="16">
        <f t="shared" si="65"/>
        <v>73.86666666666666</v>
      </c>
      <c r="K116" s="18">
        <f t="shared" si="66"/>
        <v>72.042307692307702</v>
      </c>
      <c r="L116" s="16"/>
    </row>
    <row r="117" spans="1:12" ht="14.25" customHeight="1">
      <c r="A117" s="2">
        <v>114</v>
      </c>
      <c r="B117" s="2" t="s">
        <v>142</v>
      </c>
      <c r="C117" s="2">
        <v>715</v>
      </c>
      <c r="D117" s="15">
        <f t="shared" si="55"/>
        <v>55</v>
      </c>
      <c r="E117" s="16">
        <v>820</v>
      </c>
      <c r="F117" s="15">
        <f t="shared" si="60"/>
        <v>54.666666666666664</v>
      </c>
      <c r="G117" s="16">
        <v>844</v>
      </c>
      <c r="H117" s="15">
        <f t="shared" si="64"/>
        <v>56.266666666666666</v>
      </c>
      <c r="I117" s="16">
        <v>912</v>
      </c>
      <c r="J117" s="16">
        <f t="shared" si="65"/>
        <v>60.8</v>
      </c>
      <c r="K117" s="18">
        <f t="shared" si="66"/>
        <v>56.683333333333337</v>
      </c>
      <c r="L117" s="16"/>
    </row>
    <row r="118" spans="1:12" ht="14.25" customHeight="1">
      <c r="A118" s="2">
        <v>115</v>
      </c>
      <c r="B118" s="2" t="s">
        <v>143</v>
      </c>
      <c r="C118" s="2">
        <v>820</v>
      </c>
      <c r="D118" s="15">
        <f t="shared" si="55"/>
        <v>63.07692307692308</v>
      </c>
      <c r="E118" s="16">
        <v>1033</v>
      </c>
      <c r="F118" s="15">
        <f t="shared" si="60"/>
        <v>68.86666666666666</v>
      </c>
      <c r="G118" s="16">
        <v>1052</v>
      </c>
      <c r="H118" s="15">
        <f t="shared" si="64"/>
        <v>70.13333333333334</v>
      </c>
      <c r="I118" s="16">
        <v>1130</v>
      </c>
      <c r="J118" s="16">
        <f t="shared" si="65"/>
        <v>75.333333333333329</v>
      </c>
      <c r="K118" s="18">
        <f t="shared" si="66"/>
        <v>69.352564102564102</v>
      </c>
      <c r="L118" s="16"/>
    </row>
    <row r="119" spans="1:12" ht="14.25" customHeight="1">
      <c r="A119" s="2">
        <v>116</v>
      </c>
      <c r="B119" s="2" t="s">
        <v>144</v>
      </c>
      <c r="C119" s="2">
        <v>747</v>
      </c>
      <c r="D119" s="15">
        <f t="shared" si="55"/>
        <v>57.46153846153846</v>
      </c>
      <c r="E119" s="16">
        <v>842</v>
      </c>
      <c r="F119" s="15">
        <f t="shared" si="60"/>
        <v>56.133333333333333</v>
      </c>
      <c r="G119" s="16">
        <v>810</v>
      </c>
      <c r="H119" s="15">
        <f t="shared" si="64"/>
        <v>54</v>
      </c>
      <c r="I119" s="16">
        <v>847</v>
      </c>
      <c r="J119" s="16">
        <f t="shared" si="65"/>
        <v>56.466666666666669</v>
      </c>
      <c r="K119" s="18">
        <f t="shared" si="66"/>
        <v>56.015384615384612</v>
      </c>
      <c r="L119" s="16"/>
    </row>
    <row r="120" spans="1:12" ht="14.25" customHeight="1">
      <c r="A120" s="2">
        <v>117</v>
      </c>
      <c r="B120" s="2" t="s">
        <v>145</v>
      </c>
      <c r="C120" s="2">
        <v>715</v>
      </c>
      <c r="D120" s="15">
        <f t="shared" si="55"/>
        <v>55</v>
      </c>
      <c r="E120" s="4"/>
      <c r="F120" s="4" t="s">
        <v>28</v>
      </c>
      <c r="G120" s="4"/>
      <c r="H120" s="4"/>
      <c r="I120" s="4"/>
      <c r="J120" s="4"/>
      <c r="K120" s="17"/>
      <c r="L120" s="4"/>
    </row>
    <row r="121" spans="1:12" ht="14.25" customHeight="1">
      <c r="A121" s="2">
        <v>118</v>
      </c>
      <c r="B121" s="2" t="s">
        <v>146</v>
      </c>
      <c r="C121" s="2">
        <v>847</v>
      </c>
      <c r="D121" s="15">
        <f t="shared" si="55"/>
        <v>65.15384615384616</v>
      </c>
      <c r="E121" s="16">
        <v>947</v>
      </c>
      <c r="F121" s="15">
        <f t="shared" ref="F121:F122" si="67">(E121/15)</f>
        <v>63.133333333333333</v>
      </c>
      <c r="G121" s="16">
        <v>933</v>
      </c>
      <c r="H121" s="15">
        <f t="shared" ref="H121:H122" si="68">(G121/15)</f>
        <v>62.2</v>
      </c>
      <c r="I121" s="16">
        <v>986</v>
      </c>
      <c r="J121" s="16">
        <f t="shared" ref="J121:J122" si="69">(I121/15)</f>
        <v>65.733333333333334</v>
      </c>
      <c r="K121" s="18">
        <f t="shared" ref="K121:K122" si="70">(D121+F121+H121+J121)/4</f>
        <v>64.055128205128213</v>
      </c>
      <c r="L121" s="16"/>
    </row>
    <row r="122" spans="1:12" ht="14.25" customHeight="1">
      <c r="A122" s="2">
        <v>119</v>
      </c>
      <c r="B122" s="2" t="s">
        <v>147</v>
      </c>
      <c r="C122" s="2">
        <v>886</v>
      </c>
      <c r="D122" s="15">
        <f t="shared" si="55"/>
        <v>68.15384615384616</v>
      </c>
      <c r="E122" s="16">
        <v>1120</v>
      </c>
      <c r="F122" s="15">
        <f t="shared" si="67"/>
        <v>74.666666666666671</v>
      </c>
      <c r="G122" s="16">
        <v>1086</v>
      </c>
      <c r="H122" s="15">
        <f t="shared" si="68"/>
        <v>72.400000000000006</v>
      </c>
      <c r="I122" s="16">
        <v>1105</v>
      </c>
      <c r="J122" s="16">
        <f t="shared" si="69"/>
        <v>73.666666666666671</v>
      </c>
      <c r="K122" s="18">
        <f t="shared" si="70"/>
        <v>72.22179487179487</v>
      </c>
      <c r="L122" s="16"/>
    </row>
    <row r="123" spans="1:12" ht="14.25" customHeight="1">
      <c r="A123" s="2">
        <v>120</v>
      </c>
      <c r="B123" s="2" t="s">
        <v>148</v>
      </c>
      <c r="C123" s="2">
        <v>603</v>
      </c>
      <c r="D123" s="15">
        <f t="shared" si="55"/>
        <v>46.384615384615387</v>
      </c>
      <c r="E123" s="4"/>
      <c r="F123" s="4" t="s">
        <v>28</v>
      </c>
      <c r="G123" s="4"/>
      <c r="H123" s="4"/>
      <c r="I123" s="4"/>
      <c r="J123" s="4"/>
      <c r="K123" s="17"/>
      <c r="L123" s="4"/>
    </row>
    <row r="124" spans="1:12" ht="14.25" customHeight="1">
      <c r="A124" s="2">
        <v>121</v>
      </c>
      <c r="B124" s="2" t="s">
        <v>149</v>
      </c>
      <c r="C124" s="2">
        <v>807</v>
      </c>
      <c r="D124" s="15">
        <f t="shared" si="55"/>
        <v>62.07692307692308</v>
      </c>
      <c r="E124" s="16">
        <v>994</v>
      </c>
      <c r="F124" s="15">
        <f t="shared" ref="F124:F152" si="71">(E124/15)</f>
        <v>66.266666666666666</v>
      </c>
      <c r="G124" s="16">
        <v>1011</v>
      </c>
      <c r="H124" s="15">
        <f t="shared" ref="H124:H152" si="72">(G124/15)</f>
        <v>67.400000000000006</v>
      </c>
      <c r="I124" s="16">
        <v>1055</v>
      </c>
      <c r="J124" s="16">
        <f t="shared" ref="J124:J128" si="73">(I124/15)</f>
        <v>70.333333333333329</v>
      </c>
      <c r="K124" s="18">
        <f t="shared" ref="K124:K126" si="74">(D124+F124+H124+J124)/4</f>
        <v>66.519230769230774</v>
      </c>
      <c r="L124" s="16"/>
    </row>
    <row r="125" spans="1:12" ht="14.25" customHeight="1">
      <c r="A125" s="2">
        <v>122</v>
      </c>
      <c r="B125" s="2" t="s">
        <v>150</v>
      </c>
      <c r="C125" s="2">
        <v>780</v>
      </c>
      <c r="D125" s="15">
        <f t="shared" si="55"/>
        <v>60</v>
      </c>
      <c r="E125" s="16">
        <v>942</v>
      </c>
      <c r="F125" s="15">
        <f t="shared" si="71"/>
        <v>62.8</v>
      </c>
      <c r="G125" s="16">
        <v>938</v>
      </c>
      <c r="H125" s="15">
        <f t="shared" si="72"/>
        <v>62.533333333333331</v>
      </c>
      <c r="I125" s="16">
        <v>1026</v>
      </c>
      <c r="J125" s="16">
        <f t="shared" si="73"/>
        <v>68.400000000000006</v>
      </c>
      <c r="K125" s="18">
        <f t="shared" si="74"/>
        <v>63.43333333333333</v>
      </c>
      <c r="L125" s="16"/>
    </row>
    <row r="126" spans="1:12" ht="14.25" customHeight="1">
      <c r="A126" s="2">
        <v>123</v>
      </c>
      <c r="B126" s="2" t="s">
        <v>151</v>
      </c>
      <c r="C126" s="2">
        <v>780</v>
      </c>
      <c r="D126" s="15">
        <f t="shared" si="55"/>
        <v>60</v>
      </c>
      <c r="E126" s="16">
        <v>976</v>
      </c>
      <c r="F126" s="15">
        <f t="shared" si="71"/>
        <v>65.066666666666663</v>
      </c>
      <c r="G126" s="16">
        <v>964</v>
      </c>
      <c r="H126" s="15">
        <f t="shared" si="72"/>
        <v>64.266666666666666</v>
      </c>
      <c r="I126" s="16">
        <v>1025</v>
      </c>
      <c r="J126" s="16">
        <f t="shared" si="73"/>
        <v>68.333333333333329</v>
      </c>
      <c r="K126" s="18">
        <f t="shared" si="74"/>
        <v>64.416666666666657</v>
      </c>
      <c r="L126" s="16"/>
    </row>
    <row r="127" spans="1:12" ht="14.25" customHeight="1">
      <c r="A127" s="2">
        <v>124</v>
      </c>
      <c r="B127" s="2" t="s">
        <v>152</v>
      </c>
      <c r="C127" s="2"/>
      <c r="D127" s="15"/>
      <c r="E127" s="2">
        <v>1041</v>
      </c>
      <c r="F127" s="15">
        <f t="shared" si="71"/>
        <v>69.400000000000006</v>
      </c>
      <c r="G127" s="16">
        <v>1103</v>
      </c>
      <c r="H127" s="15">
        <f t="shared" si="72"/>
        <v>73.533333333333331</v>
      </c>
      <c r="I127" s="16">
        <v>1159</v>
      </c>
      <c r="J127" s="16">
        <f t="shared" si="73"/>
        <v>77.266666666666666</v>
      </c>
      <c r="K127" s="18">
        <f t="shared" ref="K127:K128" si="75">(F127+H127+J127)/3</f>
        <v>73.399999999999991</v>
      </c>
      <c r="L127" s="16"/>
    </row>
    <row r="128" spans="1:12" ht="14.25" customHeight="1">
      <c r="A128" s="2">
        <v>125</v>
      </c>
      <c r="B128" s="2" t="s">
        <v>153</v>
      </c>
      <c r="C128" s="2"/>
      <c r="D128" s="15"/>
      <c r="E128" s="2">
        <v>978</v>
      </c>
      <c r="F128" s="15">
        <f t="shared" si="71"/>
        <v>65.2</v>
      </c>
      <c r="G128" s="16">
        <v>989</v>
      </c>
      <c r="H128" s="15">
        <f t="shared" si="72"/>
        <v>65.933333333333337</v>
      </c>
      <c r="I128" s="16">
        <v>1063</v>
      </c>
      <c r="J128" s="16">
        <f t="shared" si="73"/>
        <v>70.86666666666666</v>
      </c>
      <c r="K128" s="18">
        <f t="shared" si="75"/>
        <v>67.333333333333329</v>
      </c>
      <c r="L128" s="16"/>
    </row>
    <row r="129" spans="1:12" ht="14.25" customHeight="1">
      <c r="A129" s="2">
        <v>126</v>
      </c>
      <c r="B129" s="2" t="s">
        <v>154</v>
      </c>
      <c r="C129" s="2"/>
      <c r="D129" s="15"/>
      <c r="E129" s="2">
        <v>800</v>
      </c>
      <c r="F129" s="15">
        <f t="shared" si="71"/>
        <v>53.333333333333336</v>
      </c>
      <c r="G129" s="16">
        <v>786</v>
      </c>
      <c r="H129" s="15">
        <f t="shared" si="72"/>
        <v>52.4</v>
      </c>
      <c r="I129" s="4"/>
      <c r="J129" s="4" t="s">
        <v>28</v>
      </c>
      <c r="K129" s="17"/>
      <c r="L129" s="4"/>
    </row>
    <row r="130" spans="1:12" ht="14.25" customHeight="1">
      <c r="A130" s="2">
        <v>127</v>
      </c>
      <c r="B130" s="2" t="s">
        <v>155</v>
      </c>
      <c r="C130" s="2"/>
      <c r="D130" s="15"/>
      <c r="E130" s="2">
        <v>882</v>
      </c>
      <c r="F130" s="15">
        <f t="shared" si="71"/>
        <v>58.8</v>
      </c>
      <c r="G130" s="16">
        <v>936</v>
      </c>
      <c r="H130" s="15">
        <f t="shared" si="72"/>
        <v>62.4</v>
      </c>
      <c r="I130" s="16">
        <v>1069</v>
      </c>
      <c r="J130" s="16">
        <f t="shared" ref="J130:J131" si="76">(I130/15)</f>
        <v>71.266666666666666</v>
      </c>
      <c r="K130" s="18">
        <f t="shared" ref="K130:K131" si="77">(F130+H130+J130)/3</f>
        <v>64.155555555555551</v>
      </c>
      <c r="L130" s="16"/>
    </row>
    <row r="131" spans="1:12" ht="14.25" customHeight="1">
      <c r="A131" s="2">
        <v>128</v>
      </c>
      <c r="B131" s="2" t="s">
        <v>156</v>
      </c>
      <c r="C131" s="2"/>
      <c r="D131" s="15"/>
      <c r="E131" s="2">
        <v>951</v>
      </c>
      <c r="F131" s="15">
        <f t="shared" si="71"/>
        <v>63.4</v>
      </c>
      <c r="G131" s="16">
        <v>1017</v>
      </c>
      <c r="H131" s="15">
        <f t="shared" si="72"/>
        <v>67.8</v>
      </c>
      <c r="I131" s="16">
        <v>1067</v>
      </c>
      <c r="J131" s="16">
        <f t="shared" si="76"/>
        <v>71.13333333333334</v>
      </c>
      <c r="K131" s="18">
        <f t="shared" si="77"/>
        <v>67.444444444444443</v>
      </c>
      <c r="L131" s="16"/>
    </row>
    <row r="132" spans="1:12" ht="14.25" customHeight="1">
      <c r="A132" s="2">
        <v>129</v>
      </c>
      <c r="B132" s="2" t="s">
        <v>157</v>
      </c>
      <c r="C132" s="2"/>
      <c r="D132" s="15"/>
      <c r="E132" s="2">
        <v>817</v>
      </c>
      <c r="F132" s="15">
        <f t="shared" si="71"/>
        <v>54.466666666666669</v>
      </c>
      <c r="G132" s="16">
        <v>877</v>
      </c>
      <c r="H132" s="15">
        <f t="shared" si="72"/>
        <v>58.466666666666669</v>
      </c>
      <c r="I132" s="4"/>
      <c r="J132" s="4" t="s">
        <v>28</v>
      </c>
      <c r="K132" s="17"/>
      <c r="L132" s="4"/>
    </row>
    <row r="133" spans="1:12" ht="14.25" customHeight="1">
      <c r="A133" s="2">
        <v>130</v>
      </c>
      <c r="B133" s="2" t="s">
        <v>158</v>
      </c>
      <c r="C133" s="2"/>
      <c r="D133" s="15"/>
      <c r="E133" s="2">
        <v>847</v>
      </c>
      <c r="F133" s="15">
        <f t="shared" si="71"/>
        <v>56.466666666666669</v>
      </c>
      <c r="G133" s="16">
        <v>900</v>
      </c>
      <c r="H133" s="15">
        <f t="shared" si="72"/>
        <v>60</v>
      </c>
      <c r="I133" s="16">
        <v>1006</v>
      </c>
      <c r="J133" s="16">
        <f t="shared" ref="J133:J152" si="78">(I133/15)</f>
        <v>67.066666666666663</v>
      </c>
      <c r="K133" s="18">
        <f t="shared" ref="K133:K152" si="79">(F133+H133+J133)/3</f>
        <v>61.177777777777777</v>
      </c>
      <c r="L133" s="16"/>
    </row>
    <row r="134" spans="1:12" ht="14.25" customHeight="1">
      <c r="A134" s="2">
        <v>131</v>
      </c>
      <c r="B134" s="2" t="s">
        <v>159</v>
      </c>
      <c r="C134" s="2"/>
      <c r="D134" s="15"/>
      <c r="E134" s="2">
        <v>874</v>
      </c>
      <c r="F134" s="15">
        <f t="shared" si="71"/>
        <v>58.266666666666666</v>
      </c>
      <c r="G134" s="16">
        <v>885</v>
      </c>
      <c r="H134" s="15">
        <f t="shared" si="72"/>
        <v>59</v>
      </c>
      <c r="I134" s="16">
        <v>974</v>
      </c>
      <c r="J134" s="16">
        <f t="shared" si="78"/>
        <v>64.933333333333337</v>
      </c>
      <c r="K134" s="18">
        <f t="shared" si="79"/>
        <v>60.733333333333327</v>
      </c>
      <c r="L134" s="16"/>
    </row>
    <row r="135" spans="1:12" ht="14.25" customHeight="1">
      <c r="A135" s="2">
        <v>132</v>
      </c>
      <c r="B135" s="2" t="s">
        <v>160</v>
      </c>
      <c r="C135" s="2"/>
      <c r="D135" s="15"/>
      <c r="E135" s="2">
        <v>1117</v>
      </c>
      <c r="F135" s="15">
        <f t="shared" si="71"/>
        <v>74.466666666666669</v>
      </c>
      <c r="G135" s="16">
        <v>1142</v>
      </c>
      <c r="H135" s="15">
        <f t="shared" si="72"/>
        <v>76.13333333333334</v>
      </c>
      <c r="I135" s="16">
        <v>1154</v>
      </c>
      <c r="J135" s="16">
        <f t="shared" si="78"/>
        <v>76.933333333333337</v>
      </c>
      <c r="K135" s="18">
        <f t="shared" si="79"/>
        <v>75.844444444444449</v>
      </c>
      <c r="L135" s="16"/>
    </row>
    <row r="136" spans="1:12" ht="14.25" customHeight="1">
      <c r="A136" s="2">
        <v>133</v>
      </c>
      <c r="B136" s="2" t="s">
        <v>161</v>
      </c>
      <c r="C136" s="2"/>
      <c r="D136" s="15"/>
      <c r="E136" s="2">
        <v>980</v>
      </c>
      <c r="F136" s="15">
        <f t="shared" si="71"/>
        <v>65.333333333333329</v>
      </c>
      <c r="G136" s="16">
        <v>1036</v>
      </c>
      <c r="H136" s="15">
        <f t="shared" si="72"/>
        <v>69.066666666666663</v>
      </c>
      <c r="I136" s="16">
        <v>1081</v>
      </c>
      <c r="J136" s="16">
        <f t="shared" si="78"/>
        <v>72.066666666666663</v>
      </c>
      <c r="K136" s="18">
        <f t="shared" si="79"/>
        <v>68.822222222222209</v>
      </c>
      <c r="L136" s="16"/>
    </row>
    <row r="137" spans="1:12" ht="14.25" customHeight="1">
      <c r="A137" s="2">
        <v>134</v>
      </c>
      <c r="B137" s="2" t="s">
        <v>162</v>
      </c>
      <c r="C137" s="2"/>
      <c r="D137" s="15"/>
      <c r="E137" s="2">
        <v>861</v>
      </c>
      <c r="F137" s="15">
        <f t="shared" si="71"/>
        <v>57.4</v>
      </c>
      <c r="G137" s="16">
        <v>1015</v>
      </c>
      <c r="H137" s="15">
        <f t="shared" si="72"/>
        <v>67.666666666666671</v>
      </c>
      <c r="I137" s="16">
        <v>1006</v>
      </c>
      <c r="J137" s="16">
        <f t="shared" si="78"/>
        <v>67.066666666666663</v>
      </c>
      <c r="K137" s="18">
        <f t="shared" si="79"/>
        <v>64.044444444444437</v>
      </c>
      <c r="L137" s="16"/>
    </row>
    <row r="138" spans="1:12" ht="14.25" customHeight="1">
      <c r="A138" s="2">
        <v>135</v>
      </c>
      <c r="B138" s="2" t="s">
        <v>163</v>
      </c>
      <c r="C138" s="2"/>
      <c r="D138" s="15"/>
      <c r="E138" s="2">
        <v>1048</v>
      </c>
      <c r="F138" s="15">
        <f t="shared" si="71"/>
        <v>69.86666666666666</v>
      </c>
      <c r="G138" s="16">
        <v>1004</v>
      </c>
      <c r="H138" s="15">
        <f t="shared" si="72"/>
        <v>66.933333333333337</v>
      </c>
      <c r="I138" s="16">
        <v>1065</v>
      </c>
      <c r="J138" s="16">
        <f t="shared" si="78"/>
        <v>71</v>
      </c>
      <c r="K138" s="18">
        <f t="shared" si="79"/>
        <v>69.266666666666666</v>
      </c>
      <c r="L138" s="16"/>
    </row>
    <row r="139" spans="1:12" ht="14.25" customHeight="1">
      <c r="A139" s="2">
        <v>136</v>
      </c>
      <c r="B139" s="2" t="s">
        <v>164</v>
      </c>
      <c r="C139" s="2"/>
      <c r="D139" s="15"/>
      <c r="E139" s="2">
        <v>1060</v>
      </c>
      <c r="F139" s="15">
        <f t="shared" si="71"/>
        <v>70.666666666666671</v>
      </c>
      <c r="G139" s="16">
        <v>1031</v>
      </c>
      <c r="H139" s="15">
        <f t="shared" si="72"/>
        <v>68.733333333333334</v>
      </c>
      <c r="I139" s="16">
        <v>1118</v>
      </c>
      <c r="J139" s="16">
        <f t="shared" si="78"/>
        <v>74.533333333333331</v>
      </c>
      <c r="K139" s="18">
        <f t="shared" si="79"/>
        <v>71.311111111111117</v>
      </c>
      <c r="L139" s="16"/>
    </row>
    <row r="140" spans="1:12" ht="14.25" customHeight="1">
      <c r="A140" s="2">
        <v>137</v>
      </c>
      <c r="B140" s="2" t="s">
        <v>165</v>
      </c>
      <c r="C140" s="2"/>
      <c r="D140" s="15"/>
      <c r="E140" s="2">
        <v>775</v>
      </c>
      <c r="F140" s="15">
        <f t="shared" si="71"/>
        <v>51.666666666666664</v>
      </c>
      <c r="G140" s="16">
        <v>931</v>
      </c>
      <c r="H140" s="15">
        <f t="shared" si="72"/>
        <v>62.06666666666667</v>
      </c>
      <c r="I140" s="16">
        <v>990</v>
      </c>
      <c r="J140" s="16">
        <f t="shared" si="78"/>
        <v>66</v>
      </c>
      <c r="K140" s="18">
        <f t="shared" si="79"/>
        <v>59.911111111111119</v>
      </c>
      <c r="L140" s="16"/>
    </row>
    <row r="141" spans="1:12" ht="14.25" customHeight="1">
      <c r="A141" s="2">
        <v>138</v>
      </c>
      <c r="B141" s="2" t="s">
        <v>166</v>
      </c>
      <c r="C141" s="2"/>
      <c r="D141" s="15"/>
      <c r="E141" s="2">
        <v>921</v>
      </c>
      <c r="F141" s="15">
        <f t="shared" si="71"/>
        <v>61.4</v>
      </c>
      <c r="G141" s="16">
        <v>999</v>
      </c>
      <c r="H141" s="15">
        <f t="shared" si="72"/>
        <v>66.599999999999994</v>
      </c>
      <c r="I141" s="16">
        <v>1042</v>
      </c>
      <c r="J141" s="16">
        <f t="shared" si="78"/>
        <v>69.466666666666669</v>
      </c>
      <c r="K141" s="18">
        <f t="shared" si="79"/>
        <v>65.822222222222223</v>
      </c>
      <c r="L141" s="16"/>
    </row>
    <row r="142" spans="1:12" ht="14.25" customHeight="1">
      <c r="A142" s="2">
        <v>139</v>
      </c>
      <c r="B142" s="2" t="s">
        <v>167</v>
      </c>
      <c r="C142" s="2"/>
      <c r="D142" s="15"/>
      <c r="E142" s="2">
        <v>751</v>
      </c>
      <c r="F142" s="15">
        <f t="shared" si="71"/>
        <v>50.06666666666667</v>
      </c>
      <c r="G142" s="16">
        <v>873</v>
      </c>
      <c r="H142" s="15">
        <f t="shared" si="72"/>
        <v>58.2</v>
      </c>
      <c r="I142" s="16">
        <v>1048</v>
      </c>
      <c r="J142" s="16">
        <f t="shared" si="78"/>
        <v>69.86666666666666</v>
      </c>
      <c r="K142" s="18">
        <f t="shared" si="79"/>
        <v>59.377777777777773</v>
      </c>
      <c r="L142" s="16"/>
    </row>
    <row r="143" spans="1:12" ht="14.25" customHeight="1">
      <c r="A143" s="2">
        <v>140</v>
      </c>
      <c r="B143" s="2" t="s">
        <v>168</v>
      </c>
      <c r="C143" s="2"/>
      <c r="D143" s="15"/>
      <c r="E143" s="2">
        <v>942</v>
      </c>
      <c r="F143" s="15">
        <f t="shared" si="71"/>
        <v>62.8</v>
      </c>
      <c r="G143" s="16">
        <v>1019</v>
      </c>
      <c r="H143" s="15">
        <f t="shared" si="72"/>
        <v>67.933333333333337</v>
      </c>
      <c r="I143" s="16">
        <v>1031</v>
      </c>
      <c r="J143" s="16">
        <f t="shared" si="78"/>
        <v>68.733333333333334</v>
      </c>
      <c r="K143" s="18">
        <f t="shared" si="79"/>
        <v>66.488888888888894</v>
      </c>
      <c r="L143" s="16"/>
    </row>
    <row r="144" spans="1:12" ht="14.25" customHeight="1">
      <c r="A144" s="2">
        <v>141</v>
      </c>
      <c r="B144" s="2" t="s">
        <v>169</v>
      </c>
      <c r="C144" s="2"/>
      <c r="D144" s="15"/>
      <c r="E144" s="2">
        <v>741</v>
      </c>
      <c r="F144" s="15">
        <f t="shared" si="71"/>
        <v>49.4</v>
      </c>
      <c r="G144" s="16">
        <v>957</v>
      </c>
      <c r="H144" s="15">
        <f t="shared" si="72"/>
        <v>63.8</v>
      </c>
      <c r="I144" s="16">
        <v>1007</v>
      </c>
      <c r="J144" s="16">
        <f t="shared" si="78"/>
        <v>67.13333333333334</v>
      </c>
      <c r="K144" s="18">
        <f t="shared" si="79"/>
        <v>60.111111111111107</v>
      </c>
      <c r="L144" s="16"/>
    </row>
    <row r="145" spans="1:12" ht="14.25" customHeight="1">
      <c r="A145" s="2">
        <v>142</v>
      </c>
      <c r="B145" s="2" t="s">
        <v>170</v>
      </c>
      <c r="C145" s="2"/>
      <c r="D145" s="15"/>
      <c r="E145" s="2">
        <v>986</v>
      </c>
      <c r="F145" s="15">
        <f t="shared" si="71"/>
        <v>65.733333333333334</v>
      </c>
      <c r="G145" s="16">
        <v>1049</v>
      </c>
      <c r="H145" s="15">
        <f t="shared" si="72"/>
        <v>69.933333333333337</v>
      </c>
      <c r="I145" s="16">
        <v>1130</v>
      </c>
      <c r="J145" s="16">
        <f t="shared" si="78"/>
        <v>75.333333333333329</v>
      </c>
      <c r="K145" s="18">
        <f t="shared" si="79"/>
        <v>70.333333333333329</v>
      </c>
      <c r="L145" s="16"/>
    </row>
    <row r="146" spans="1:12" ht="14.25" customHeight="1">
      <c r="A146" s="2">
        <v>143</v>
      </c>
      <c r="B146" s="2" t="s">
        <v>171</v>
      </c>
      <c r="C146" s="2"/>
      <c r="D146" s="15"/>
      <c r="E146" s="2">
        <v>907</v>
      </c>
      <c r="F146" s="15">
        <f t="shared" si="71"/>
        <v>60.466666666666669</v>
      </c>
      <c r="G146" s="16">
        <v>971</v>
      </c>
      <c r="H146" s="15">
        <f t="shared" si="72"/>
        <v>64.733333333333334</v>
      </c>
      <c r="I146" s="16">
        <v>997</v>
      </c>
      <c r="J146" s="16">
        <f t="shared" si="78"/>
        <v>66.466666666666669</v>
      </c>
      <c r="K146" s="18">
        <f t="shared" si="79"/>
        <v>63.888888888888893</v>
      </c>
      <c r="L146" s="16"/>
    </row>
    <row r="147" spans="1:12" ht="14.25" customHeight="1">
      <c r="A147" s="2">
        <v>144</v>
      </c>
      <c r="B147" s="2" t="s">
        <v>172</v>
      </c>
      <c r="C147" s="2"/>
      <c r="D147" s="15"/>
      <c r="E147" s="2">
        <v>857</v>
      </c>
      <c r="F147" s="15">
        <f t="shared" si="71"/>
        <v>57.133333333333333</v>
      </c>
      <c r="G147" s="16">
        <v>951</v>
      </c>
      <c r="H147" s="15">
        <f t="shared" si="72"/>
        <v>63.4</v>
      </c>
      <c r="I147" s="16">
        <v>1010</v>
      </c>
      <c r="J147" s="16">
        <f t="shared" si="78"/>
        <v>67.333333333333329</v>
      </c>
      <c r="K147" s="18">
        <f t="shared" si="79"/>
        <v>62.622222222222227</v>
      </c>
      <c r="L147" s="16"/>
    </row>
    <row r="148" spans="1:12" ht="14.25" customHeight="1">
      <c r="A148" s="2">
        <v>145</v>
      </c>
      <c r="B148" s="2" t="s">
        <v>173</v>
      </c>
      <c r="C148" s="2"/>
      <c r="D148" s="15"/>
      <c r="E148" s="2">
        <v>903</v>
      </c>
      <c r="F148" s="15">
        <f t="shared" si="71"/>
        <v>60.2</v>
      </c>
      <c r="G148" s="16">
        <v>945</v>
      </c>
      <c r="H148" s="15">
        <f t="shared" si="72"/>
        <v>63</v>
      </c>
      <c r="I148" s="16">
        <v>1111</v>
      </c>
      <c r="J148" s="16">
        <f t="shared" si="78"/>
        <v>74.066666666666663</v>
      </c>
      <c r="K148" s="18">
        <f t="shared" si="79"/>
        <v>65.755555555555546</v>
      </c>
      <c r="L148" s="16"/>
    </row>
    <row r="149" spans="1:12" ht="14.25" customHeight="1">
      <c r="A149" s="2">
        <v>146</v>
      </c>
      <c r="B149" s="2" t="s">
        <v>174</v>
      </c>
      <c r="C149" s="2"/>
      <c r="D149" s="15"/>
      <c r="E149" s="2">
        <v>854</v>
      </c>
      <c r="F149" s="15">
        <f t="shared" si="71"/>
        <v>56.93333333333333</v>
      </c>
      <c r="G149" s="16">
        <v>886</v>
      </c>
      <c r="H149" s="15">
        <f t="shared" si="72"/>
        <v>59.06666666666667</v>
      </c>
      <c r="I149" s="16">
        <v>943</v>
      </c>
      <c r="J149" s="16">
        <f t="shared" si="78"/>
        <v>62.866666666666667</v>
      </c>
      <c r="K149" s="18">
        <f t="shared" si="79"/>
        <v>59.622222222222227</v>
      </c>
      <c r="L149" s="16"/>
    </row>
    <row r="150" spans="1:12" ht="14.25" customHeight="1">
      <c r="A150" s="2">
        <v>147</v>
      </c>
      <c r="B150" s="2" t="s">
        <v>175</v>
      </c>
      <c r="C150" s="2"/>
      <c r="D150" s="15"/>
      <c r="E150" s="2">
        <v>906</v>
      </c>
      <c r="F150" s="15">
        <f t="shared" si="71"/>
        <v>60.4</v>
      </c>
      <c r="G150" s="16">
        <v>997</v>
      </c>
      <c r="H150" s="15">
        <f t="shared" si="72"/>
        <v>66.466666666666669</v>
      </c>
      <c r="I150" s="16">
        <v>1121</v>
      </c>
      <c r="J150" s="16">
        <f t="shared" si="78"/>
        <v>74.733333333333334</v>
      </c>
      <c r="K150" s="18">
        <f t="shared" si="79"/>
        <v>67.2</v>
      </c>
      <c r="L150" s="16"/>
    </row>
    <row r="151" spans="1:12" ht="14.25" customHeight="1">
      <c r="A151" s="2">
        <v>148</v>
      </c>
      <c r="B151" s="2" t="s">
        <v>176</v>
      </c>
      <c r="C151" s="2"/>
      <c r="D151" s="15"/>
      <c r="E151" s="2">
        <v>814</v>
      </c>
      <c r="F151" s="15">
        <f t="shared" si="71"/>
        <v>54.266666666666666</v>
      </c>
      <c r="G151" s="16">
        <v>907</v>
      </c>
      <c r="H151" s="15">
        <f t="shared" si="72"/>
        <v>60.466666666666669</v>
      </c>
      <c r="I151" s="16">
        <v>986</v>
      </c>
      <c r="J151" s="16">
        <f t="shared" si="78"/>
        <v>65.733333333333334</v>
      </c>
      <c r="K151" s="18">
        <f t="shared" si="79"/>
        <v>60.155555555555559</v>
      </c>
      <c r="L151" s="16"/>
    </row>
    <row r="152" spans="1:12" ht="14.25" customHeight="1">
      <c r="A152" s="2">
        <v>149</v>
      </c>
      <c r="B152" s="2" t="s">
        <v>177</v>
      </c>
      <c r="C152" s="2"/>
      <c r="D152" s="15"/>
      <c r="E152" s="2">
        <v>826</v>
      </c>
      <c r="F152" s="15">
        <f t="shared" si="71"/>
        <v>55.06666666666667</v>
      </c>
      <c r="G152" s="16">
        <v>910</v>
      </c>
      <c r="H152" s="15">
        <f t="shared" si="72"/>
        <v>60.666666666666664</v>
      </c>
      <c r="I152" s="16">
        <v>1072</v>
      </c>
      <c r="J152" s="16">
        <f t="shared" si="78"/>
        <v>71.466666666666669</v>
      </c>
      <c r="K152" s="18">
        <f t="shared" si="79"/>
        <v>62.4</v>
      </c>
      <c r="L152" s="16"/>
    </row>
    <row r="153" spans="1:12" ht="14.25" customHeight="1">
      <c r="A153" s="2"/>
      <c r="B153" s="2"/>
      <c r="C153" s="16"/>
      <c r="D153" s="16"/>
      <c r="E153" s="16"/>
      <c r="F153" s="16"/>
      <c r="G153" s="16"/>
      <c r="H153" s="16"/>
      <c r="I153" s="16"/>
      <c r="J153" s="16"/>
      <c r="K153" s="18"/>
      <c r="L153" s="16"/>
    </row>
    <row r="154" spans="1:12" ht="14.25" customHeight="1">
      <c r="A154" s="2"/>
      <c r="B154" s="2"/>
      <c r="C154" s="16"/>
      <c r="D154" s="16"/>
      <c r="E154" s="16"/>
      <c r="F154" s="16"/>
      <c r="G154" s="16"/>
      <c r="H154" s="16"/>
      <c r="I154" s="16"/>
      <c r="J154" s="16"/>
      <c r="K154" s="18"/>
      <c r="L154" s="16"/>
    </row>
    <row r="155" spans="1:12" ht="14.25" customHeight="1">
      <c r="A155" s="2"/>
      <c r="B155" s="2"/>
      <c r="C155" s="16"/>
      <c r="D155" s="16"/>
      <c r="E155" s="16"/>
      <c r="F155" s="16"/>
      <c r="G155" s="16"/>
      <c r="H155" s="16"/>
      <c r="I155" s="16"/>
      <c r="J155" s="16"/>
      <c r="K155" s="18"/>
      <c r="L155" s="16"/>
    </row>
    <row r="156" spans="1:12" ht="14.25" customHeight="1">
      <c r="A156" s="2"/>
      <c r="B156" s="2"/>
      <c r="C156" s="16"/>
      <c r="D156" s="16"/>
      <c r="E156" s="16"/>
      <c r="F156" s="16"/>
      <c r="G156" s="16"/>
      <c r="H156" s="16"/>
      <c r="I156" s="16"/>
      <c r="J156" s="16"/>
      <c r="K156" s="18"/>
      <c r="L156" s="16"/>
    </row>
    <row r="157" spans="1:12" ht="14.25" customHeight="1">
      <c r="A157" s="2"/>
      <c r="B157" s="2"/>
      <c r="C157" s="16"/>
      <c r="D157" s="16"/>
      <c r="E157" s="16"/>
      <c r="F157" s="16"/>
      <c r="G157" s="16"/>
      <c r="H157" s="16"/>
      <c r="I157" s="16"/>
      <c r="J157" s="16"/>
      <c r="K157" s="18"/>
      <c r="L157" s="16"/>
    </row>
    <row r="158" spans="1:12" ht="14.25" customHeight="1">
      <c r="A158" s="2"/>
      <c r="B158" s="2"/>
      <c r="C158" s="16"/>
      <c r="D158" s="16"/>
      <c r="E158" s="16"/>
      <c r="F158" s="16"/>
      <c r="G158" s="16"/>
      <c r="H158" s="16"/>
      <c r="I158" s="16"/>
      <c r="J158" s="16"/>
      <c r="K158" s="18"/>
      <c r="L158" s="16"/>
    </row>
    <row r="159" spans="1:12" ht="14.25" customHeight="1">
      <c r="A159" s="2"/>
      <c r="B159" s="2"/>
      <c r="C159" s="16"/>
      <c r="D159" s="16"/>
      <c r="E159" s="16"/>
      <c r="F159" s="16"/>
      <c r="G159" s="16"/>
      <c r="H159" s="16"/>
      <c r="I159" s="16"/>
      <c r="J159" s="16"/>
      <c r="K159" s="18"/>
      <c r="L159" s="16"/>
    </row>
    <row r="160" spans="1:12" ht="14.25" customHeight="1">
      <c r="A160" s="2"/>
      <c r="B160" s="16"/>
      <c r="C160" s="16"/>
      <c r="D160" s="16"/>
      <c r="E160" s="16"/>
      <c r="F160" s="16"/>
      <c r="G160" s="16"/>
      <c r="H160" s="16"/>
      <c r="I160" s="16"/>
      <c r="J160" s="16"/>
      <c r="K160" s="18"/>
      <c r="L160" s="16"/>
    </row>
    <row r="161" spans="1:12" ht="14.25" customHeight="1">
      <c r="A161" s="2"/>
      <c r="B161" s="16"/>
      <c r="C161" s="16"/>
      <c r="D161" s="16"/>
      <c r="E161" s="16"/>
      <c r="F161" s="16"/>
      <c r="G161" s="16"/>
      <c r="H161" s="16"/>
      <c r="I161" s="16"/>
      <c r="J161" s="16"/>
      <c r="K161" s="18"/>
      <c r="L161" s="16"/>
    </row>
    <row r="162" spans="1:12" ht="14.25" customHeight="1">
      <c r="A162" s="2"/>
      <c r="B162" s="16"/>
      <c r="C162" s="16"/>
      <c r="D162" s="16"/>
      <c r="E162" s="16"/>
      <c r="F162" s="16"/>
      <c r="G162" s="16"/>
      <c r="H162" s="16"/>
      <c r="I162" s="16"/>
      <c r="J162" s="16"/>
      <c r="K162" s="18"/>
      <c r="L162" s="16"/>
    </row>
    <row r="163" spans="1:12" ht="14.25" customHeight="1">
      <c r="A163" s="2"/>
      <c r="B163" s="16"/>
      <c r="C163" s="16"/>
      <c r="D163" s="16"/>
      <c r="E163" s="16"/>
      <c r="F163" s="16"/>
      <c r="G163" s="16"/>
      <c r="H163" s="16"/>
      <c r="I163" s="16"/>
      <c r="J163" s="16"/>
      <c r="K163" s="18"/>
      <c r="L163" s="16"/>
    </row>
    <row r="164" spans="1:12" ht="14.25" customHeight="1">
      <c r="L164" s="11"/>
    </row>
    <row r="165" spans="1:12" ht="14.25" customHeight="1">
      <c r="L165" s="11"/>
    </row>
    <row r="166" spans="1:12" ht="14.25" customHeight="1">
      <c r="L166" s="11"/>
    </row>
    <row r="167" spans="1:12" ht="14.25" customHeight="1">
      <c r="L167" s="11"/>
    </row>
    <row r="168" spans="1:12" ht="14.25" customHeight="1">
      <c r="L168" s="11"/>
    </row>
    <row r="169" spans="1:12" ht="14.25" customHeight="1">
      <c r="L169" s="11"/>
    </row>
    <row r="170" spans="1:12" ht="14.25" customHeight="1">
      <c r="K170" s="11"/>
      <c r="L170" s="11"/>
    </row>
    <row r="171" spans="1:12" ht="14.25" customHeight="1">
      <c r="L171" s="11"/>
    </row>
    <row r="172" spans="1:12" ht="14.25" customHeight="1">
      <c r="L172" s="11"/>
    </row>
    <row r="173" spans="1:12" ht="14.25" customHeight="1">
      <c r="L173" s="11"/>
    </row>
    <row r="174" spans="1:12" ht="14.25" customHeight="1">
      <c r="L174" s="11"/>
    </row>
    <row r="175" spans="1:12" ht="14.25" customHeight="1">
      <c r="L175" s="11"/>
    </row>
    <row r="176" spans="1:12" ht="14.25" customHeight="1">
      <c r="L176" s="11"/>
    </row>
    <row r="177" spans="12:12" ht="14.25" customHeight="1">
      <c r="L177" s="11"/>
    </row>
    <row r="178" spans="12:12" ht="14.25" customHeight="1">
      <c r="L178" s="11"/>
    </row>
    <row r="179" spans="12:12" ht="14.25" customHeight="1">
      <c r="L179" s="11"/>
    </row>
    <row r="180" spans="12:12" ht="14.25" customHeight="1">
      <c r="L180" s="11"/>
    </row>
    <row r="181" spans="12:12" ht="14.25" customHeight="1">
      <c r="L181" s="11"/>
    </row>
    <row r="182" spans="12:12" ht="14.25" customHeight="1">
      <c r="L182" s="11"/>
    </row>
    <row r="183" spans="12:12" ht="14.25" customHeight="1">
      <c r="L183" s="11"/>
    </row>
    <row r="184" spans="12:12" ht="14.25" customHeight="1">
      <c r="L184" s="11"/>
    </row>
    <row r="185" spans="12:12" ht="14.25" customHeight="1">
      <c r="L185" s="11"/>
    </row>
    <row r="186" spans="12:12" ht="14.25" customHeight="1">
      <c r="L186" s="11"/>
    </row>
    <row r="187" spans="12:12" ht="14.25" customHeight="1">
      <c r="L187" s="11"/>
    </row>
    <row r="188" spans="12:12" ht="14.25" customHeight="1">
      <c r="L188" s="11"/>
    </row>
    <row r="189" spans="12:12" ht="14.25" customHeight="1">
      <c r="L189" s="11"/>
    </row>
    <row r="190" spans="12:12" ht="14.25" customHeight="1">
      <c r="L190" s="11"/>
    </row>
    <row r="191" spans="12:12" ht="14.25" customHeight="1">
      <c r="L191" s="24"/>
    </row>
    <row r="192" spans="12:12" ht="14.25" customHeight="1">
      <c r="L192" s="11"/>
    </row>
    <row r="193" spans="12:12" ht="14.25" customHeight="1">
      <c r="L193" s="11"/>
    </row>
    <row r="194" spans="12:12" ht="14.25" customHeight="1">
      <c r="L194" s="11"/>
    </row>
    <row r="195" spans="12:12" ht="14.25" customHeight="1">
      <c r="L195" s="11"/>
    </row>
    <row r="196" spans="12:12" ht="14.25" customHeight="1">
      <c r="L196" s="11"/>
    </row>
    <row r="197" spans="12:12" ht="14.25" customHeight="1">
      <c r="L197" s="11"/>
    </row>
    <row r="198" spans="12:12" ht="14.25" customHeight="1">
      <c r="L198" s="11"/>
    </row>
    <row r="199" spans="12:12" ht="14.25" customHeight="1">
      <c r="L199" s="11"/>
    </row>
    <row r="200" spans="12:12" ht="14.25" customHeight="1">
      <c r="L200" s="11"/>
    </row>
    <row r="201" spans="12:12" ht="14.25" customHeight="1">
      <c r="L201" s="11"/>
    </row>
    <row r="202" spans="12:12" ht="14.25" customHeight="1">
      <c r="L202" s="11"/>
    </row>
    <row r="203" spans="12:12" ht="14.25" customHeight="1">
      <c r="L203" s="11"/>
    </row>
    <row r="204" spans="12:12" ht="14.25" customHeight="1">
      <c r="L204" s="11"/>
    </row>
    <row r="205" spans="12:12" ht="14.25" customHeight="1">
      <c r="L205" s="11"/>
    </row>
    <row r="206" spans="12:12" ht="14.25" customHeight="1">
      <c r="L206" s="11"/>
    </row>
    <row r="207" spans="12:12" ht="14.25" customHeight="1">
      <c r="L207" s="11"/>
    </row>
    <row r="208" spans="12:12" ht="14.25" customHeight="1">
      <c r="L208" s="11"/>
    </row>
    <row r="209" spans="12:12" ht="14.25" customHeight="1">
      <c r="L209" s="11"/>
    </row>
    <row r="210" spans="12:12" ht="14.25" customHeight="1">
      <c r="L210" s="11"/>
    </row>
    <row r="211" spans="12:12" ht="14.25" customHeight="1">
      <c r="L211" s="11"/>
    </row>
    <row r="212" spans="12:12" ht="14.25" customHeight="1">
      <c r="L212" s="11"/>
    </row>
    <row r="213" spans="12:12" ht="14.25" customHeight="1">
      <c r="L213" s="11"/>
    </row>
    <row r="214" spans="12:12" ht="14.25" customHeight="1">
      <c r="L214" s="11"/>
    </row>
    <row r="215" spans="12:12" ht="14.25" customHeight="1">
      <c r="L215" s="11"/>
    </row>
    <row r="216" spans="12:12" ht="14.25" customHeight="1">
      <c r="L216" s="11"/>
    </row>
    <row r="217" spans="12:12" ht="14.25" customHeight="1">
      <c r="L217" s="11"/>
    </row>
    <row r="218" spans="12:12" ht="14.25" customHeight="1">
      <c r="L218" s="11"/>
    </row>
    <row r="219" spans="12:12" ht="14.25" customHeight="1">
      <c r="L219" s="11"/>
    </row>
    <row r="220" spans="12:12" ht="14.25" customHeight="1">
      <c r="L220" s="11"/>
    </row>
    <row r="221" spans="12:12" ht="14.25" customHeight="1">
      <c r="L221" s="11"/>
    </row>
    <row r="222" spans="12:12" ht="14.25" customHeight="1">
      <c r="L222" s="11"/>
    </row>
    <row r="223" spans="12:12" ht="14.25" customHeight="1">
      <c r="L223" s="11"/>
    </row>
    <row r="224" spans="12:12" ht="14.25" customHeight="1">
      <c r="L224" s="11"/>
    </row>
    <row r="225" spans="12:12" ht="14.25" customHeight="1">
      <c r="L225" s="11"/>
    </row>
    <row r="226" spans="12:12" ht="14.25" customHeight="1">
      <c r="L226" s="11"/>
    </row>
    <row r="227" spans="12:12" ht="14.25" customHeight="1">
      <c r="L227" s="11"/>
    </row>
    <row r="228" spans="12:12" ht="14.25" customHeight="1">
      <c r="L228" s="11"/>
    </row>
    <row r="229" spans="12:12" ht="14.25" customHeight="1">
      <c r="L229" s="11"/>
    </row>
    <row r="230" spans="12:12" ht="14.25" customHeight="1">
      <c r="L230" s="11"/>
    </row>
    <row r="231" spans="12:12" ht="14.25" customHeight="1">
      <c r="L231" s="11"/>
    </row>
    <row r="232" spans="12:12" ht="14.25" customHeight="1">
      <c r="L232" s="11"/>
    </row>
    <row r="233" spans="12:12" ht="14.25" customHeight="1">
      <c r="L233" s="11"/>
    </row>
    <row r="234" spans="12:12" ht="14.25" customHeight="1">
      <c r="L234" s="11"/>
    </row>
    <row r="235" spans="12:12" ht="14.25" customHeight="1">
      <c r="L235" s="11"/>
    </row>
    <row r="236" spans="12:12" ht="14.25" customHeight="1">
      <c r="L236" s="11"/>
    </row>
    <row r="237" spans="12:12" ht="14.25" customHeight="1">
      <c r="L237" s="11"/>
    </row>
    <row r="238" spans="12:12" ht="14.25" customHeight="1">
      <c r="L238" s="11"/>
    </row>
    <row r="239" spans="12:12" ht="14.25" customHeight="1">
      <c r="L239" s="11"/>
    </row>
    <row r="240" spans="12:12" ht="14.25" customHeight="1">
      <c r="L240" s="11"/>
    </row>
    <row r="241" spans="12:12" ht="14.25" customHeight="1">
      <c r="L241" s="11"/>
    </row>
    <row r="242" spans="12:12" ht="14.25" customHeight="1">
      <c r="L242" s="11"/>
    </row>
    <row r="243" spans="12:12" ht="14.25" customHeight="1">
      <c r="L243" s="11"/>
    </row>
    <row r="244" spans="12:12" ht="14.25" customHeight="1">
      <c r="L244" s="11"/>
    </row>
    <row r="245" spans="12:12" ht="14.25" customHeight="1">
      <c r="L245" s="11"/>
    </row>
    <row r="246" spans="12:12" ht="14.25" customHeight="1">
      <c r="L246" s="11"/>
    </row>
    <row r="247" spans="12:12" ht="14.25" customHeight="1">
      <c r="L247" s="11"/>
    </row>
    <row r="248" spans="12:12" ht="14.25" customHeight="1">
      <c r="L248" s="11"/>
    </row>
    <row r="249" spans="12:12" ht="14.25" customHeight="1">
      <c r="L249" s="11"/>
    </row>
    <row r="250" spans="12:12" ht="14.25" customHeight="1">
      <c r="L250" s="11"/>
    </row>
    <row r="251" spans="12:12" ht="14.25" customHeight="1">
      <c r="L251" s="11"/>
    </row>
    <row r="252" spans="12:12" ht="14.25" customHeight="1">
      <c r="L252" s="11"/>
    </row>
    <row r="253" spans="12:12" ht="14.25" customHeight="1">
      <c r="L253" s="11"/>
    </row>
    <row r="254" spans="12:12" ht="14.25" customHeight="1">
      <c r="L254" s="11"/>
    </row>
    <row r="255" spans="12:12" ht="14.25" customHeight="1">
      <c r="L255" s="11"/>
    </row>
    <row r="256" spans="12:12" ht="14.25" customHeight="1">
      <c r="L256" s="11"/>
    </row>
    <row r="257" spans="12:12" ht="14.25" customHeight="1">
      <c r="L257" s="11"/>
    </row>
    <row r="258" spans="12:12" ht="14.25" customHeight="1">
      <c r="L258" s="11"/>
    </row>
    <row r="259" spans="12:12" ht="14.25" customHeight="1">
      <c r="L259" s="11"/>
    </row>
    <row r="260" spans="12:12" ht="14.25" customHeight="1">
      <c r="L260" s="11"/>
    </row>
    <row r="261" spans="12:12" ht="14.25" customHeight="1">
      <c r="L261" s="11"/>
    </row>
    <row r="262" spans="12:12" ht="14.25" customHeight="1">
      <c r="L262" s="11"/>
    </row>
    <row r="263" spans="12:12" ht="14.25" customHeight="1">
      <c r="L263" s="11"/>
    </row>
    <row r="264" spans="12:12" ht="14.25" customHeight="1">
      <c r="L264" s="11"/>
    </row>
    <row r="265" spans="12:12" ht="14.25" customHeight="1">
      <c r="L265" s="11"/>
    </row>
    <row r="266" spans="12:12" ht="14.25" customHeight="1">
      <c r="L266" s="11"/>
    </row>
    <row r="267" spans="12:12" ht="14.25" customHeight="1">
      <c r="L267" s="11"/>
    </row>
    <row r="268" spans="12:12" ht="14.25" customHeight="1">
      <c r="L268" s="11"/>
    </row>
    <row r="269" spans="12:12" ht="14.25" customHeight="1">
      <c r="L269" s="11"/>
    </row>
    <row r="270" spans="12:12" ht="14.25" customHeight="1">
      <c r="L270" s="11"/>
    </row>
    <row r="271" spans="12:12" ht="14.25" customHeight="1">
      <c r="L271" s="11"/>
    </row>
    <row r="272" spans="12:12" ht="14.25" customHeight="1">
      <c r="L272" s="11"/>
    </row>
    <row r="273" spans="12:12" ht="14.25" customHeight="1">
      <c r="L273" s="11"/>
    </row>
    <row r="274" spans="12:12" ht="14.25" customHeight="1">
      <c r="L274" s="11"/>
    </row>
    <row r="275" spans="12:12" ht="14.25" customHeight="1">
      <c r="L275" s="11"/>
    </row>
    <row r="276" spans="12:12" ht="14.25" customHeight="1">
      <c r="L276" s="2"/>
    </row>
    <row r="277" spans="12:12" ht="14.25" customHeight="1">
      <c r="L277" s="2"/>
    </row>
    <row r="278" spans="12:12" ht="14.25" customHeight="1">
      <c r="L278" s="2"/>
    </row>
    <row r="279" spans="12:12" ht="14.25" customHeight="1">
      <c r="L279" s="2"/>
    </row>
    <row r="280" spans="12:12" ht="14.25" customHeight="1">
      <c r="L280" s="2"/>
    </row>
    <row r="281" spans="12:12" ht="14.25" customHeight="1">
      <c r="L281" s="2"/>
    </row>
    <row r="282" spans="12:12" ht="14.25" customHeight="1">
      <c r="L282" s="2"/>
    </row>
    <row r="283" spans="12:12" ht="14.25" customHeight="1">
      <c r="L283" s="2"/>
    </row>
    <row r="284" spans="12:12" ht="14.25" customHeight="1">
      <c r="L284" s="2"/>
    </row>
    <row r="285" spans="12:12" ht="14.25" customHeight="1">
      <c r="L285" s="2"/>
    </row>
    <row r="286" spans="12:12" ht="14.25" customHeight="1">
      <c r="L286" s="2"/>
    </row>
    <row r="287" spans="12:12" ht="14.25" customHeight="1">
      <c r="L287" s="2"/>
    </row>
    <row r="288" spans="12:12" ht="14.25" customHeight="1">
      <c r="L288" s="2"/>
    </row>
    <row r="289" spans="12:12" ht="14.25" customHeight="1">
      <c r="L289" s="2"/>
    </row>
    <row r="290" spans="12:12" ht="14.25" customHeight="1">
      <c r="L290" s="2"/>
    </row>
    <row r="291" spans="12:12" ht="14.25" customHeight="1">
      <c r="L291" s="2"/>
    </row>
    <row r="292" spans="12:12" ht="14.25" customHeight="1">
      <c r="L292" s="2"/>
    </row>
    <row r="293" spans="12:12" ht="14.25" customHeight="1">
      <c r="L293" s="2"/>
    </row>
    <row r="294" spans="12:12" ht="14.25" customHeight="1">
      <c r="L294" s="2"/>
    </row>
    <row r="295" spans="12:12" ht="14.25" customHeight="1">
      <c r="L295" s="2"/>
    </row>
    <row r="296" spans="12:12" ht="14.25" customHeight="1">
      <c r="L296" s="2"/>
    </row>
    <row r="297" spans="12:12" ht="14.25" customHeight="1">
      <c r="L297" s="2"/>
    </row>
    <row r="298" spans="12:12" ht="14.25" customHeight="1">
      <c r="L298" s="2"/>
    </row>
    <row r="299" spans="12:12" ht="14.25" customHeight="1">
      <c r="L299" s="2"/>
    </row>
    <row r="300" spans="12:12" ht="14.25" customHeight="1">
      <c r="L300" s="2"/>
    </row>
    <row r="301" spans="12:12" ht="14.25" customHeight="1">
      <c r="L301" s="2"/>
    </row>
    <row r="302" spans="12:12" ht="14.25" customHeight="1">
      <c r="L302" s="2"/>
    </row>
    <row r="303" spans="12:12" ht="14.25" customHeight="1">
      <c r="L303" s="2"/>
    </row>
    <row r="304" spans="12:12" ht="14.25" customHeight="1">
      <c r="L304" s="2"/>
    </row>
    <row r="305" spans="12:12" ht="14.25" customHeight="1">
      <c r="L305" s="2"/>
    </row>
    <row r="306" spans="12:12" ht="14.25" customHeight="1">
      <c r="L306" s="2"/>
    </row>
    <row r="307" spans="12:12" ht="14.25" customHeight="1">
      <c r="L307" s="2"/>
    </row>
    <row r="308" spans="12:12" ht="14.25" customHeight="1">
      <c r="L308" s="2"/>
    </row>
    <row r="309" spans="12:12" ht="14.25" customHeight="1">
      <c r="L309" s="2"/>
    </row>
    <row r="310" spans="12:12" ht="14.25" customHeight="1">
      <c r="L310" s="2"/>
    </row>
    <row r="311" spans="12:12" ht="14.25" customHeight="1">
      <c r="L311" s="2"/>
    </row>
    <row r="312" spans="12:12" ht="14.25" customHeight="1">
      <c r="L312" s="2"/>
    </row>
    <row r="313" spans="12:12" ht="14.25" customHeight="1">
      <c r="L313" s="2"/>
    </row>
    <row r="314" spans="12:12" ht="14.25" customHeight="1">
      <c r="L314" s="2"/>
    </row>
    <row r="315" spans="12:12" ht="14.25" customHeight="1">
      <c r="L315" s="2"/>
    </row>
    <row r="316" spans="12:12" ht="14.25" customHeight="1">
      <c r="L316" s="2"/>
    </row>
    <row r="317" spans="12:12" ht="14.25" customHeight="1">
      <c r="L317" s="2"/>
    </row>
    <row r="318" spans="12:12" ht="14.25" customHeight="1">
      <c r="L318" s="2"/>
    </row>
    <row r="319" spans="12:12" ht="14.25" customHeight="1">
      <c r="L319" s="2"/>
    </row>
    <row r="320" spans="12:12" ht="14.25" customHeight="1">
      <c r="L320" s="2"/>
    </row>
    <row r="321" spans="12:12" ht="14.25" customHeight="1">
      <c r="L321" s="2"/>
    </row>
    <row r="322" spans="12:12" ht="14.25" customHeight="1">
      <c r="L322" s="2"/>
    </row>
    <row r="323" spans="12:12" ht="14.25" customHeight="1">
      <c r="L323" s="2"/>
    </row>
    <row r="324" spans="12:12" ht="14.25" customHeight="1">
      <c r="L324" s="2"/>
    </row>
    <row r="325" spans="12:12" ht="14.25" customHeight="1">
      <c r="L325" s="2"/>
    </row>
    <row r="326" spans="12:12" ht="14.25" customHeight="1">
      <c r="L326" s="2"/>
    </row>
    <row r="327" spans="12:12" ht="14.25" customHeight="1">
      <c r="L327" s="2"/>
    </row>
    <row r="328" spans="12:12" ht="14.25" customHeight="1">
      <c r="L328" s="2"/>
    </row>
    <row r="329" spans="12:12" ht="14.25" customHeight="1">
      <c r="L329" s="2"/>
    </row>
    <row r="330" spans="12:12" ht="14.25" customHeight="1">
      <c r="L330" s="2"/>
    </row>
    <row r="331" spans="12:12" ht="14.25" customHeight="1">
      <c r="L331" s="2"/>
    </row>
    <row r="332" spans="12:12" ht="14.25" customHeight="1">
      <c r="L332" s="2"/>
    </row>
    <row r="333" spans="12:12" ht="14.25" customHeight="1">
      <c r="L333" s="2"/>
    </row>
    <row r="334" spans="12:12" ht="14.25" customHeight="1">
      <c r="L334" s="2"/>
    </row>
    <row r="335" spans="12:12" ht="14.25" customHeight="1">
      <c r="L335" s="2"/>
    </row>
    <row r="336" spans="12:12" ht="14.25" customHeight="1">
      <c r="L336" s="2"/>
    </row>
    <row r="337" spans="12:12" ht="14.25" customHeight="1">
      <c r="L337" s="2"/>
    </row>
    <row r="338" spans="12:12" ht="14.25" customHeight="1">
      <c r="L338" s="2"/>
    </row>
    <row r="339" spans="12:12" ht="14.25" customHeight="1">
      <c r="L339" s="2"/>
    </row>
    <row r="340" spans="12:12" ht="14.25" customHeight="1">
      <c r="L340" s="2"/>
    </row>
    <row r="341" spans="12:12" ht="14.25" customHeight="1">
      <c r="L341" s="2"/>
    </row>
    <row r="342" spans="12:12" ht="14.25" customHeight="1">
      <c r="L342" s="2"/>
    </row>
    <row r="343" spans="12:12" ht="14.25" customHeight="1">
      <c r="L343" s="2"/>
    </row>
    <row r="344" spans="12:12" ht="14.25" customHeight="1">
      <c r="L344" s="2"/>
    </row>
    <row r="345" spans="12:12" ht="14.25" customHeight="1">
      <c r="L345" s="2"/>
    </row>
    <row r="346" spans="12:12" ht="14.25" customHeight="1">
      <c r="L346" s="2"/>
    </row>
    <row r="347" spans="12:12" ht="14.25" customHeight="1">
      <c r="L347" s="2"/>
    </row>
    <row r="348" spans="12:12" ht="14.25" customHeight="1">
      <c r="L348" s="2"/>
    </row>
    <row r="349" spans="12:12" ht="14.25" customHeight="1">
      <c r="L349" s="2"/>
    </row>
    <row r="350" spans="12:12" ht="14.25" customHeight="1">
      <c r="L350" s="2"/>
    </row>
    <row r="351" spans="12:12" ht="14.25" customHeight="1">
      <c r="L351" s="2"/>
    </row>
    <row r="352" spans="12:12" ht="14.25" customHeight="1">
      <c r="L352" s="2"/>
    </row>
    <row r="353" spans="12:12" ht="14.25" customHeight="1">
      <c r="L353" s="2"/>
    </row>
    <row r="354" spans="12:12" ht="14.25" customHeight="1">
      <c r="L354" s="2"/>
    </row>
    <row r="355" spans="12:12" ht="14.25" customHeight="1">
      <c r="L355" s="2"/>
    </row>
    <row r="356" spans="12:12" ht="14.25" customHeight="1">
      <c r="L356" s="2"/>
    </row>
    <row r="357" spans="12:12" ht="14.25" customHeight="1">
      <c r="L357" s="2"/>
    </row>
    <row r="358" spans="12:12" ht="14.25" customHeight="1">
      <c r="L358" s="2"/>
    </row>
    <row r="359" spans="12:12" ht="14.25" customHeight="1">
      <c r="L359" s="2"/>
    </row>
    <row r="360" spans="12:12" ht="14.25" customHeight="1">
      <c r="L360" s="2"/>
    </row>
    <row r="361" spans="12:12" ht="14.25" customHeight="1">
      <c r="L361" s="2"/>
    </row>
    <row r="362" spans="12:12" ht="14.25" customHeight="1">
      <c r="L362" s="2"/>
    </row>
    <row r="363" spans="12:12" ht="14.25" customHeight="1">
      <c r="L363" s="2"/>
    </row>
    <row r="364" spans="12:12" ht="14.25" customHeight="1">
      <c r="L364" s="2"/>
    </row>
    <row r="365" spans="12:12" ht="14.25" customHeight="1">
      <c r="L365" s="2"/>
    </row>
    <row r="366" spans="12:12" ht="14.25" customHeight="1">
      <c r="L366" s="2"/>
    </row>
    <row r="367" spans="12:12" ht="14.25" customHeight="1">
      <c r="L367" s="2"/>
    </row>
    <row r="368" spans="12:12" ht="14.25" customHeight="1">
      <c r="L368" s="2"/>
    </row>
    <row r="369" spans="12:12" ht="14.25" customHeight="1">
      <c r="L369" s="2"/>
    </row>
    <row r="370" spans="12:12" ht="14.25" customHeight="1">
      <c r="L370" s="2"/>
    </row>
    <row r="371" spans="12:12" ht="14.25" customHeight="1">
      <c r="L371" s="2"/>
    </row>
    <row r="372" spans="12:12" ht="14.25" customHeight="1">
      <c r="L372" s="2"/>
    </row>
    <row r="373" spans="12:12" ht="14.25" customHeight="1">
      <c r="L373" s="2"/>
    </row>
    <row r="374" spans="12:12" ht="14.25" customHeight="1">
      <c r="L374" s="2"/>
    </row>
    <row r="375" spans="12:12" ht="14.25" customHeight="1">
      <c r="L375" s="2"/>
    </row>
    <row r="376" spans="12:12" ht="14.25" customHeight="1">
      <c r="L376" s="2"/>
    </row>
    <row r="377" spans="12:12" ht="14.25" customHeight="1">
      <c r="L377" s="2"/>
    </row>
    <row r="378" spans="12:12" ht="14.25" customHeight="1">
      <c r="L378" s="2"/>
    </row>
    <row r="379" spans="12:12" ht="14.25" customHeight="1">
      <c r="L379" s="2"/>
    </row>
    <row r="380" spans="12:12" ht="14.25" customHeight="1">
      <c r="L380" s="2"/>
    </row>
    <row r="381" spans="12:12" ht="14.25" customHeight="1">
      <c r="L381" s="2"/>
    </row>
    <row r="382" spans="12:12" ht="14.25" customHeight="1">
      <c r="L382" s="2"/>
    </row>
    <row r="383" spans="12:12" ht="14.25" customHeight="1">
      <c r="L383" s="2"/>
    </row>
    <row r="384" spans="12:12" ht="14.25" customHeight="1">
      <c r="L384" s="2"/>
    </row>
    <row r="385" spans="12:12" ht="14.25" customHeight="1">
      <c r="L385" s="2"/>
    </row>
    <row r="386" spans="12:12" ht="14.25" customHeight="1">
      <c r="L386" s="2"/>
    </row>
    <row r="387" spans="12:12" ht="14.25" customHeight="1">
      <c r="L387" s="2"/>
    </row>
    <row r="388" spans="12:12" ht="14.25" customHeight="1">
      <c r="L388" s="2"/>
    </row>
    <row r="389" spans="12:12" ht="14.25" customHeight="1">
      <c r="L389" s="2"/>
    </row>
    <row r="390" spans="12:12" ht="14.25" customHeight="1">
      <c r="L390" s="2"/>
    </row>
    <row r="391" spans="12:12" ht="14.25" customHeight="1">
      <c r="L391" s="2"/>
    </row>
    <row r="392" spans="12:12" ht="14.25" customHeight="1">
      <c r="L392" s="2"/>
    </row>
    <row r="393" spans="12:12" ht="14.25" customHeight="1">
      <c r="L393" s="2"/>
    </row>
    <row r="394" spans="12:12" ht="14.25" customHeight="1">
      <c r="L394" s="2"/>
    </row>
    <row r="395" spans="12:12" ht="14.25" customHeight="1">
      <c r="L395" s="2"/>
    </row>
    <row r="396" spans="12:12" ht="14.25" customHeight="1">
      <c r="L396" s="2"/>
    </row>
    <row r="397" spans="12:12" ht="14.25" customHeight="1">
      <c r="L397" s="2"/>
    </row>
    <row r="398" spans="12:12" ht="14.25" customHeight="1">
      <c r="L398" s="2"/>
    </row>
    <row r="399" spans="12:12" ht="14.25" customHeight="1">
      <c r="L399" s="2"/>
    </row>
    <row r="400" spans="12:12" ht="14.25" customHeight="1">
      <c r="L400" s="2"/>
    </row>
    <row r="401" spans="12:12" ht="14.25" customHeight="1">
      <c r="L401" s="2"/>
    </row>
    <row r="402" spans="12:12" ht="14.25" customHeight="1">
      <c r="L402" s="2"/>
    </row>
    <row r="403" spans="12:12" ht="14.25" customHeight="1">
      <c r="L403" s="2"/>
    </row>
    <row r="404" spans="12:12" ht="14.25" customHeight="1">
      <c r="L404" s="2"/>
    </row>
    <row r="405" spans="12:12" ht="14.25" customHeight="1">
      <c r="L405" s="2"/>
    </row>
    <row r="406" spans="12:12" ht="14.25" customHeight="1">
      <c r="L406" s="2"/>
    </row>
    <row r="407" spans="12:12" ht="14.25" customHeight="1">
      <c r="L407" s="2"/>
    </row>
    <row r="408" spans="12:12" ht="14.25" customHeight="1">
      <c r="L408" s="2"/>
    </row>
    <row r="409" spans="12:12" ht="14.25" customHeight="1">
      <c r="L409" s="2"/>
    </row>
    <row r="410" spans="12:12" ht="14.25" customHeight="1">
      <c r="L410" s="2"/>
    </row>
    <row r="411" spans="12:12" ht="14.25" customHeight="1">
      <c r="L411" s="2"/>
    </row>
    <row r="412" spans="12:12" ht="14.25" customHeight="1">
      <c r="L412" s="2"/>
    </row>
    <row r="413" spans="12:12" ht="14.25" customHeight="1">
      <c r="L413" s="2"/>
    </row>
    <row r="414" spans="12:12" ht="14.25" customHeight="1">
      <c r="L414" s="2"/>
    </row>
    <row r="415" spans="12:12" ht="14.25" customHeight="1">
      <c r="L415" s="2"/>
    </row>
    <row r="416" spans="12:12" ht="14.25" customHeight="1">
      <c r="L416" s="2"/>
    </row>
    <row r="417" spans="12:12" ht="14.25" customHeight="1">
      <c r="L417" s="2"/>
    </row>
    <row r="418" spans="12:12" ht="14.25" customHeight="1">
      <c r="L418" s="2"/>
    </row>
    <row r="419" spans="12:12" ht="14.25" customHeight="1">
      <c r="L419" s="2"/>
    </row>
    <row r="420" spans="12:12" ht="14.25" customHeight="1">
      <c r="L420" s="2"/>
    </row>
    <row r="421" spans="12:12" ht="14.25" customHeight="1">
      <c r="L421" s="2"/>
    </row>
    <row r="422" spans="12:12" ht="14.25" customHeight="1">
      <c r="L422" s="2"/>
    </row>
    <row r="423" spans="12:12" ht="14.25" customHeight="1">
      <c r="L423" s="2"/>
    </row>
    <row r="424" spans="12:12" ht="14.25" customHeight="1">
      <c r="L424" s="2"/>
    </row>
    <row r="425" spans="12:12" ht="14.25" customHeight="1">
      <c r="L425" s="2"/>
    </row>
    <row r="426" spans="12:12" ht="14.25" customHeight="1">
      <c r="L426" s="2"/>
    </row>
    <row r="427" spans="12:12" ht="14.25" customHeight="1">
      <c r="L427" s="2"/>
    </row>
    <row r="428" spans="12:12" ht="14.25" customHeight="1">
      <c r="L428" s="2"/>
    </row>
    <row r="429" spans="12:12" ht="14.25" customHeight="1">
      <c r="L429" s="2"/>
    </row>
    <row r="430" spans="12:12" ht="14.25" customHeight="1">
      <c r="L430" s="2"/>
    </row>
    <row r="431" spans="12:12" ht="14.25" customHeight="1">
      <c r="L431" s="2"/>
    </row>
    <row r="432" spans="12:12" ht="14.25" customHeight="1">
      <c r="L432" s="2"/>
    </row>
    <row r="433" spans="12:12" ht="14.25" customHeight="1">
      <c r="L433" s="2"/>
    </row>
    <row r="434" spans="12:12" ht="14.25" customHeight="1">
      <c r="L434" s="2"/>
    </row>
    <row r="435" spans="12:12" ht="14.25" customHeight="1">
      <c r="L435" s="2"/>
    </row>
    <row r="436" spans="12:12" ht="14.25" customHeight="1">
      <c r="L436" s="2"/>
    </row>
    <row r="437" spans="12:12" ht="14.25" customHeight="1">
      <c r="L437" s="2"/>
    </row>
    <row r="438" spans="12:12" ht="14.25" customHeight="1">
      <c r="L438" s="2"/>
    </row>
    <row r="439" spans="12:12" ht="14.25" customHeight="1">
      <c r="L439" s="2"/>
    </row>
    <row r="440" spans="12:12" ht="14.25" customHeight="1">
      <c r="L440" s="2"/>
    </row>
    <row r="441" spans="12:12" ht="14.25" customHeight="1">
      <c r="L441" s="2"/>
    </row>
    <row r="442" spans="12:12" ht="14.25" customHeight="1">
      <c r="L442" s="2"/>
    </row>
    <row r="443" spans="12:12" ht="14.25" customHeight="1">
      <c r="L443" s="2"/>
    </row>
    <row r="444" spans="12:12" ht="14.25" customHeight="1">
      <c r="L444" s="2"/>
    </row>
    <row r="445" spans="12:12" ht="14.25" customHeight="1">
      <c r="L445" s="2"/>
    </row>
    <row r="446" spans="12:12" ht="14.25" customHeight="1">
      <c r="L446" s="2"/>
    </row>
    <row r="447" spans="12:12" ht="14.25" customHeight="1">
      <c r="L447" s="2"/>
    </row>
    <row r="448" spans="12:12" ht="14.25" customHeight="1">
      <c r="L448" s="2"/>
    </row>
    <row r="449" spans="12:12" ht="14.25" customHeight="1">
      <c r="L449" s="2"/>
    </row>
    <row r="450" spans="12:12" ht="14.25" customHeight="1">
      <c r="L450" s="2"/>
    </row>
    <row r="451" spans="12:12" ht="14.25" customHeight="1">
      <c r="L451" s="2"/>
    </row>
    <row r="452" spans="12:12" ht="14.25" customHeight="1">
      <c r="L452" s="2"/>
    </row>
    <row r="453" spans="12:12" ht="14.25" customHeight="1">
      <c r="L453" s="2"/>
    </row>
    <row r="454" spans="12:12" ht="14.25" customHeight="1">
      <c r="L454" s="2"/>
    </row>
    <row r="455" spans="12:12" ht="14.25" customHeight="1">
      <c r="L455" s="2"/>
    </row>
    <row r="456" spans="12:12" ht="14.25" customHeight="1">
      <c r="L456" s="2"/>
    </row>
    <row r="457" spans="12:12" ht="14.25" customHeight="1">
      <c r="L457" s="2"/>
    </row>
    <row r="458" spans="12:12" ht="14.25" customHeight="1">
      <c r="L458" s="2"/>
    </row>
    <row r="459" spans="12:12" ht="14.25" customHeight="1">
      <c r="L459" s="2"/>
    </row>
    <row r="460" spans="12:12" ht="14.25" customHeight="1">
      <c r="L460" s="2"/>
    </row>
    <row r="461" spans="12:12" ht="14.25" customHeight="1">
      <c r="L461" s="2"/>
    </row>
    <row r="462" spans="12:12" ht="14.25" customHeight="1">
      <c r="L462" s="2"/>
    </row>
    <row r="463" spans="12:12" ht="14.25" customHeight="1">
      <c r="L463" s="2"/>
    </row>
    <row r="464" spans="12:12" ht="14.25" customHeight="1">
      <c r="L464" s="2"/>
    </row>
    <row r="465" spans="12:12" ht="14.25" customHeight="1">
      <c r="L465" s="2"/>
    </row>
    <row r="466" spans="12:12" ht="14.25" customHeight="1">
      <c r="L466" s="2"/>
    </row>
    <row r="467" spans="12:12" ht="14.25" customHeight="1">
      <c r="L467" s="2"/>
    </row>
    <row r="468" spans="12:12" ht="14.25" customHeight="1">
      <c r="L468" s="2"/>
    </row>
    <row r="469" spans="12:12" ht="14.25" customHeight="1">
      <c r="L469" s="2"/>
    </row>
    <row r="470" spans="12:12" ht="14.25" customHeight="1">
      <c r="L470" s="2"/>
    </row>
    <row r="471" spans="12:12" ht="14.25" customHeight="1">
      <c r="L471" s="2"/>
    </row>
    <row r="472" spans="12:12" ht="14.25" customHeight="1">
      <c r="L472" s="2"/>
    </row>
    <row r="473" spans="12:12" ht="14.25" customHeight="1">
      <c r="L473" s="2"/>
    </row>
    <row r="474" spans="12:12" ht="14.25" customHeight="1">
      <c r="L474" s="2"/>
    </row>
    <row r="475" spans="12:12" ht="14.25" customHeight="1">
      <c r="L475" s="2"/>
    </row>
    <row r="476" spans="12:12" ht="14.25" customHeight="1">
      <c r="L476" s="2"/>
    </row>
    <row r="477" spans="12:12" ht="14.25" customHeight="1">
      <c r="L477" s="2"/>
    </row>
    <row r="478" spans="12:12" ht="14.25" customHeight="1">
      <c r="L478" s="2"/>
    </row>
    <row r="479" spans="12:12" ht="14.25" customHeight="1">
      <c r="L479" s="2"/>
    </row>
    <row r="480" spans="12:12" ht="14.25" customHeight="1">
      <c r="L480" s="2"/>
    </row>
    <row r="481" spans="12:12" ht="14.25" customHeight="1">
      <c r="L481" s="2"/>
    </row>
    <row r="482" spans="12:12" ht="14.25" customHeight="1">
      <c r="L482" s="2"/>
    </row>
    <row r="483" spans="12:12" ht="14.25" customHeight="1">
      <c r="L483" s="2"/>
    </row>
    <row r="484" spans="12:12" ht="14.25" customHeight="1">
      <c r="L484" s="2"/>
    </row>
    <row r="485" spans="12:12" ht="14.25" customHeight="1">
      <c r="L485" s="2"/>
    </row>
    <row r="486" spans="12:12" ht="14.25" customHeight="1">
      <c r="L486" s="2"/>
    </row>
    <row r="487" spans="12:12" ht="14.25" customHeight="1">
      <c r="L487" s="2"/>
    </row>
    <row r="488" spans="12:12" ht="14.25" customHeight="1">
      <c r="L488" s="2"/>
    </row>
    <row r="489" spans="12:12" ht="14.25" customHeight="1">
      <c r="L489" s="2"/>
    </row>
    <row r="490" spans="12:12" ht="14.25" customHeight="1">
      <c r="L490" s="2"/>
    </row>
    <row r="491" spans="12:12" ht="14.25" customHeight="1">
      <c r="L491" s="2"/>
    </row>
    <row r="492" spans="12:12" ht="14.25" customHeight="1">
      <c r="L492" s="2"/>
    </row>
    <row r="493" spans="12:12" ht="14.25" customHeight="1">
      <c r="L493" s="2"/>
    </row>
    <row r="494" spans="12:12" ht="14.25" customHeight="1">
      <c r="L494" s="2"/>
    </row>
    <row r="495" spans="12:12" ht="14.25" customHeight="1">
      <c r="L495" s="2"/>
    </row>
    <row r="496" spans="12:12" ht="14.25" customHeight="1">
      <c r="L496" s="2"/>
    </row>
    <row r="497" spans="12:12" ht="14.25" customHeight="1">
      <c r="L497" s="2"/>
    </row>
    <row r="498" spans="12:12" ht="14.25" customHeight="1">
      <c r="L498" s="2"/>
    </row>
    <row r="499" spans="12:12" ht="14.25" customHeight="1">
      <c r="L499" s="2"/>
    </row>
    <row r="500" spans="12:12" ht="14.25" customHeight="1">
      <c r="L500" s="2"/>
    </row>
    <row r="501" spans="12:12" ht="14.25" customHeight="1">
      <c r="L501" s="2"/>
    </row>
    <row r="502" spans="12:12" ht="14.25" customHeight="1">
      <c r="L502" s="2"/>
    </row>
    <row r="503" spans="12:12" ht="14.25" customHeight="1">
      <c r="L503" s="2"/>
    </row>
    <row r="504" spans="12:12" ht="14.25" customHeight="1">
      <c r="L504" s="2"/>
    </row>
    <row r="505" spans="12:12" ht="14.25" customHeight="1">
      <c r="L505" s="2"/>
    </row>
    <row r="506" spans="12:12" ht="14.25" customHeight="1">
      <c r="L506" s="2"/>
    </row>
    <row r="507" spans="12:12" ht="14.25" customHeight="1">
      <c r="L507" s="2"/>
    </row>
    <row r="508" spans="12:12" ht="14.25" customHeight="1">
      <c r="L508" s="2"/>
    </row>
    <row r="509" spans="12:12" ht="14.25" customHeight="1">
      <c r="L509" s="2"/>
    </row>
    <row r="510" spans="12:12" ht="14.25" customHeight="1">
      <c r="L510" s="2"/>
    </row>
    <row r="511" spans="12:12" ht="14.25" customHeight="1">
      <c r="L511" s="2"/>
    </row>
    <row r="512" spans="12:12" ht="14.25" customHeight="1">
      <c r="L512" s="2"/>
    </row>
    <row r="513" spans="12:12" ht="14.25" customHeight="1">
      <c r="L513" s="2"/>
    </row>
    <row r="514" spans="12:12" ht="14.25" customHeight="1">
      <c r="L514" s="2"/>
    </row>
    <row r="515" spans="12:12" ht="14.25" customHeight="1">
      <c r="L515" s="2"/>
    </row>
    <row r="516" spans="12:12" ht="14.25" customHeight="1">
      <c r="L516" s="2"/>
    </row>
    <row r="517" spans="12:12" ht="14.25" customHeight="1">
      <c r="L517" s="2"/>
    </row>
    <row r="518" spans="12:12" ht="14.25" customHeight="1">
      <c r="L518" s="2"/>
    </row>
    <row r="519" spans="12:12" ht="14.25" customHeight="1">
      <c r="L519" s="2"/>
    </row>
    <row r="520" spans="12:12" ht="14.25" customHeight="1">
      <c r="L520" s="2"/>
    </row>
    <row r="521" spans="12:12" ht="14.25" customHeight="1">
      <c r="L521" s="2"/>
    </row>
    <row r="522" spans="12:12" ht="14.25" customHeight="1">
      <c r="L522" s="2"/>
    </row>
    <row r="523" spans="12:12" ht="14.25" customHeight="1">
      <c r="L523" s="2"/>
    </row>
    <row r="524" spans="12:12" ht="14.25" customHeight="1">
      <c r="L524" s="2"/>
    </row>
    <row r="525" spans="12:12" ht="14.25" customHeight="1">
      <c r="L525" s="2"/>
    </row>
    <row r="526" spans="12:12" ht="14.25" customHeight="1">
      <c r="L526" s="2"/>
    </row>
    <row r="527" spans="12:12" ht="14.25" customHeight="1">
      <c r="L527" s="2"/>
    </row>
    <row r="528" spans="12:12" ht="14.25" customHeight="1">
      <c r="L528" s="2"/>
    </row>
    <row r="529" spans="12:12" ht="14.25" customHeight="1">
      <c r="L529" s="2"/>
    </row>
    <row r="530" spans="12:12" ht="14.25" customHeight="1">
      <c r="L530" s="2"/>
    </row>
    <row r="531" spans="12:12" ht="14.25" customHeight="1">
      <c r="L531" s="2"/>
    </row>
    <row r="532" spans="12:12" ht="14.25" customHeight="1">
      <c r="L532" s="2"/>
    </row>
    <row r="533" spans="12:12" ht="14.25" customHeight="1">
      <c r="L533" s="2"/>
    </row>
    <row r="534" spans="12:12" ht="14.25" customHeight="1">
      <c r="L534" s="2"/>
    </row>
    <row r="535" spans="12:12" ht="14.25" customHeight="1">
      <c r="L535" s="2"/>
    </row>
    <row r="536" spans="12:12" ht="14.25" customHeight="1">
      <c r="L536" s="2"/>
    </row>
    <row r="537" spans="12:12" ht="14.25" customHeight="1">
      <c r="L537" s="2"/>
    </row>
    <row r="538" spans="12:12" ht="14.25" customHeight="1">
      <c r="L538" s="2"/>
    </row>
    <row r="539" spans="12:12" ht="14.25" customHeight="1">
      <c r="L539" s="2"/>
    </row>
    <row r="540" spans="12:12" ht="14.25" customHeight="1">
      <c r="L540" s="2"/>
    </row>
    <row r="541" spans="12:12" ht="14.25" customHeight="1">
      <c r="L541" s="2"/>
    </row>
    <row r="542" spans="12:12" ht="14.25" customHeight="1">
      <c r="L542" s="2"/>
    </row>
    <row r="543" spans="12:12" ht="14.25" customHeight="1">
      <c r="L543" s="2"/>
    </row>
    <row r="544" spans="12:12" ht="14.25" customHeight="1">
      <c r="L544" s="2"/>
    </row>
    <row r="545" spans="12:12" ht="14.25" customHeight="1">
      <c r="L545" s="2"/>
    </row>
    <row r="546" spans="12:12" ht="14.25" customHeight="1">
      <c r="L546" s="2"/>
    </row>
    <row r="547" spans="12:12" ht="14.25" customHeight="1">
      <c r="L547" s="2"/>
    </row>
    <row r="548" spans="12:12" ht="14.25" customHeight="1">
      <c r="L548" s="2"/>
    </row>
    <row r="549" spans="12:12" ht="14.25" customHeight="1">
      <c r="L549" s="2"/>
    </row>
    <row r="550" spans="12:12" ht="14.25" customHeight="1">
      <c r="L550" s="2"/>
    </row>
    <row r="551" spans="12:12" ht="14.25" customHeight="1">
      <c r="L551" s="2"/>
    </row>
    <row r="552" spans="12:12" ht="14.25" customHeight="1">
      <c r="L552" s="2"/>
    </row>
    <row r="553" spans="12:12" ht="14.25" customHeight="1">
      <c r="L553" s="2"/>
    </row>
    <row r="554" spans="12:12" ht="14.25" customHeight="1">
      <c r="L554" s="2"/>
    </row>
    <row r="555" spans="12:12" ht="14.25" customHeight="1">
      <c r="L555" s="2"/>
    </row>
    <row r="556" spans="12:12" ht="14.25" customHeight="1">
      <c r="L556" s="2"/>
    </row>
    <row r="557" spans="12:12" ht="14.25" customHeight="1">
      <c r="L557" s="2"/>
    </row>
    <row r="558" spans="12:12" ht="14.25" customHeight="1">
      <c r="L558" s="2"/>
    </row>
    <row r="559" spans="12:12" ht="14.25" customHeight="1">
      <c r="L559" s="2"/>
    </row>
    <row r="560" spans="12:12" ht="14.25" customHeight="1">
      <c r="L560" s="2"/>
    </row>
    <row r="561" spans="12:12" ht="14.25" customHeight="1">
      <c r="L561" s="2"/>
    </row>
    <row r="562" spans="12:12" ht="14.25" customHeight="1">
      <c r="L562" s="2"/>
    </row>
    <row r="563" spans="12:12" ht="14.25" customHeight="1">
      <c r="L563" s="2"/>
    </row>
    <row r="564" spans="12:12" ht="14.25" customHeight="1">
      <c r="L564" s="2"/>
    </row>
    <row r="565" spans="12:12" ht="14.25" customHeight="1">
      <c r="L565" s="2"/>
    </row>
    <row r="566" spans="12:12" ht="14.25" customHeight="1">
      <c r="L566" s="2"/>
    </row>
    <row r="567" spans="12:12" ht="14.25" customHeight="1">
      <c r="L567" s="2"/>
    </row>
    <row r="568" spans="12:12" ht="14.25" customHeight="1">
      <c r="L568" s="2"/>
    </row>
    <row r="569" spans="12:12" ht="14.25" customHeight="1">
      <c r="L569" s="2"/>
    </row>
    <row r="570" spans="12:12" ht="14.25" customHeight="1">
      <c r="L570" s="2"/>
    </row>
    <row r="571" spans="12:12" ht="14.25" customHeight="1">
      <c r="L571" s="2"/>
    </row>
    <row r="572" spans="12:12" ht="14.25" customHeight="1">
      <c r="L572" s="2"/>
    </row>
    <row r="573" spans="12:12" ht="14.25" customHeight="1">
      <c r="L573" s="2"/>
    </row>
    <row r="574" spans="12:12" ht="14.25" customHeight="1">
      <c r="L574" s="2"/>
    </row>
    <row r="575" spans="12:12" ht="14.25" customHeight="1">
      <c r="L575" s="2"/>
    </row>
    <row r="576" spans="12:12" ht="14.25" customHeight="1">
      <c r="L576" s="2"/>
    </row>
    <row r="577" spans="12:12" ht="14.25" customHeight="1">
      <c r="L577" s="2"/>
    </row>
    <row r="578" spans="12:12" ht="14.25" customHeight="1">
      <c r="L578" s="2"/>
    </row>
    <row r="579" spans="12:12" ht="14.25" customHeight="1">
      <c r="L579" s="2"/>
    </row>
    <row r="580" spans="12:12" ht="14.25" customHeight="1">
      <c r="L580" s="2"/>
    </row>
    <row r="581" spans="12:12" ht="14.25" customHeight="1">
      <c r="L581" s="2"/>
    </row>
    <row r="582" spans="12:12" ht="14.25" customHeight="1">
      <c r="L582" s="2"/>
    </row>
    <row r="583" spans="12:12" ht="14.25" customHeight="1">
      <c r="L583" s="2"/>
    </row>
    <row r="584" spans="12:12" ht="14.25" customHeight="1">
      <c r="L584" s="2"/>
    </row>
    <row r="585" spans="12:12" ht="14.25" customHeight="1">
      <c r="L585" s="2"/>
    </row>
    <row r="586" spans="12:12" ht="14.25" customHeight="1">
      <c r="L586" s="2"/>
    </row>
    <row r="587" spans="12:12" ht="14.25" customHeight="1">
      <c r="L587" s="2"/>
    </row>
    <row r="588" spans="12:12" ht="14.25" customHeight="1">
      <c r="L588" s="2"/>
    </row>
    <row r="589" spans="12:12" ht="14.25" customHeight="1">
      <c r="L589" s="2"/>
    </row>
    <row r="590" spans="12:12" ht="14.25" customHeight="1">
      <c r="L590" s="2"/>
    </row>
    <row r="591" spans="12:12" ht="14.25" customHeight="1">
      <c r="L591" s="2"/>
    </row>
    <row r="592" spans="12:12" ht="14.25" customHeight="1">
      <c r="L592" s="2"/>
    </row>
    <row r="593" spans="12:12" ht="14.25" customHeight="1">
      <c r="L593" s="2"/>
    </row>
    <row r="594" spans="12:12" ht="14.25" customHeight="1">
      <c r="L594" s="2"/>
    </row>
    <row r="595" spans="12:12" ht="14.25" customHeight="1">
      <c r="L595" s="2"/>
    </row>
    <row r="596" spans="12:12" ht="14.25" customHeight="1">
      <c r="L596" s="2"/>
    </row>
    <row r="597" spans="12:12" ht="14.25" customHeight="1">
      <c r="L597" s="2"/>
    </row>
    <row r="598" spans="12:12" ht="14.25" customHeight="1">
      <c r="L598" s="2"/>
    </row>
    <row r="599" spans="12:12" ht="14.25" customHeight="1">
      <c r="L599" s="2"/>
    </row>
    <row r="600" spans="12:12" ht="14.25" customHeight="1">
      <c r="L600" s="2"/>
    </row>
    <row r="601" spans="12:12" ht="14.25" customHeight="1">
      <c r="L601" s="2"/>
    </row>
    <row r="602" spans="12:12" ht="14.25" customHeight="1">
      <c r="L602" s="2"/>
    </row>
    <row r="603" spans="12:12" ht="14.25" customHeight="1">
      <c r="L603" s="2"/>
    </row>
    <row r="604" spans="12:12" ht="14.25" customHeight="1">
      <c r="L604" s="2"/>
    </row>
    <row r="605" spans="12:12" ht="14.25" customHeight="1">
      <c r="L605" s="2"/>
    </row>
    <row r="606" spans="12:12" ht="14.25" customHeight="1">
      <c r="L606" s="2"/>
    </row>
    <row r="607" spans="12:12" ht="14.25" customHeight="1">
      <c r="L607" s="2"/>
    </row>
    <row r="608" spans="12:12" ht="14.25" customHeight="1">
      <c r="L608" s="2"/>
    </row>
    <row r="609" spans="12:12" ht="14.25" customHeight="1">
      <c r="L609" s="2"/>
    </row>
    <row r="610" spans="12:12" ht="14.25" customHeight="1">
      <c r="L610" s="2"/>
    </row>
    <row r="611" spans="12:12" ht="14.25" customHeight="1">
      <c r="L611" s="2"/>
    </row>
    <row r="612" spans="12:12" ht="14.25" customHeight="1">
      <c r="L612" s="2"/>
    </row>
    <row r="613" spans="12:12" ht="14.25" customHeight="1">
      <c r="L613" s="2"/>
    </row>
    <row r="614" spans="12:12" ht="14.25" customHeight="1">
      <c r="L614" s="2"/>
    </row>
    <row r="615" spans="12:12" ht="14.25" customHeight="1">
      <c r="L615" s="2"/>
    </row>
    <row r="616" spans="12:12" ht="14.25" customHeight="1">
      <c r="L616" s="2"/>
    </row>
    <row r="617" spans="12:12" ht="14.25" customHeight="1">
      <c r="L617" s="2"/>
    </row>
    <row r="618" spans="12:12" ht="14.25" customHeight="1">
      <c r="L618" s="2"/>
    </row>
    <row r="619" spans="12:12" ht="14.25" customHeight="1">
      <c r="L619" s="2"/>
    </row>
    <row r="620" spans="12:12" ht="14.25" customHeight="1">
      <c r="L620" s="2"/>
    </row>
    <row r="621" spans="12:12" ht="14.25" customHeight="1">
      <c r="L621" s="2"/>
    </row>
    <row r="622" spans="12:12" ht="14.25" customHeight="1">
      <c r="L622" s="2"/>
    </row>
    <row r="623" spans="12:12" ht="14.25" customHeight="1">
      <c r="L623" s="2"/>
    </row>
    <row r="624" spans="12:12" ht="14.25" customHeight="1">
      <c r="L624" s="2"/>
    </row>
    <row r="625" spans="12:12" ht="14.25" customHeight="1">
      <c r="L625" s="2"/>
    </row>
    <row r="626" spans="12:12" ht="14.25" customHeight="1">
      <c r="L626" s="2"/>
    </row>
    <row r="627" spans="12:12" ht="14.25" customHeight="1">
      <c r="L627" s="2"/>
    </row>
    <row r="628" spans="12:12" ht="14.25" customHeight="1">
      <c r="L628" s="2"/>
    </row>
    <row r="629" spans="12:12" ht="14.25" customHeight="1">
      <c r="L629" s="2"/>
    </row>
    <row r="630" spans="12:12" ht="14.25" customHeight="1">
      <c r="L630" s="2"/>
    </row>
    <row r="631" spans="12:12" ht="14.25" customHeight="1">
      <c r="L631" s="2"/>
    </row>
    <row r="632" spans="12:12" ht="14.25" customHeight="1">
      <c r="L632" s="2"/>
    </row>
    <row r="633" spans="12:12" ht="14.25" customHeight="1">
      <c r="L633" s="2"/>
    </row>
    <row r="634" spans="12:12" ht="14.25" customHeight="1">
      <c r="L634" s="2"/>
    </row>
    <row r="635" spans="12:12" ht="14.25" customHeight="1">
      <c r="L635" s="2"/>
    </row>
    <row r="636" spans="12:12" ht="14.25" customHeight="1">
      <c r="L636" s="2"/>
    </row>
    <row r="637" spans="12:12" ht="14.25" customHeight="1">
      <c r="L637" s="2"/>
    </row>
    <row r="638" spans="12:12" ht="14.25" customHeight="1">
      <c r="L638" s="2"/>
    </row>
    <row r="639" spans="12:12" ht="14.25" customHeight="1">
      <c r="L639" s="2"/>
    </row>
    <row r="640" spans="12:12" ht="14.25" customHeight="1">
      <c r="L640" s="2"/>
    </row>
    <row r="641" spans="12:12" ht="14.25" customHeight="1">
      <c r="L641" s="2"/>
    </row>
    <row r="642" spans="12:12" ht="14.25" customHeight="1">
      <c r="L642" s="2"/>
    </row>
    <row r="643" spans="12:12" ht="14.25" customHeight="1">
      <c r="L643" s="2"/>
    </row>
    <row r="644" spans="12:12" ht="14.25" customHeight="1">
      <c r="L644" s="2"/>
    </row>
    <row r="645" spans="12:12" ht="14.25" customHeight="1">
      <c r="L645" s="2"/>
    </row>
    <row r="646" spans="12:12" ht="14.25" customHeight="1">
      <c r="L646" s="2"/>
    </row>
    <row r="647" spans="12:12" ht="14.25" customHeight="1">
      <c r="L647" s="2"/>
    </row>
    <row r="648" spans="12:12" ht="14.25" customHeight="1">
      <c r="L648" s="2"/>
    </row>
    <row r="649" spans="12:12" ht="14.25" customHeight="1">
      <c r="L649" s="2"/>
    </row>
    <row r="650" spans="12:12" ht="14.25" customHeight="1">
      <c r="L650" s="2"/>
    </row>
    <row r="651" spans="12:12" ht="14.25" customHeight="1">
      <c r="L651" s="2"/>
    </row>
    <row r="652" spans="12:12" ht="14.25" customHeight="1">
      <c r="L652" s="2"/>
    </row>
    <row r="653" spans="12:12" ht="14.25" customHeight="1">
      <c r="L653" s="2"/>
    </row>
    <row r="654" spans="12:12" ht="14.25" customHeight="1">
      <c r="L654" s="2"/>
    </row>
    <row r="655" spans="12:12" ht="14.25" customHeight="1">
      <c r="L655" s="2"/>
    </row>
    <row r="656" spans="12:12" ht="14.25" customHeight="1">
      <c r="L656" s="2"/>
    </row>
    <row r="657" spans="12:12" ht="14.25" customHeight="1">
      <c r="L657" s="2"/>
    </row>
    <row r="658" spans="12:12" ht="14.25" customHeight="1">
      <c r="L658" s="2"/>
    </row>
    <row r="659" spans="12:12" ht="14.25" customHeight="1">
      <c r="L659" s="2"/>
    </row>
    <row r="660" spans="12:12" ht="14.25" customHeight="1">
      <c r="L660" s="2"/>
    </row>
    <row r="661" spans="12:12" ht="14.25" customHeight="1">
      <c r="L661" s="2"/>
    </row>
    <row r="662" spans="12:12" ht="14.25" customHeight="1">
      <c r="L662" s="2"/>
    </row>
    <row r="663" spans="12:12" ht="14.25" customHeight="1">
      <c r="L663" s="2"/>
    </row>
    <row r="664" spans="12:12" ht="14.25" customHeight="1">
      <c r="L664" s="2"/>
    </row>
    <row r="665" spans="12:12" ht="14.25" customHeight="1">
      <c r="L665" s="2"/>
    </row>
    <row r="666" spans="12:12" ht="14.25" customHeight="1">
      <c r="L666" s="2"/>
    </row>
    <row r="667" spans="12:12" ht="14.25" customHeight="1">
      <c r="L667" s="2"/>
    </row>
    <row r="668" spans="12:12" ht="14.25" customHeight="1">
      <c r="L668" s="2"/>
    </row>
    <row r="669" spans="12:12" ht="14.25" customHeight="1">
      <c r="L669" s="2"/>
    </row>
    <row r="670" spans="12:12" ht="14.25" customHeight="1">
      <c r="L670" s="2"/>
    </row>
    <row r="671" spans="12:12" ht="14.25" customHeight="1">
      <c r="L671" s="2"/>
    </row>
    <row r="672" spans="12:12" ht="14.25" customHeight="1">
      <c r="L672" s="2"/>
    </row>
    <row r="673" spans="12:12" ht="14.25" customHeight="1">
      <c r="L673" s="2"/>
    </row>
    <row r="674" spans="12:12" ht="14.25" customHeight="1">
      <c r="L674" s="2"/>
    </row>
    <row r="675" spans="12:12" ht="14.25" customHeight="1">
      <c r="L675" s="2"/>
    </row>
    <row r="676" spans="12:12" ht="14.25" customHeight="1">
      <c r="L676" s="2"/>
    </row>
    <row r="677" spans="12:12" ht="14.25" customHeight="1">
      <c r="L677" s="2"/>
    </row>
    <row r="678" spans="12:12" ht="14.25" customHeight="1">
      <c r="L678" s="2"/>
    </row>
    <row r="679" spans="12:12" ht="14.25" customHeight="1">
      <c r="L679" s="2"/>
    </row>
    <row r="680" spans="12:12" ht="14.25" customHeight="1">
      <c r="L680" s="2"/>
    </row>
    <row r="681" spans="12:12" ht="14.25" customHeight="1">
      <c r="L681" s="2"/>
    </row>
    <row r="682" spans="12:12" ht="14.25" customHeight="1">
      <c r="L682" s="2"/>
    </row>
    <row r="683" spans="12:12" ht="14.25" customHeight="1">
      <c r="L683" s="2"/>
    </row>
    <row r="684" spans="12:12" ht="14.25" customHeight="1">
      <c r="L684" s="2"/>
    </row>
    <row r="685" spans="12:12" ht="14.25" customHeight="1">
      <c r="L685" s="2"/>
    </row>
    <row r="686" spans="12:12" ht="14.25" customHeight="1">
      <c r="L686" s="2"/>
    </row>
    <row r="687" spans="12:12" ht="14.25" customHeight="1">
      <c r="L687" s="2"/>
    </row>
    <row r="688" spans="12:12" ht="14.25" customHeight="1">
      <c r="L688" s="2"/>
    </row>
    <row r="689" spans="12:12" ht="14.25" customHeight="1">
      <c r="L689" s="2"/>
    </row>
    <row r="690" spans="12:12" ht="14.25" customHeight="1">
      <c r="L690" s="2"/>
    </row>
    <row r="691" spans="12:12" ht="14.25" customHeight="1">
      <c r="L691" s="2"/>
    </row>
    <row r="692" spans="12:12" ht="14.25" customHeight="1">
      <c r="L692" s="2"/>
    </row>
    <row r="693" spans="12:12" ht="14.25" customHeight="1">
      <c r="L693" s="2"/>
    </row>
    <row r="694" spans="12:12" ht="14.25" customHeight="1">
      <c r="L694" s="2"/>
    </row>
    <row r="695" spans="12:12" ht="14.25" customHeight="1">
      <c r="L695" s="2"/>
    </row>
    <row r="696" spans="12:12" ht="14.25" customHeight="1">
      <c r="L696" s="2"/>
    </row>
    <row r="697" spans="12:12" ht="14.25" customHeight="1">
      <c r="L697" s="2"/>
    </row>
    <row r="698" spans="12:12" ht="14.25" customHeight="1">
      <c r="L698" s="2"/>
    </row>
    <row r="699" spans="12:12" ht="14.25" customHeight="1">
      <c r="L699" s="2"/>
    </row>
    <row r="700" spans="12:12" ht="14.25" customHeight="1">
      <c r="L700" s="2"/>
    </row>
    <row r="701" spans="12:12" ht="14.25" customHeight="1">
      <c r="L701" s="2"/>
    </row>
    <row r="702" spans="12:12" ht="14.25" customHeight="1">
      <c r="L702" s="2"/>
    </row>
    <row r="703" spans="12:12" ht="14.25" customHeight="1">
      <c r="L703" s="2"/>
    </row>
    <row r="704" spans="12:12" ht="14.25" customHeight="1">
      <c r="L704" s="2"/>
    </row>
    <row r="705" spans="12:12" ht="14.25" customHeight="1">
      <c r="L705" s="2"/>
    </row>
    <row r="706" spans="12:12" ht="14.25" customHeight="1">
      <c r="L706" s="2"/>
    </row>
    <row r="707" spans="12:12" ht="14.25" customHeight="1">
      <c r="L707" s="2"/>
    </row>
    <row r="708" spans="12:12" ht="14.25" customHeight="1">
      <c r="L708" s="2"/>
    </row>
    <row r="709" spans="12:12" ht="14.25" customHeight="1">
      <c r="L709" s="2"/>
    </row>
    <row r="710" spans="12:12" ht="14.25" customHeight="1">
      <c r="L710" s="2"/>
    </row>
    <row r="711" spans="12:12" ht="14.25" customHeight="1">
      <c r="L711" s="2"/>
    </row>
    <row r="712" spans="12:12" ht="14.25" customHeight="1">
      <c r="L712" s="2"/>
    </row>
    <row r="713" spans="12:12" ht="14.25" customHeight="1">
      <c r="L713" s="2"/>
    </row>
    <row r="714" spans="12:12" ht="14.25" customHeight="1">
      <c r="L714" s="2"/>
    </row>
    <row r="715" spans="12:12" ht="14.25" customHeight="1">
      <c r="L715" s="2"/>
    </row>
    <row r="716" spans="12:12" ht="14.25" customHeight="1">
      <c r="L716" s="2"/>
    </row>
    <row r="717" spans="12:12" ht="14.25" customHeight="1">
      <c r="L717" s="2"/>
    </row>
    <row r="718" spans="12:12" ht="14.25" customHeight="1">
      <c r="L718" s="2"/>
    </row>
    <row r="719" spans="12:12" ht="14.25" customHeight="1">
      <c r="L719" s="2"/>
    </row>
    <row r="720" spans="12:12" ht="14.25" customHeight="1">
      <c r="L720" s="2"/>
    </row>
    <row r="721" spans="12:12" ht="14.25" customHeight="1">
      <c r="L721" s="2"/>
    </row>
    <row r="722" spans="12:12" ht="14.25" customHeight="1">
      <c r="L722" s="2"/>
    </row>
    <row r="723" spans="12:12" ht="14.25" customHeight="1">
      <c r="L723" s="2"/>
    </row>
    <row r="724" spans="12:12" ht="14.25" customHeight="1">
      <c r="L724" s="2"/>
    </row>
    <row r="725" spans="12:12" ht="14.25" customHeight="1">
      <c r="L725" s="2"/>
    </row>
    <row r="726" spans="12:12" ht="14.25" customHeight="1">
      <c r="L726" s="2"/>
    </row>
    <row r="727" spans="12:12" ht="14.25" customHeight="1">
      <c r="L727" s="2"/>
    </row>
    <row r="728" spans="12:12" ht="14.25" customHeight="1">
      <c r="L728" s="2"/>
    </row>
    <row r="729" spans="12:12" ht="14.25" customHeight="1">
      <c r="L729" s="2"/>
    </row>
    <row r="730" spans="12:12" ht="14.25" customHeight="1">
      <c r="L730" s="2"/>
    </row>
    <row r="731" spans="12:12" ht="14.25" customHeight="1">
      <c r="L731" s="2"/>
    </row>
    <row r="732" spans="12:12" ht="14.25" customHeight="1">
      <c r="L732" s="2"/>
    </row>
    <row r="733" spans="12:12" ht="14.25" customHeight="1">
      <c r="L733" s="2"/>
    </row>
    <row r="734" spans="12:12" ht="14.25" customHeight="1">
      <c r="L734" s="2"/>
    </row>
    <row r="735" spans="12:12" ht="14.25" customHeight="1">
      <c r="L735" s="2"/>
    </row>
    <row r="736" spans="12:12" ht="14.25" customHeight="1">
      <c r="L736" s="2"/>
    </row>
    <row r="737" spans="12:12" ht="14.25" customHeight="1">
      <c r="L737" s="2"/>
    </row>
    <row r="738" spans="12:12" ht="14.25" customHeight="1">
      <c r="L738" s="2"/>
    </row>
    <row r="739" spans="12:12" ht="14.25" customHeight="1">
      <c r="L739" s="2"/>
    </row>
    <row r="740" spans="12:12" ht="14.25" customHeight="1">
      <c r="L740" s="2"/>
    </row>
    <row r="741" spans="12:12" ht="14.25" customHeight="1">
      <c r="L741" s="2"/>
    </row>
    <row r="742" spans="12:12" ht="14.25" customHeight="1">
      <c r="L742" s="2"/>
    </row>
    <row r="743" spans="12:12" ht="14.25" customHeight="1">
      <c r="L743" s="2"/>
    </row>
    <row r="744" spans="12:12" ht="14.25" customHeight="1">
      <c r="L744" s="2"/>
    </row>
    <row r="745" spans="12:12" ht="14.25" customHeight="1">
      <c r="L745" s="2"/>
    </row>
    <row r="746" spans="12:12" ht="14.25" customHeight="1">
      <c r="L746" s="2"/>
    </row>
    <row r="747" spans="12:12" ht="14.25" customHeight="1">
      <c r="L747" s="2"/>
    </row>
    <row r="748" spans="12:12" ht="14.25" customHeight="1">
      <c r="L748" s="2"/>
    </row>
    <row r="749" spans="12:12" ht="14.25" customHeight="1">
      <c r="L749" s="2"/>
    </row>
    <row r="750" spans="12:12" ht="14.25" customHeight="1">
      <c r="L750" s="2"/>
    </row>
    <row r="751" spans="12:12" ht="14.25" customHeight="1">
      <c r="L751" s="2"/>
    </row>
    <row r="752" spans="12:12" ht="14.25" customHeight="1">
      <c r="L752" s="2"/>
    </row>
    <row r="753" spans="12:12" ht="14.25" customHeight="1">
      <c r="L753" s="2"/>
    </row>
    <row r="754" spans="12:12" ht="14.25" customHeight="1">
      <c r="L754" s="2"/>
    </row>
    <row r="755" spans="12:12" ht="14.25" customHeight="1">
      <c r="L755" s="2"/>
    </row>
    <row r="756" spans="12:12" ht="14.25" customHeight="1">
      <c r="L756" s="2"/>
    </row>
    <row r="757" spans="12:12" ht="14.25" customHeight="1">
      <c r="L757" s="2"/>
    </row>
    <row r="758" spans="12:12" ht="14.25" customHeight="1">
      <c r="L758" s="2"/>
    </row>
    <row r="759" spans="12:12" ht="14.25" customHeight="1">
      <c r="L759" s="2"/>
    </row>
    <row r="760" spans="12:12" ht="14.25" customHeight="1">
      <c r="L760" s="2"/>
    </row>
    <row r="761" spans="12:12" ht="14.25" customHeight="1">
      <c r="L761" s="2"/>
    </row>
    <row r="762" spans="12:12" ht="14.25" customHeight="1">
      <c r="L762" s="2"/>
    </row>
    <row r="763" spans="12:12" ht="14.25" customHeight="1">
      <c r="L763" s="2"/>
    </row>
    <row r="764" spans="12:12" ht="14.25" customHeight="1">
      <c r="L764" s="2"/>
    </row>
    <row r="765" spans="12:12" ht="14.25" customHeight="1">
      <c r="L765" s="2"/>
    </row>
    <row r="766" spans="12:12" ht="14.25" customHeight="1">
      <c r="L766" s="2"/>
    </row>
    <row r="767" spans="12:12" ht="14.25" customHeight="1">
      <c r="L767" s="2"/>
    </row>
    <row r="768" spans="12:12" ht="14.25" customHeight="1">
      <c r="L768" s="2"/>
    </row>
    <row r="769" spans="12:12" ht="14.25" customHeight="1">
      <c r="L769" s="2"/>
    </row>
    <row r="770" spans="12:12" ht="14.25" customHeight="1">
      <c r="L770" s="2"/>
    </row>
    <row r="771" spans="12:12" ht="14.25" customHeight="1">
      <c r="L771" s="2"/>
    </row>
    <row r="772" spans="12:12" ht="14.25" customHeight="1">
      <c r="L772" s="2"/>
    </row>
    <row r="773" spans="12:12" ht="14.25" customHeight="1">
      <c r="L773" s="2"/>
    </row>
    <row r="774" spans="12:12" ht="14.25" customHeight="1">
      <c r="L774" s="2"/>
    </row>
    <row r="775" spans="12:12" ht="14.25" customHeight="1">
      <c r="L775" s="2"/>
    </row>
    <row r="776" spans="12:12" ht="14.25" customHeight="1">
      <c r="L776" s="2"/>
    </row>
    <row r="777" spans="12:12" ht="14.25" customHeight="1">
      <c r="L777" s="2"/>
    </row>
    <row r="778" spans="12:12" ht="14.25" customHeight="1">
      <c r="L778" s="2"/>
    </row>
    <row r="779" spans="12:12" ht="14.25" customHeight="1">
      <c r="L779" s="2"/>
    </row>
    <row r="780" spans="12:12" ht="14.25" customHeight="1">
      <c r="L780" s="2"/>
    </row>
    <row r="781" spans="12:12" ht="14.25" customHeight="1">
      <c r="L781" s="2"/>
    </row>
    <row r="782" spans="12:12" ht="14.25" customHeight="1">
      <c r="L782" s="2"/>
    </row>
    <row r="783" spans="12:12" ht="14.25" customHeight="1">
      <c r="L783" s="2"/>
    </row>
    <row r="784" spans="12:12" ht="14.25" customHeight="1">
      <c r="L784" s="2"/>
    </row>
    <row r="785" spans="12:12" ht="14.25" customHeight="1">
      <c r="L785" s="2"/>
    </row>
    <row r="786" spans="12:12" ht="14.25" customHeight="1">
      <c r="L786" s="2"/>
    </row>
    <row r="787" spans="12:12" ht="14.25" customHeight="1">
      <c r="L787" s="2"/>
    </row>
    <row r="788" spans="12:12" ht="14.25" customHeight="1">
      <c r="L788" s="2"/>
    </row>
    <row r="789" spans="12:12" ht="14.25" customHeight="1">
      <c r="L789" s="2"/>
    </row>
    <row r="790" spans="12:12" ht="14.25" customHeight="1">
      <c r="L790" s="2"/>
    </row>
    <row r="791" spans="12:12" ht="14.25" customHeight="1">
      <c r="L791" s="2"/>
    </row>
    <row r="792" spans="12:12" ht="14.25" customHeight="1">
      <c r="L792" s="2"/>
    </row>
    <row r="793" spans="12:12" ht="14.25" customHeight="1">
      <c r="L793" s="2"/>
    </row>
    <row r="794" spans="12:12" ht="14.25" customHeight="1">
      <c r="L794" s="2"/>
    </row>
    <row r="795" spans="12:12" ht="14.25" customHeight="1">
      <c r="L795" s="2"/>
    </row>
    <row r="796" spans="12:12" ht="14.25" customHeight="1">
      <c r="L796" s="2"/>
    </row>
    <row r="797" spans="12:12" ht="14.25" customHeight="1">
      <c r="L797" s="2"/>
    </row>
    <row r="798" spans="12:12" ht="14.25" customHeight="1">
      <c r="L798" s="2"/>
    </row>
    <row r="799" spans="12:12" ht="14.25" customHeight="1">
      <c r="L799" s="2"/>
    </row>
    <row r="800" spans="12:12" ht="14.25" customHeight="1">
      <c r="L800" s="2"/>
    </row>
    <row r="801" spans="12:12" ht="14.25" customHeight="1">
      <c r="L801" s="2"/>
    </row>
    <row r="802" spans="12:12" ht="14.25" customHeight="1">
      <c r="L802" s="2"/>
    </row>
    <row r="803" spans="12:12" ht="14.25" customHeight="1">
      <c r="L803" s="2"/>
    </row>
    <row r="804" spans="12:12" ht="14.25" customHeight="1">
      <c r="L804" s="2"/>
    </row>
    <row r="805" spans="12:12" ht="14.25" customHeight="1">
      <c r="L805" s="2"/>
    </row>
    <row r="806" spans="12:12" ht="14.25" customHeight="1">
      <c r="L806" s="2"/>
    </row>
    <row r="807" spans="12:12" ht="14.25" customHeight="1">
      <c r="L807" s="2"/>
    </row>
    <row r="808" spans="12:12" ht="14.25" customHeight="1">
      <c r="L808" s="2"/>
    </row>
    <row r="809" spans="12:12" ht="14.25" customHeight="1">
      <c r="L809" s="2"/>
    </row>
    <row r="810" spans="12:12" ht="14.25" customHeight="1">
      <c r="L810" s="2"/>
    </row>
    <row r="811" spans="12:12" ht="14.25" customHeight="1">
      <c r="L811" s="2"/>
    </row>
    <row r="812" spans="12:12" ht="14.25" customHeight="1">
      <c r="L812" s="2"/>
    </row>
    <row r="813" spans="12:12" ht="14.25" customHeight="1">
      <c r="L813" s="2"/>
    </row>
    <row r="814" spans="12:12" ht="14.25" customHeight="1">
      <c r="L814" s="2"/>
    </row>
    <row r="815" spans="12:12" ht="14.25" customHeight="1">
      <c r="L815" s="2"/>
    </row>
    <row r="816" spans="12:12" ht="14.25" customHeight="1">
      <c r="L816" s="2"/>
    </row>
    <row r="817" spans="12:12" ht="14.25" customHeight="1">
      <c r="L817" s="2"/>
    </row>
    <row r="818" spans="12:12" ht="14.25" customHeight="1">
      <c r="L818" s="2"/>
    </row>
    <row r="819" spans="12:12" ht="14.25" customHeight="1">
      <c r="L819" s="2"/>
    </row>
    <row r="820" spans="12:12" ht="14.25" customHeight="1">
      <c r="L820" s="2"/>
    </row>
    <row r="821" spans="12:12" ht="14.25" customHeight="1">
      <c r="L821" s="2"/>
    </row>
    <row r="822" spans="12:12" ht="14.25" customHeight="1">
      <c r="L822" s="2"/>
    </row>
    <row r="823" spans="12:12" ht="14.25" customHeight="1">
      <c r="L823" s="2"/>
    </row>
    <row r="824" spans="12:12" ht="14.25" customHeight="1">
      <c r="L824" s="2"/>
    </row>
    <row r="825" spans="12:12" ht="14.25" customHeight="1">
      <c r="L825" s="2"/>
    </row>
    <row r="826" spans="12:12" ht="14.25" customHeight="1">
      <c r="L826" s="2"/>
    </row>
    <row r="827" spans="12:12" ht="14.25" customHeight="1">
      <c r="L827" s="2"/>
    </row>
    <row r="828" spans="12:12" ht="14.25" customHeight="1">
      <c r="L828" s="2"/>
    </row>
    <row r="829" spans="12:12" ht="14.25" customHeight="1">
      <c r="L829" s="2"/>
    </row>
    <row r="830" spans="12:12" ht="14.25" customHeight="1">
      <c r="L830" s="2"/>
    </row>
    <row r="831" spans="12:12" ht="14.25" customHeight="1">
      <c r="L831" s="2"/>
    </row>
    <row r="832" spans="12:12" ht="14.25" customHeight="1">
      <c r="L832" s="2"/>
    </row>
    <row r="833" spans="12:12" ht="14.25" customHeight="1">
      <c r="L833" s="2"/>
    </row>
    <row r="834" spans="12:12" ht="14.25" customHeight="1">
      <c r="L834" s="2"/>
    </row>
    <row r="835" spans="12:12" ht="14.25" customHeight="1">
      <c r="L835" s="2"/>
    </row>
    <row r="836" spans="12:12" ht="14.25" customHeight="1">
      <c r="L836" s="2"/>
    </row>
    <row r="837" spans="12:12" ht="14.25" customHeight="1">
      <c r="L837" s="2"/>
    </row>
    <row r="838" spans="12:12" ht="14.25" customHeight="1">
      <c r="L838" s="2"/>
    </row>
    <row r="839" spans="12:12" ht="14.25" customHeight="1">
      <c r="L839" s="2"/>
    </row>
    <row r="840" spans="12:12" ht="14.25" customHeight="1">
      <c r="L840" s="2"/>
    </row>
    <row r="841" spans="12:12" ht="14.25" customHeight="1">
      <c r="L841" s="2"/>
    </row>
    <row r="842" spans="12:12" ht="14.25" customHeight="1">
      <c r="L842" s="2"/>
    </row>
    <row r="843" spans="12:12" ht="14.25" customHeight="1">
      <c r="L843" s="2"/>
    </row>
    <row r="844" spans="12:12" ht="14.25" customHeight="1">
      <c r="L844" s="2"/>
    </row>
    <row r="845" spans="12:12" ht="14.25" customHeight="1">
      <c r="L845" s="2"/>
    </row>
    <row r="846" spans="12:12" ht="14.25" customHeight="1">
      <c r="L846" s="2"/>
    </row>
    <row r="847" spans="12:12" ht="14.25" customHeight="1">
      <c r="L847" s="2"/>
    </row>
    <row r="848" spans="12:12" ht="14.25" customHeight="1">
      <c r="L848" s="2"/>
    </row>
    <row r="849" spans="12:12" ht="14.25" customHeight="1">
      <c r="L849" s="2"/>
    </row>
    <row r="850" spans="12:12" ht="14.25" customHeight="1">
      <c r="L850" s="2"/>
    </row>
    <row r="851" spans="12:12" ht="14.25" customHeight="1">
      <c r="L851" s="2"/>
    </row>
    <row r="852" spans="12:12" ht="14.25" customHeight="1">
      <c r="L852" s="2"/>
    </row>
    <row r="853" spans="12:12" ht="14.25" customHeight="1">
      <c r="L853" s="2"/>
    </row>
    <row r="854" spans="12:12" ht="14.25" customHeight="1">
      <c r="L854" s="2"/>
    </row>
    <row r="855" spans="12:12" ht="14.25" customHeight="1">
      <c r="L855" s="2"/>
    </row>
    <row r="856" spans="12:12" ht="14.25" customHeight="1">
      <c r="L856" s="2"/>
    </row>
    <row r="857" spans="12:12" ht="14.25" customHeight="1">
      <c r="L857" s="2"/>
    </row>
    <row r="858" spans="12:12" ht="14.25" customHeight="1">
      <c r="L858" s="2"/>
    </row>
    <row r="859" spans="12:12" ht="14.25" customHeight="1">
      <c r="L859" s="2"/>
    </row>
    <row r="860" spans="12:12" ht="14.25" customHeight="1">
      <c r="L860" s="2"/>
    </row>
    <row r="861" spans="12:12" ht="14.25" customHeight="1">
      <c r="L861" s="2"/>
    </row>
    <row r="862" spans="12:12" ht="14.25" customHeight="1">
      <c r="L862" s="2"/>
    </row>
    <row r="863" spans="12:12" ht="14.25" customHeight="1">
      <c r="L863" s="2"/>
    </row>
    <row r="864" spans="12:12" ht="14.25" customHeight="1">
      <c r="L864" s="2"/>
    </row>
    <row r="865" spans="12:12" ht="14.25" customHeight="1">
      <c r="L865" s="2"/>
    </row>
    <row r="866" spans="12:12" ht="14.25" customHeight="1">
      <c r="L866" s="2"/>
    </row>
    <row r="867" spans="12:12" ht="14.25" customHeight="1">
      <c r="L867" s="2"/>
    </row>
    <row r="868" spans="12:12" ht="14.25" customHeight="1">
      <c r="L868" s="2"/>
    </row>
    <row r="869" spans="12:12" ht="14.25" customHeight="1">
      <c r="L869" s="2"/>
    </row>
    <row r="870" spans="12:12" ht="14.25" customHeight="1">
      <c r="L870" s="2"/>
    </row>
    <row r="871" spans="12:12" ht="14.25" customHeight="1">
      <c r="L871" s="2"/>
    </row>
    <row r="872" spans="12:12" ht="14.25" customHeight="1">
      <c r="L872" s="2"/>
    </row>
    <row r="873" spans="12:12" ht="14.25" customHeight="1">
      <c r="L873" s="2"/>
    </row>
    <row r="874" spans="12:12" ht="14.25" customHeight="1">
      <c r="L874" s="2"/>
    </row>
    <row r="875" spans="12:12" ht="14.25" customHeight="1">
      <c r="L875" s="2"/>
    </row>
    <row r="876" spans="12:12" ht="14.25" customHeight="1">
      <c r="L876" s="2"/>
    </row>
    <row r="877" spans="12:12" ht="14.25" customHeight="1">
      <c r="L877" s="2"/>
    </row>
    <row r="878" spans="12:12" ht="14.25" customHeight="1">
      <c r="L878" s="2"/>
    </row>
    <row r="879" spans="12:12" ht="14.25" customHeight="1">
      <c r="L879" s="2"/>
    </row>
    <row r="880" spans="12:12" ht="14.25" customHeight="1">
      <c r="L880" s="2"/>
    </row>
    <row r="881" spans="12:12" ht="14.25" customHeight="1">
      <c r="L881" s="2"/>
    </row>
    <row r="882" spans="12:12" ht="14.25" customHeight="1">
      <c r="L882" s="2"/>
    </row>
    <row r="883" spans="12:12" ht="14.25" customHeight="1">
      <c r="L883" s="2"/>
    </row>
    <row r="884" spans="12:12" ht="14.25" customHeight="1">
      <c r="L884" s="2"/>
    </row>
    <row r="885" spans="12:12" ht="14.25" customHeight="1">
      <c r="L885" s="2"/>
    </row>
    <row r="886" spans="12:12" ht="14.25" customHeight="1">
      <c r="L886" s="2"/>
    </row>
    <row r="887" spans="12:12" ht="14.25" customHeight="1">
      <c r="L887" s="2"/>
    </row>
    <row r="888" spans="12:12" ht="14.25" customHeight="1">
      <c r="L888" s="2"/>
    </row>
    <row r="889" spans="12:12" ht="14.25" customHeight="1">
      <c r="L889" s="2"/>
    </row>
    <row r="890" spans="12:12" ht="14.25" customHeight="1">
      <c r="L890" s="2"/>
    </row>
    <row r="891" spans="12:12" ht="14.25" customHeight="1">
      <c r="L891" s="2"/>
    </row>
    <row r="892" spans="12:12" ht="14.25" customHeight="1">
      <c r="L892" s="2"/>
    </row>
    <row r="893" spans="12:12" ht="14.25" customHeight="1">
      <c r="L893" s="2"/>
    </row>
    <row r="894" spans="12:12" ht="14.25" customHeight="1">
      <c r="L894" s="2"/>
    </row>
    <row r="895" spans="12:12" ht="14.25" customHeight="1">
      <c r="L895" s="2"/>
    </row>
    <row r="896" spans="12:12" ht="14.25" customHeight="1">
      <c r="L896" s="2"/>
    </row>
    <row r="897" spans="12:12" ht="14.25" customHeight="1">
      <c r="L897" s="2"/>
    </row>
    <row r="898" spans="12:12" ht="14.25" customHeight="1">
      <c r="L898" s="2"/>
    </row>
    <row r="899" spans="12:12" ht="14.25" customHeight="1">
      <c r="L899" s="2"/>
    </row>
    <row r="900" spans="12:12" ht="14.25" customHeight="1">
      <c r="L900" s="2"/>
    </row>
    <row r="901" spans="12:12" ht="14.25" customHeight="1">
      <c r="L901" s="2"/>
    </row>
    <row r="902" spans="12:12" ht="14.25" customHeight="1">
      <c r="L902" s="2"/>
    </row>
    <row r="903" spans="12:12" ht="14.25" customHeight="1">
      <c r="L903" s="2"/>
    </row>
    <row r="904" spans="12:12" ht="14.25" customHeight="1">
      <c r="L904" s="2"/>
    </row>
    <row r="905" spans="12:12" ht="14.25" customHeight="1">
      <c r="L905" s="2"/>
    </row>
    <row r="906" spans="12:12" ht="14.25" customHeight="1">
      <c r="L906" s="2"/>
    </row>
    <row r="907" spans="12:12" ht="14.25" customHeight="1">
      <c r="L907" s="2"/>
    </row>
    <row r="908" spans="12:12" ht="14.25" customHeight="1">
      <c r="L908" s="2"/>
    </row>
    <row r="909" spans="12:12" ht="14.25" customHeight="1">
      <c r="L909" s="2"/>
    </row>
    <row r="910" spans="12:12" ht="14.25" customHeight="1">
      <c r="L910" s="2"/>
    </row>
    <row r="911" spans="12:12" ht="14.25" customHeight="1">
      <c r="L911" s="2"/>
    </row>
    <row r="912" spans="12:12" ht="14.25" customHeight="1">
      <c r="L912" s="2"/>
    </row>
    <row r="913" spans="12:12" ht="14.25" customHeight="1">
      <c r="L913" s="2"/>
    </row>
    <row r="914" spans="12:12" ht="14.25" customHeight="1">
      <c r="L914" s="2"/>
    </row>
    <row r="915" spans="12:12" ht="14.25" customHeight="1">
      <c r="L915" s="2"/>
    </row>
    <row r="916" spans="12:12" ht="14.25" customHeight="1">
      <c r="L916" s="2"/>
    </row>
    <row r="917" spans="12:12" ht="14.25" customHeight="1">
      <c r="L917" s="2"/>
    </row>
    <row r="918" spans="12:12" ht="14.25" customHeight="1">
      <c r="L918" s="2"/>
    </row>
    <row r="919" spans="12:12" ht="14.25" customHeight="1">
      <c r="L919" s="2"/>
    </row>
    <row r="920" spans="12:12" ht="14.25" customHeight="1">
      <c r="L920" s="2"/>
    </row>
    <row r="921" spans="12:12" ht="14.25" customHeight="1">
      <c r="L921" s="2"/>
    </row>
    <row r="922" spans="12:12" ht="14.25" customHeight="1">
      <c r="L922" s="2"/>
    </row>
    <row r="923" spans="12:12" ht="14.25" customHeight="1">
      <c r="L923" s="2"/>
    </row>
    <row r="924" spans="12:12" ht="14.25" customHeight="1">
      <c r="L924" s="2"/>
    </row>
    <row r="925" spans="12:12" ht="14.25" customHeight="1">
      <c r="L925" s="2"/>
    </row>
    <row r="926" spans="12:12" ht="14.25" customHeight="1">
      <c r="L926" s="2"/>
    </row>
    <row r="927" spans="12:12" ht="14.25" customHeight="1">
      <c r="L927" s="2"/>
    </row>
    <row r="928" spans="12:12" ht="14.25" customHeight="1">
      <c r="L928" s="2"/>
    </row>
    <row r="929" spans="12:12" ht="14.25" customHeight="1">
      <c r="L929" s="2"/>
    </row>
    <row r="930" spans="12:12" ht="14.25" customHeight="1">
      <c r="L930" s="2"/>
    </row>
    <row r="931" spans="12:12" ht="14.25" customHeight="1">
      <c r="L931" s="2"/>
    </row>
    <row r="932" spans="12:12" ht="14.25" customHeight="1">
      <c r="L932" s="2"/>
    </row>
    <row r="933" spans="12:12" ht="14.25" customHeight="1">
      <c r="L933" s="2"/>
    </row>
    <row r="934" spans="12:12" ht="14.25" customHeight="1">
      <c r="L934" s="2"/>
    </row>
    <row r="935" spans="12:12" ht="14.25" customHeight="1">
      <c r="L935" s="2"/>
    </row>
    <row r="936" spans="12:12" ht="14.25" customHeight="1">
      <c r="L936" s="2"/>
    </row>
    <row r="937" spans="12:12" ht="14.25" customHeight="1">
      <c r="L937" s="2"/>
    </row>
    <row r="938" spans="12:12" ht="14.25" customHeight="1">
      <c r="L938" s="2"/>
    </row>
    <row r="939" spans="12:12" ht="14.25" customHeight="1">
      <c r="L939" s="2"/>
    </row>
    <row r="940" spans="12:12" ht="14.25" customHeight="1">
      <c r="L940" s="2"/>
    </row>
    <row r="941" spans="12:12" ht="14.25" customHeight="1">
      <c r="L941" s="2"/>
    </row>
    <row r="942" spans="12:12" ht="14.25" customHeight="1">
      <c r="L942" s="2"/>
    </row>
    <row r="943" spans="12:12" ht="14.25" customHeight="1">
      <c r="L943" s="2"/>
    </row>
    <row r="944" spans="12:12" ht="14.25" customHeight="1">
      <c r="L944" s="2"/>
    </row>
    <row r="945" spans="12:12" ht="14.25" customHeight="1">
      <c r="L945" s="2"/>
    </row>
    <row r="946" spans="12:12" ht="14.25" customHeight="1">
      <c r="L946" s="2"/>
    </row>
    <row r="947" spans="12:12" ht="14.25" customHeight="1">
      <c r="L947" s="2"/>
    </row>
    <row r="948" spans="12:12" ht="14.25" customHeight="1">
      <c r="L948" s="2"/>
    </row>
    <row r="949" spans="12:12" ht="14.25" customHeight="1">
      <c r="L949" s="2"/>
    </row>
    <row r="950" spans="12:12" ht="14.25" customHeight="1">
      <c r="L950" s="2"/>
    </row>
    <row r="951" spans="12:12" ht="14.25" customHeight="1">
      <c r="L951" s="2"/>
    </row>
    <row r="952" spans="12:12" ht="14.25" customHeight="1">
      <c r="L952" s="2"/>
    </row>
    <row r="953" spans="12:12" ht="14.25" customHeight="1">
      <c r="L953" s="2"/>
    </row>
    <row r="954" spans="12:12" ht="14.25" customHeight="1">
      <c r="L954" s="2"/>
    </row>
    <row r="955" spans="12:12" ht="14.25" customHeight="1">
      <c r="L955" s="2"/>
    </row>
    <row r="956" spans="12:12" ht="14.25" customHeight="1">
      <c r="L956" s="2"/>
    </row>
    <row r="957" spans="12:12" ht="14.25" customHeight="1">
      <c r="L957" s="2"/>
    </row>
    <row r="958" spans="12:12" ht="14.25" customHeight="1">
      <c r="L958" s="2"/>
    </row>
    <row r="959" spans="12:12" ht="14.25" customHeight="1">
      <c r="L959" s="2"/>
    </row>
    <row r="960" spans="12:12" ht="14.25" customHeight="1">
      <c r="L960" s="2"/>
    </row>
    <row r="961" spans="12:12" ht="14.25" customHeight="1">
      <c r="L961" s="2"/>
    </row>
    <row r="962" spans="12:12" ht="14.25" customHeight="1">
      <c r="L962" s="2"/>
    </row>
    <row r="963" spans="12:12" ht="14.25" customHeight="1">
      <c r="L963" s="2"/>
    </row>
    <row r="964" spans="12:12" ht="14.25" customHeight="1">
      <c r="L964" s="2"/>
    </row>
    <row r="965" spans="12:12" ht="14.25" customHeight="1">
      <c r="L965" s="2"/>
    </row>
    <row r="966" spans="12:12" ht="14.25" customHeight="1">
      <c r="L966" s="2"/>
    </row>
    <row r="967" spans="12:12" ht="14.25" customHeight="1">
      <c r="L967" s="2"/>
    </row>
    <row r="968" spans="12:12" ht="14.25" customHeight="1">
      <c r="L968" s="2"/>
    </row>
    <row r="969" spans="12:12" ht="14.25" customHeight="1">
      <c r="L969" s="2"/>
    </row>
    <row r="970" spans="12:12" ht="14.25" customHeight="1">
      <c r="L970" s="2"/>
    </row>
    <row r="971" spans="12:12" ht="14.25" customHeight="1">
      <c r="L971" s="2"/>
    </row>
    <row r="972" spans="12:12" ht="14.25" customHeight="1">
      <c r="L972" s="2"/>
    </row>
    <row r="973" spans="12:12" ht="14.25" customHeight="1">
      <c r="L973" s="2"/>
    </row>
    <row r="974" spans="12:12" ht="14.25" customHeight="1">
      <c r="L974" s="2"/>
    </row>
    <row r="975" spans="12:12" ht="14.25" customHeight="1">
      <c r="L975" s="2"/>
    </row>
    <row r="976" spans="12:12" ht="14.25" customHeight="1">
      <c r="L976" s="2"/>
    </row>
    <row r="977" spans="12:12" ht="14.25" customHeight="1">
      <c r="L977" s="2"/>
    </row>
    <row r="978" spans="12:12" ht="14.25" customHeight="1">
      <c r="L978" s="2"/>
    </row>
    <row r="979" spans="12:12" ht="14.25" customHeight="1">
      <c r="L979" s="2"/>
    </row>
    <row r="980" spans="12:12" ht="14.25" customHeight="1">
      <c r="L980" s="2"/>
    </row>
    <row r="981" spans="12:12" ht="14.25" customHeight="1">
      <c r="L981" s="2"/>
    </row>
    <row r="982" spans="12:12" ht="14.25" customHeight="1">
      <c r="L982" s="2"/>
    </row>
    <row r="983" spans="12:12" ht="14.25" customHeight="1">
      <c r="L983" s="2"/>
    </row>
    <row r="984" spans="12:12" ht="14.25" customHeight="1">
      <c r="L984" s="2"/>
    </row>
    <row r="985" spans="12:12" ht="14.25" customHeight="1">
      <c r="L985" s="2"/>
    </row>
    <row r="986" spans="12:12" ht="14.25" customHeight="1">
      <c r="L986" s="2"/>
    </row>
    <row r="987" spans="12:12" ht="14.25" customHeight="1">
      <c r="L987" s="2"/>
    </row>
    <row r="988" spans="12:12" ht="14.25" customHeight="1">
      <c r="L988" s="2"/>
    </row>
    <row r="989" spans="12:12" ht="14.25" customHeight="1">
      <c r="L989" s="2"/>
    </row>
    <row r="990" spans="12:12" ht="14.25" customHeight="1">
      <c r="L990" s="2"/>
    </row>
    <row r="991" spans="12:12" ht="14.25" customHeight="1">
      <c r="L991" s="2"/>
    </row>
    <row r="992" spans="12:12" ht="14.25" customHeight="1">
      <c r="L992" s="2"/>
    </row>
    <row r="993" spans="12:12" ht="14.25" customHeight="1">
      <c r="L993" s="2"/>
    </row>
    <row r="994" spans="12:12" ht="14.25" customHeight="1">
      <c r="L994" s="2"/>
    </row>
    <row r="995" spans="12:12" ht="14.25" customHeight="1">
      <c r="L995" s="2"/>
    </row>
    <row r="996" spans="12:12" ht="14.25" customHeight="1">
      <c r="L996" s="2"/>
    </row>
    <row r="997" spans="12:12" ht="14.25" customHeight="1">
      <c r="L997" s="2"/>
    </row>
    <row r="998" spans="12:12" ht="14.25" customHeight="1">
      <c r="L998" s="2"/>
    </row>
    <row r="999" spans="12:12" ht="14.25" customHeight="1">
      <c r="L999" s="2"/>
    </row>
    <row r="1000" spans="12:12" ht="14.25" customHeight="1">
      <c r="L1000" s="2"/>
    </row>
  </sheetData>
  <mergeCells count="1">
    <mergeCell ref="A1:K1"/>
  </mergeCells>
  <pageMargins left="0.69930555555555596" right="0.69930555555555596" top="0.75" bottom="1.6041666666666701" header="0" footer="0"/>
  <pageSetup paperSize="9" orientation="portrait"/>
  <headerFooter>
    <oddHeader>&amp;CAdmitted in 2008</oddHeader>
    <oddFooter>&amp;R&amp;P</oddFooter>
  </headerFooter>
  <rowBreaks count="2" manualBreakCount="2">
    <brk id="123" man="1"/>
    <brk id="63" man="1"/>
  </rowBreaks>
  <colBreaks count="1" manualBreakCount="1">
    <brk id="12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defaultColWidth="14.44140625" defaultRowHeight="15" customHeight="1"/>
  <cols>
    <col min="1" max="1" width="6.109375" customWidth="1"/>
    <col min="2" max="2" width="32.33203125" customWidth="1"/>
    <col min="3" max="3" width="9" customWidth="1"/>
    <col min="4" max="4" width="5.109375" customWidth="1"/>
    <col min="5" max="5" width="9" customWidth="1"/>
    <col min="6" max="6" width="5.33203125" customWidth="1"/>
    <col min="7" max="7" width="9.6640625" customWidth="1"/>
    <col min="8" max="8" width="6" customWidth="1"/>
    <col min="9" max="9" width="9.109375" customWidth="1"/>
    <col min="10" max="10" width="6.33203125" customWidth="1"/>
    <col min="11" max="11" width="6" customWidth="1"/>
    <col min="12" max="12" width="10.88671875" customWidth="1"/>
    <col min="13" max="26" width="9" customWidth="1"/>
  </cols>
  <sheetData>
    <row r="1" spans="1:12" ht="14.25" customHeight="1">
      <c r="A1" s="185" t="s">
        <v>178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1"/>
    </row>
    <row r="2" spans="1:12" ht="14.25" customHeight="1">
      <c r="L2" s="11"/>
    </row>
    <row r="3" spans="1:12" ht="14.25" customHeight="1">
      <c r="A3" s="2" t="s">
        <v>1</v>
      </c>
      <c r="B3" s="2" t="s">
        <v>2</v>
      </c>
      <c r="C3" s="2" t="s">
        <v>20</v>
      </c>
      <c r="D3" s="2" t="s">
        <v>24</v>
      </c>
      <c r="E3" s="2" t="s">
        <v>22</v>
      </c>
      <c r="F3" s="2" t="s">
        <v>24</v>
      </c>
      <c r="G3" s="2" t="s">
        <v>26</v>
      </c>
      <c r="H3" s="2" t="s">
        <v>24</v>
      </c>
      <c r="I3" s="2" t="s">
        <v>179</v>
      </c>
      <c r="J3" s="2" t="s">
        <v>24</v>
      </c>
      <c r="K3" s="14" t="s">
        <v>7</v>
      </c>
      <c r="L3" s="16"/>
    </row>
    <row r="4" spans="1:12" ht="14.25" customHeight="1">
      <c r="A4" s="2">
        <v>1</v>
      </c>
      <c r="B4" s="2" t="s">
        <v>180</v>
      </c>
      <c r="C4" s="2">
        <v>991</v>
      </c>
      <c r="D4" s="15">
        <f t="shared" ref="D4:D8" si="0">(C4/13)</f>
        <v>76.230769230769226</v>
      </c>
      <c r="E4" s="20" t="s">
        <v>83</v>
      </c>
      <c r="F4" s="20"/>
      <c r="G4" s="20"/>
      <c r="H4" s="20"/>
      <c r="I4" s="20"/>
      <c r="J4" s="20"/>
      <c r="K4" s="22"/>
      <c r="L4" s="20"/>
    </row>
    <row r="5" spans="1:12" ht="14.25" customHeight="1">
      <c r="A5" s="2">
        <v>2</v>
      </c>
      <c r="B5" s="2" t="s">
        <v>181</v>
      </c>
      <c r="C5" s="2">
        <v>780</v>
      </c>
      <c r="D5" s="15">
        <f t="shared" si="0"/>
        <v>60</v>
      </c>
      <c r="E5" s="16">
        <v>910</v>
      </c>
      <c r="F5" s="15">
        <f>(E5/15)</f>
        <v>60.666666666666664</v>
      </c>
      <c r="G5" s="16">
        <v>1051</v>
      </c>
      <c r="H5" s="16">
        <f>(G5/15)</f>
        <v>70.066666666666663</v>
      </c>
      <c r="I5" s="16">
        <v>1135</v>
      </c>
      <c r="J5" s="16">
        <f>(I5/15)</f>
        <v>75.666666666666671</v>
      </c>
      <c r="K5" s="18"/>
      <c r="L5" s="16"/>
    </row>
    <row r="6" spans="1:12" ht="14.25" customHeight="1">
      <c r="A6" s="2">
        <v>3</v>
      </c>
      <c r="B6" s="2" t="s">
        <v>182</v>
      </c>
      <c r="C6" s="2">
        <v>898</v>
      </c>
      <c r="D6" s="15">
        <f t="shared" si="0"/>
        <v>69.07692307692308</v>
      </c>
      <c r="E6" s="20" t="s">
        <v>83</v>
      </c>
      <c r="F6" s="20"/>
      <c r="G6" s="20"/>
      <c r="H6" s="20"/>
      <c r="I6" s="20"/>
      <c r="J6" s="20"/>
      <c r="K6" s="22"/>
      <c r="L6" s="20"/>
    </row>
    <row r="7" spans="1:12" ht="14.25" customHeight="1">
      <c r="A7" s="2">
        <v>4</v>
      </c>
      <c r="B7" s="2" t="s">
        <v>183</v>
      </c>
      <c r="C7" s="2">
        <v>955</v>
      </c>
      <c r="D7" s="15">
        <f t="shared" si="0"/>
        <v>73.461538461538467</v>
      </c>
      <c r="E7" s="20" t="s">
        <v>83</v>
      </c>
      <c r="F7" s="20"/>
      <c r="G7" s="20"/>
      <c r="H7" s="20"/>
      <c r="I7" s="20"/>
      <c r="J7" s="20"/>
      <c r="K7" s="22"/>
      <c r="L7" s="20"/>
    </row>
    <row r="8" spans="1:12" ht="14.25" customHeight="1">
      <c r="A8" s="2">
        <v>5</v>
      </c>
      <c r="B8" s="2" t="s">
        <v>184</v>
      </c>
      <c r="C8" s="2">
        <v>895</v>
      </c>
      <c r="D8" s="15">
        <f t="shared" si="0"/>
        <v>68.84615384615384</v>
      </c>
      <c r="E8" s="20" t="s">
        <v>83</v>
      </c>
      <c r="F8" s="20"/>
      <c r="G8" s="20"/>
      <c r="H8" s="20"/>
      <c r="I8" s="20"/>
      <c r="J8" s="20"/>
      <c r="K8" s="22"/>
      <c r="L8" s="20"/>
    </row>
    <row r="9" spans="1:12" ht="14.25" customHeight="1">
      <c r="A9" s="2">
        <v>6</v>
      </c>
      <c r="B9" s="2" t="s">
        <v>185</v>
      </c>
      <c r="C9" s="4">
        <v>462</v>
      </c>
      <c r="D9" s="19" t="s">
        <v>28</v>
      </c>
      <c r="E9" s="4"/>
      <c r="F9" s="4"/>
      <c r="G9" s="4"/>
      <c r="H9" s="4"/>
      <c r="I9" s="4"/>
      <c r="J9" s="4"/>
      <c r="K9" s="17"/>
      <c r="L9" s="4"/>
    </row>
    <row r="10" spans="1:12" ht="14.25" customHeight="1">
      <c r="A10" s="2">
        <v>7</v>
      </c>
      <c r="B10" s="2" t="s">
        <v>186</v>
      </c>
      <c r="C10" s="2">
        <v>880</v>
      </c>
      <c r="D10" s="15">
        <f t="shared" ref="D10:D25" si="1">(C10/13)</f>
        <v>67.692307692307693</v>
      </c>
      <c r="E10" s="16">
        <v>812</v>
      </c>
      <c r="F10" s="15">
        <f t="shared" ref="F10:F13" si="2">(E10/15)</f>
        <v>54.133333333333333</v>
      </c>
      <c r="G10" s="16">
        <v>825</v>
      </c>
      <c r="H10" s="16">
        <f t="shared" ref="H10:H13" si="3">(G10/15)</f>
        <v>55</v>
      </c>
      <c r="I10" s="16">
        <v>1063</v>
      </c>
      <c r="J10" s="16">
        <f t="shared" ref="J10:J13" si="4">(I10/15)</f>
        <v>70.86666666666666</v>
      </c>
      <c r="K10" s="18"/>
      <c r="L10" s="16"/>
    </row>
    <row r="11" spans="1:12" ht="14.25" customHeight="1">
      <c r="A11" s="2">
        <v>8</v>
      </c>
      <c r="B11" s="2" t="s">
        <v>187</v>
      </c>
      <c r="C11" s="2">
        <v>734</v>
      </c>
      <c r="D11" s="15">
        <f t="shared" si="1"/>
        <v>56.46153846153846</v>
      </c>
      <c r="E11" s="16">
        <v>783</v>
      </c>
      <c r="F11" s="15">
        <f t="shared" si="2"/>
        <v>52.2</v>
      </c>
      <c r="G11" s="16">
        <v>752</v>
      </c>
      <c r="H11" s="16">
        <f t="shared" si="3"/>
        <v>50.133333333333333</v>
      </c>
      <c r="I11" s="16">
        <v>932</v>
      </c>
      <c r="J11" s="16">
        <f t="shared" si="4"/>
        <v>62.133333333333333</v>
      </c>
      <c r="K11" s="18"/>
      <c r="L11" s="16"/>
    </row>
    <row r="12" spans="1:12" ht="14.25" customHeight="1">
      <c r="A12" s="2">
        <v>9</v>
      </c>
      <c r="B12" s="2" t="s">
        <v>188</v>
      </c>
      <c r="C12" s="2">
        <v>870</v>
      </c>
      <c r="D12" s="15">
        <f t="shared" si="1"/>
        <v>66.92307692307692</v>
      </c>
      <c r="E12" s="16">
        <v>1024</v>
      </c>
      <c r="F12" s="15">
        <f t="shared" si="2"/>
        <v>68.266666666666666</v>
      </c>
      <c r="G12" s="16">
        <v>956</v>
      </c>
      <c r="H12" s="16">
        <f t="shared" si="3"/>
        <v>63.733333333333334</v>
      </c>
      <c r="I12" s="16">
        <v>1003</v>
      </c>
      <c r="J12" s="16">
        <f t="shared" si="4"/>
        <v>66.86666666666666</v>
      </c>
      <c r="K12" s="18"/>
      <c r="L12" s="16"/>
    </row>
    <row r="13" spans="1:12" ht="14.25" customHeight="1">
      <c r="A13" s="2">
        <v>10</v>
      </c>
      <c r="B13" s="2" t="s">
        <v>189</v>
      </c>
      <c r="C13" s="2">
        <v>780</v>
      </c>
      <c r="D13" s="15">
        <f t="shared" si="1"/>
        <v>60</v>
      </c>
      <c r="E13" s="16">
        <v>822</v>
      </c>
      <c r="F13" s="15">
        <f t="shared" si="2"/>
        <v>54.8</v>
      </c>
      <c r="G13" s="16">
        <v>853</v>
      </c>
      <c r="H13" s="16">
        <f t="shared" si="3"/>
        <v>56.866666666666667</v>
      </c>
      <c r="I13" s="16">
        <v>989</v>
      </c>
      <c r="J13" s="16">
        <f t="shared" si="4"/>
        <v>65.933333333333337</v>
      </c>
      <c r="K13" s="18"/>
      <c r="L13" s="16"/>
    </row>
    <row r="14" spans="1:12" ht="14.25" customHeight="1">
      <c r="A14" s="2">
        <v>11</v>
      </c>
      <c r="B14" s="2" t="s">
        <v>190</v>
      </c>
      <c r="C14" s="2">
        <v>606</v>
      </c>
      <c r="D14" s="15">
        <f t="shared" si="1"/>
        <v>46.615384615384613</v>
      </c>
      <c r="E14" s="16">
        <v>571</v>
      </c>
      <c r="F14" s="19" t="s">
        <v>28</v>
      </c>
      <c r="G14" s="4"/>
      <c r="H14" s="4"/>
      <c r="I14" s="4"/>
      <c r="J14" s="4"/>
      <c r="K14" s="17"/>
      <c r="L14" s="4"/>
    </row>
    <row r="15" spans="1:12" ht="14.25" customHeight="1">
      <c r="A15" s="2">
        <v>12</v>
      </c>
      <c r="B15" s="2" t="s">
        <v>191</v>
      </c>
      <c r="C15" s="2">
        <v>664</v>
      </c>
      <c r="D15" s="15">
        <f t="shared" si="1"/>
        <v>51.07692307692308</v>
      </c>
      <c r="E15" s="4"/>
      <c r="F15" s="19" t="s">
        <v>28</v>
      </c>
      <c r="G15" s="4"/>
      <c r="H15" s="4"/>
      <c r="I15" s="4"/>
      <c r="J15" s="4"/>
      <c r="K15" s="17"/>
      <c r="L15" s="4"/>
    </row>
    <row r="16" spans="1:12" ht="14.25" customHeight="1">
      <c r="A16" s="2">
        <v>13</v>
      </c>
      <c r="B16" s="2" t="s">
        <v>192</v>
      </c>
      <c r="C16" s="2">
        <v>710</v>
      </c>
      <c r="D16" s="15">
        <f t="shared" si="1"/>
        <v>54.615384615384613</v>
      </c>
      <c r="E16" s="16">
        <v>788</v>
      </c>
      <c r="F16" s="15">
        <f t="shared" ref="F16:F17" si="5">(E16/15)</f>
        <v>52.533333333333331</v>
      </c>
      <c r="G16" s="16">
        <v>900</v>
      </c>
      <c r="H16" s="16">
        <f t="shared" ref="H16:H17" si="6">(G16/15)</f>
        <v>60</v>
      </c>
      <c r="I16" s="16">
        <v>1051</v>
      </c>
      <c r="J16" s="16">
        <f t="shared" ref="J16:J17" si="7">(I16/15)</f>
        <v>70.066666666666663</v>
      </c>
      <c r="K16" s="18"/>
      <c r="L16" s="16"/>
    </row>
    <row r="17" spans="1:12" ht="14.25" customHeight="1">
      <c r="A17" s="2">
        <v>14</v>
      </c>
      <c r="B17" s="2" t="s">
        <v>193</v>
      </c>
      <c r="C17" s="2">
        <v>862</v>
      </c>
      <c r="D17" s="15">
        <f t="shared" si="1"/>
        <v>66.307692307692307</v>
      </c>
      <c r="E17" s="16">
        <v>791</v>
      </c>
      <c r="F17" s="15">
        <f t="shared" si="5"/>
        <v>52.733333333333334</v>
      </c>
      <c r="G17" s="16">
        <v>866</v>
      </c>
      <c r="H17" s="16">
        <f t="shared" si="6"/>
        <v>57.733333333333334</v>
      </c>
      <c r="I17" s="16">
        <v>912</v>
      </c>
      <c r="J17" s="16">
        <f t="shared" si="7"/>
        <v>60.8</v>
      </c>
      <c r="K17" s="18"/>
      <c r="L17" s="16"/>
    </row>
    <row r="18" spans="1:12" ht="14.25" customHeight="1">
      <c r="A18" s="2">
        <v>15</v>
      </c>
      <c r="B18" s="2" t="s">
        <v>194</v>
      </c>
      <c r="C18" s="2">
        <v>913</v>
      </c>
      <c r="D18" s="15">
        <f t="shared" si="1"/>
        <v>70.230769230769226</v>
      </c>
      <c r="E18" s="20" t="s">
        <v>83</v>
      </c>
      <c r="F18" s="20"/>
      <c r="G18" s="20"/>
      <c r="H18" s="20"/>
      <c r="I18" s="20"/>
      <c r="J18" s="20"/>
      <c r="K18" s="22"/>
      <c r="L18" s="20"/>
    </row>
    <row r="19" spans="1:12" ht="14.25" customHeight="1">
      <c r="A19" s="2">
        <v>16</v>
      </c>
      <c r="B19" s="2" t="s">
        <v>195</v>
      </c>
      <c r="C19" s="2">
        <v>865</v>
      </c>
      <c r="D19" s="15">
        <f t="shared" si="1"/>
        <v>66.538461538461533</v>
      </c>
      <c r="E19" s="16">
        <v>940</v>
      </c>
      <c r="F19" s="15">
        <f>(E19/15)</f>
        <v>62.666666666666664</v>
      </c>
      <c r="G19" s="16">
        <v>1019</v>
      </c>
      <c r="H19" s="16">
        <f>(G19/15)</f>
        <v>67.933333333333337</v>
      </c>
      <c r="I19" s="16">
        <v>1058</v>
      </c>
      <c r="J19" s="16">
        <f>(I19/15)</f>
        <v>70.533333333333331</v>
      </c>
      <c r="K19" s="18"/>
      <c r="L19" s="16"/>
    </row>
    <row r="20" spans="1:12" ht="14.25" customHeight="1">
      <c r="A20" s="2">
        <v>17</v>
      </c>
      <c r="B20" s="2" t="s">
        <v>196</v>
      </c>
      <c r="C20" s="2">
        <v>893</v>
      </c>
      <c r="D20" s="15">
        <f t="shared" si="1"/>
        <v>68.692307692307693</v>
      </c>
      <c r="E20" s="20" t="s">
        <v>83</v>
      </c>
      <c r="F20" s="20"/>
      <c r="G20" s="20"/>
      <c r="H20" s="20"/>
      <c r="I20" s="20"/>
      <c r="J20" s="20"/>
      <c r="K20" s="22"/>
      <c r="L20" s="20"/>
    </row>
    <row r="21" spans="1:12" ht="14.25" customHeight="1">
      <c r="A21" s="2">
        <v>18</v>
      </c>
      <c r="B21" s="2" t="s">
        <v>197</v>
      </c>
      <c r="C21" s="2">
        <v>815</v>
      </c>
      <c r="D21" s="15">
        <f t="shared" si="1"/>
        <v>62.692307692307693</v>
      </c>
      <c r="E21" s="16">
        <v>884</v>
      </c>
      <c r="F21" s="15">
        <f t="shared" ref="F21:F24" si="8">(E21/15)</f>
        <v>58.93333333333333</v>
      </c>
      <c r="G21" s="16">
        <v>945</v>
      </c>
      <c r="H21" s="16">
        <f t="shared" ref="H21:H24" si="9">(G21/15)</f>
        <v>63</v>
      </c>
      <c r="I21" s="16">
        <v>1037</v>
      </c>
      <c r="J21" s="16">
        <f t="shared" ref="J21:J24" si="10">(I21/15)</f>
        <v>69.13333333333334</v>
      </c>
      <c r="K21" s="18"/>
      <c r="L21" s="16"/>
    </row>
    <row r="22" spans="1:12" ht="14.25" customHeight="1">
      <c r="A22" s="2">
        <v>19</v>
      </c>
      <c r="B22" s="2" t="s">
        <v>198</v>
      </c>
      <c r="C22" s="2">
        <v>752</v>
      </c>
      <c r="D22" s="15">
        <f t="shared" si="1"/>
        <v>57.846153846153847</v>
      </c>
      <c r="E22" s="16">
        <v>868</v>
      </c>
      <c r="F22" s="15">
        <f t="shared" si="8"/>
        <v>57.866666666666667</v>
      </c>
      <c r="G22" s="16">
        <v>913</v>
      </c>
      <c r="H22" s="16">
        <f t="shared" si="9"/>
        <v>60.866666666666667</v>
      </c>
      <c r="I22" s="16">
        <v>1044</v>
      </c>
      <c r="J22" s="16">
        <f t="shared" si="10"/>
        <v>69.599999999999994</v>
      </c>
      <c r="K22" s="18"/>
      <c r="L22" s="16"/>
    </row>
    <row r="23" spans="1:12" ht="14.25" customHeight="1">
      <c r="A23" s="2">
        <v>20</v>
      </c>
      <c r="B23" s="2" t="s">
        <v>199</v>
      </c>
      <c r="C23" s="2">
        <v>863</v>
      </c>
      <c r="D23" s="15">
        <f t="shared" si="1"/>
        <v>66.384615384615387</v>
      </c>
      <c r="E23" s="16">
        <v>925</v>
      </c>
      <c r="F23" s="15">
        <f t="shared" si="8"/>
        <v>61.666666666666664</v>
      </c>
      <c r="G23" s="16">
        <v>942</v>
      </c>
      <c r="H23" s="16">
        <f t="shared" si="9"/>
        <v>62.8</v>
      </c>
      <c r="I23" s="16">
        <v>1010</v>
      </c>
      <c r="J23" s="16">
        <f t="shared" si="10"/>
        <v>67.333333333333329</v>
      </c>
      <c r="K23" s="18"/>
      <c r="L23" s="16"/>
    </row>
    <row r="24" spans="1:12" ht="14.25" customHeight="1">
      <c r="A24" s="2">
        <v>21</v>
      </c>
      <c r="B24" s="2" t="s">
        <v>200</v>
      </c>
      <c r="C24" s="2">
        <v>742</v>
      </c>
      <c r="D24" s="15">
        <f t="shared" si="1"/>
        <v>57.07692307692308</v>
      </c>
      <c r="E24" s="16">
        <v>913</v>
      </c>
      <c r="F24" s="15">
        <f t="shared" si="8"/>
        <v>60.866666666666667</v>
      </c>
      <c r="G24" s="16">
        <v>967</v>
      </c>
      <c r="H24" s="16">
        <f t="shared" si="9"/>
        <v>64.466666666666669</v>
      </c>
      <c r="I24" s="16">
        <v>1027</v>
      </c>
      <c r="J24" s="16">
        <f t="shared" si="10"/>
        <v>68.466666666666669</v>
      </c>
      <c r="K24" s="18"/>
      <c r="L24" s="16"/>
    </row>
    <row r="25" spans="1:12" ht="14.25" customHeight="1">
      <c r="A25" s="2">
        <v>22</v>
      </c>
      <c r="B25" s="2" t="s">
        <v>201</v>
      </c>
      <c r="C25" s="2">
        <v>981</v>
      </c>
      <c r="D25" s="15">
        <f t="shared" si="1"/>
        <v>75.461538461538467</v>
      </c>
      <c r="E25" s="20" t="s">
        <v>83</v>
      </c>
      <c r="F25" s="20"/>
      <c r="G25" s="20"/>
      <c r="H25" s="20"/>
      <c r="I25" s="20"/>
      <c r="J25" s="20"/>
      <c r="K25" s="22"/>
      <c r="L25" s="20"/>
    </row>
    <row r="26" spans="1:12" ht="14.25" customHeight="1">
      <c r="A26" s="2">
        <v>23</v>
      </c>
      <c r="B26" s="2" t="s">
        <v>202</v>
      </c>
      <c r="C26" s="4">
        <v>501</v>
      </c>
      <c r="D26" s="19" t="s">
        <v>28</v>
      </c>
      <c r="E26" s="4"/>
      <c r="F26" s="4"/>
      <c r="G26" s="4"/>
      <c r="H26" s="4"/>
      <c r="I26" s="4"/>
      <c r="J26" s="4"/>
      <c r="K26" s="17"/>
      <c r="L26" s="4"/>
    </row>
    <row r="27" spans="1:12" ht="14.25" customHeight="1">
      <c r="A27" s="2">
        <v>24</v>
      </c>
      <c r="B27" s="2" t="s">
        <v>203</v>
      </c>
      <c r="C27" s="2">
        <v>898</v>
      </c>
      <c r="D27" s="15">
        <f t="shared" ref="D27:D45" si="11">(C27/13)</f>
        <v>69.07692307692308</v>
      </c>
      <c r="E27" s="16">
        <v>838</v>
      </c>
      <c r="F27" s="15">
        <f t="shared" ref="F27:F28" si="12">(E27/15)</f>
        <v>55.866666666666667</v>
      </c>
      <c r="G27" s="16">
        <v>909</v>
      </c>
      <c r="H27" s="16">
        <f>(G27/15)</f>
        <v>60.6</v>
      </c>
      <c r="I27" s="16">
        <v>942</v>
      </c>
      <c r="J27" s="16">
        <f>(I27/15)</f>
        <v>62.8</v>
      </c>
      <c r="K27" s="18"/>
      <c r="L27" s="16"/>
    </row>
    <row r="28" spans="1:12" ht="14.25" customHeight="1">
      <c r="A28" s="2">
        <v>25</v>
      </c>
      <c r="B28" s="2" t="s">
        <v>204</v>
      </c>
      <c r="C28" s="2">
        <v>692</v>
      </c>
      <c r="D28" s="15">
        <f t="shared" si="11"/>
        <v>53.230769230769234</v>
      </c>
      <c r="E28" s="16">
        <v>652</v>
      </c>
      <c r="F28" s="15">
        <f t="shared" si="12"/>
        <v>43.466666666666669</v>
      </c>
      <c r="G28" s="19" t="s">
        <v>28</v>
      </c>
      <c r="H28" s="4"/>
      <c r="I28" s="4"/>
      <c r="J28" s="4"/>
      <c r="K28" s="17"/>
      <c r="L28" s="4"/>
    </row>
    <row r="29" spans="1:12" ht="14.25" customHeight="1">
      <c r="A29" s="2">
        <v>26</v>
      </c>
      <c r="B29" s="2" t="s">
        <v>205</v>
      </c>
      <c r="C29" s="2">
        <v>919</v>
      </c>
      <c r="D29" s="15">
        <f t="shared" si="11"/>
        <v>70.692307692307693</v>
      </c>
      <c r="E29" s="20" t="s">
        <v>83</v>
      </c>
      <c r="F29" s="20"/>
      <c r="G29" s="20"/>
      <c r="H29" s="20"/>
      <c r="I29" s="20"/>
      <c r="J29" s="20"/>
      <c r="K29" s="22"/>
      <c r="L29" s="20"/>
    </row>
    <row r="30" spans="1:12" ht="14.25" customHeight="1">
      <c r="A30" s="2">
        <v>27</v>
      </c>
      <c r="B30" s="2" t="s">
        <v>206</v>
      </c>
      <c r="C30" s="2">
        <v>805</v>
      </c>
      <c r="D30" s="15">
        <f t="shared" si="11"/>
        <v>61.92307692307692</v>
      </c>
      <c r="E30" s="16">
        <v>835</v>
      </c>
      <c r="F30" s="15">
        <f>(E30/15)</f>
        <v>55.666666666666664</v>
      </c>
      <c r="G30" s="16">
        <v>695</v>
      </c>
      <c r="H30" s="16">
        <f>(G30/15)</f>
        <v>46.333333333333336</v>
      </c>
      <c r="I30" s="16">
        <v>836</v>
      </c>
      <c r="J30" s="4" t="s">
        <v>28</v>
      </c>
      <c r="K30" s="17"/>
      <c r="L30" s="4"/>
    </row>
    <row r="31" spans="1:12" ht="14.25" customHeight="1">
      <c r="A31" s="2">
        <v>28</v>
      </c>
      <c r="B31" s="2" t="s">
        <v>207</v>
      </c>
      <c r="C31" s="2">
        <v>975</v>
      </c>
      <c r="D31" s="15">
        <f t="shared" si="11"/>
        <v>75</v>
      </c>
      <c r="E31" s="20" t="s">
        <v>83</v>
      </c>
      <c r="F31" s="20"/>
      <c r="G31" s="20"/>
      <c r="H31" s="20"/>
      <c r="I31" s="20"/>
      <c r="J31" s="20"/>
      <c r="K31" s="22"/>
      <c r="L31" s="20"/>
    </row>
    <row r="32" spans="1:12" ht="14.25" customHeight="1">
      <c r="A32" s="2">
        <v>29</v>
      </c>
      <c r="B32" s="2" t="s">
        <v>208</v>
      </c>
      <c r="C32" s="2">
        <v>932</v>
      </c>
      <c r="D32" s="15">
        <f t="shared" si="11"/>
        <v>71.692307692307693</v>
      </c>
      <c r="E32" s="20" t="s">
        <v>83</v>
      </c>
      <c r="F32" s="20"/>
      <c r="G32" s="20"/>
      <c r="H32" s="20"/>
      <c r="I32" s="20"/>
      <c r="J32" s="20"/>
      <c r="K32" s="22"/>
      <c r="L32" s="20"/>
    </row>
    <row r="33" spans="1:12" ht="14.25" customHeight="1">
      <c r="A33" s="2">
        <v>30</v>
      </c>
      <c r="B33" s="2" t="s">
        <v>209</v>
      </c>
      <c r="C33" s="2">
        <v>616</v>
      </c>
      <c r="D33" s="15">
        <f t="shared" si="11"/>
        <v>47.384615384615387</v>
      </c>
      <c r="E33" s="16">
        <v>635</v>
      </c>
      <c r="F33" s="15">
        <f t="shared" ref="F33:F34" si="13">(E33/15)</f>
        <v>42.333333333333336</v>
      </c>
      <c r="G33" s="19" t="s">
        <v>28</v>
      </c>
      <c r="H33" s="4"/>
      <c r="I33" s="4"/>
      <c r="J33" s="4"/>
      <c r="K33" s="17"/>
      <c r="L33" s="4"/>
    </row>
    <row r="34" spans="1:12" ht="14.25" customHeight="1">
      <c r="A34" s="2">
        <v>31</v>
      </c>
      <c r="B34" s="2" t="s">
        <v>210</v>
      </c>
      <c r="C34" s="2">
        <v>826</v>
      </c>
      <c r="D34" s="15">
        <f t="shared" si="11"/>
        <v>63.53846153846154</v>
      </c>
      <c r="E34" s="16">
        <v>1068</v>
      </c>
      <c r="F34" s="15">
        <f t="shared" si="13"/>
        <v>71.2</v>
      </c>
      <c r="G34" s="16">
        <v>1070</v>
      </c>
      <c r="H34" s="16">
        <f>(G34/15)</f>
        <v>71.333333333333329</v>
      </c>
      <c r="I34" s="16">
        <v>1092</v>
      </c>
      <c r="J34" s="16">
        <f>(I34/15)</f>
        <v>72.8</v>
      </c>
      <c r="K34" s="18"/>
      <c r="L34" s="16"/>
    </row>
    <row r="35" spans="1:12" ht="14.25" customHeight="1">
      <c r="A35" s="2">
        <v>32</v>
      </c>
      <c r="B35" s="2" t="s">
        <v>211</v>
      </c>
      <c r="C35" s="2">
        <v>520</v>
      </c>
      <c r="D35" s="15">
        <f t="shared" si="11"/>
        <v>40</v>
      </c>
      <c r="E35" s="4"/>
      <c r="F35" s="19" t="s">
        <v>28</v>
      </c>
      <c r="G35" s="4"/>
      <c r="H35" s="4"/>
      <c r="I35" s="4"/>
      <c r="J35" s="4"/>
      <c r="K35" s="17"/>
      <c r="L35" s="4"/>
    </row>
    <row r="36" spans="1:12" ht="14.25" customHeight="1">
      <c r="A36" s="2">
        <v>33</v>
      </c>
      <c r="B36" s="2" t="s">
        <v>212</v>
      </c>
      <c r="C36" s="2">
        <v>780</v>
      </c>
      <c r="D36" s="15">
        <f t="shared" si="11"/>
        <v>60</v>
      </c>
      <c r="E36" s="16">
        <v>895</v>
      </c>
      <c r="F36" s="15">
        <f t="shared" ref="F36:F45" si="14">(E36/15)</f>
        <v>59.666666666666664</v>
      </c>
      <c r="G36" s="16">
        <v>884</v>
      </c>
      <c r="H36" s="16">
        <f t="shared" ref="H36:H45" si="15">(G36/15)</f>
        <v>58.93333333333333</v>
      </c>
      <c r="I36" s="16">
        <v>989</v>
      </c>
      <c r="J36" s="16">
        <f t="shared" ref="J36:J45" si="16">(I36/15)</f>
        <v>65.933333333333337</v>
      </c>
      <c r="K36" s="18"/>
      <c r="L36" s="16"/>
    </row>
    <row r="37" spans="1:12" ht="14.25" customHeight="1">
      <c r="A37" s="2">
        <v>34</v>
      </c>
      <c r="B37" s="2" t="s">
        <v>213</v>
      </c>
      <c r="C37" s="2">
        <v>855</v>
      </c>
      <c r="D37" s="15">
        <f t="shared" si="11"/>
        <v>65.769230769230774</v>
      </c>
      <c r="E37" s="16">
        <v>891</v>
      </c>
      <c r="F37" s="15">
        <f t="shared" si="14"/>
        <v>59.4</v>
      </c>
      <c r="G37" s="16">
        <v>900</v>
      </c>
      <c r="H37" s="16">
        <f t="shared" si="15"/>
        <v>60</v>
      </c>
      <c r="I37" s="16">
        <v>1011</v>
      </c>
      <c r="J37" s="16">
        <f t="shared" si="16"/>
        <v>67.400000000000006</v>
      </c>
      <c r="K37" s="18"/>
      <c r="L37" s="16"/>
    </row>
    <row r="38" spans="1:12" ht="14.25" customHeight="1">
      <c r="A38" s="2">
        <v>35</v>
      </c>
      <c r="B38" s="2" t="s">
        <v>214</v>
      </c>
      <c r="C38" s="2">
        <v>663</v>
      </c>
      <c r="D38" s="15">
        <f t="shared" si="11"/>
        <v>51</v>
      </c>
      <c r="E38" s="16">
        <v>761</v>
      </c>
      <c r="F38" s="15">
        <f t="shared" si="14"/>
        <v>50.733333333333334</v>
      </c>
      <c r="G38" s="16">
        <v>825</v>
      </c>
      <c r="H38" s="16">
        <f t="shared" si="15"/>
        <v>55</v>
      </c>
      <c r="I38" s="16">
        <v>920</v>
      </c>
      <c r="J38" s="16">
        <f t="shared" si="16"/>
        <v>61.333333333333336</v>
      </c>
      <c r="K38" s="18"/>
      <c r="L38" s="16"/>
    </row>
    <row r="39" spans="1:12" ht="14.25" customHeight="1">
      <c r="A39" s="2">
        <v>36</v>
      </c>
      <c r="B39" s="2" t="s">
        <v>215</v>
      </c>
      <c r="C39" s="2">
        <v>908</v>
      </c>
      <c r="D39" s="15">
        <f t="shared" si="11"/>
        <v>69.84615384615384</v>
      </c>
      <c r="E39" s="16">
        <v>879</v>
      </c>
      <c r="F39" s="15">
        <f t="shared" si="14"/>
        <v>58.6</v>
      </c>
      <c r="G39" s="16">
        <v>990</v>
      </c>
      <c r="H39" s="16">
        <f t="shared" si="15"/>
        <v>66</v>
      </c>
      <c r="I39" s="16">
        <v>1036</v>
      </c>
      <c r="J39" s="16">
        <f t="shared" si="16"/>
        <v>69.066666666666663</v>
      </c>
      <c r="K39" s="18"/>
      <c r="L39" s="16"/>
    </row>
    <row r="40" spans="1:12" ht="14.25" customHeight="1">
      <c r="A40" s="2">
        <v>37</v>
      </c>
      <c r="B40" s="2" t="s">
        <v>216</v>
      </c>
      <c r="C40" s="2">
        <v>769</v>
      </c>
      <c r="D40" s="15">
        <f t="shared" si="11"/>
        <v>59.153846153846153</v>
      </c>
      <c r="E40" s="16">
        <v>874</v>
      </c>
      <c r="F40" s="15">
        <f t="shared" si="14"/>
        <v>58.266666666666666</v>
      </c>
      <c r="G40" s="16">
        <v>944</v>
      </c>
      <c r="H40" s="16">
        <f t="shared" si="15"/>
        <v>62.93333333333333</v>
      </c>
      <c r="I40" s="16">
        <v>1011</v>
      </c>
      <c r="J40" s="16">
        <f t="shared" si="16"/>
        <v>67.400000000000006</v>
      </c>
      <c r="K40" s="18"/>
      <c r="L40" s="16"/>
    </row>
    <row r="41" spans="1:12" ht="14.25" customHeight="1">
      <c r="A41" s="2">
        <v>38</v>
      </c>
      <c r="B41" s="2" t="s">
        <v>217</v>
      </c>
      <c r="C41" s="2">
        <v>744</v>
      </c>
      <c r="D41" s="15">
        <f t="shared" si="11"/>
        <v>57.230769230769234</v>
      </c>
      <c r="E41" s="16">
        <v>830</v>
      </c>
      <c r="F41" s="15">
        <f t="shared" si="14"/>
        <v>55.333333333333336</v>
      </c>
      <c r="G41" s="16">
        <v>853</v>
      </c>
      <c r="H41" s="16">
        <f t="shared" si="15"/>
        <v>56.866666666666667</v>
      </c>
      <c r="I41" s="16">
        <v>967</v>
      </c>
      <c r="J41" s="16">
        <f t="shared" si="16"/>
        <v>64.466666666666669</v>
      </c>
      <c r="K41" s="18"/>
      <c r="L41" s="16"/>
    </row>
    <row r="42" spans="1:12" ht="14.25" customHeight="1">
      <c r="A42" s="2">
        <v>39</v>
      </c>
      <c r="B42" s="2" t="s">
        <v>218</v>
      </c>
      <c r="C42" s="2">
        <v>861</v>
      </c>
      <c r="D42" s="15">
        <f t="shared" si="11"/>
        <v>66.230769230769226</v>
      </c>
      <c r="E42" s="16">
        <v>923</v>
      </c>
      <c r="F42" s="15">
        <f t="shared" si="14"/>
        <v>61.533333333333331</v>
      </c>
      <c r="G42" s="16">
        <v>923</v>
      </c>
      <c r="H42" s="16">
        <f t="shared" si="15"/>
        <v>61.533333333333331</v>
      </c>
      <c r="I42" s="16">
        <v>1006</v>
      </c>
      <c r="J42" s="16">
        <f t="shared" si="16"/>
        <v>67.066666666666663</v>
      </c>
      <c r="K42" s="18"/>
      <c r="L42" s="16"/>
    </row>
    <row r="43" spans="1:12" ht="14.25" customHeight="1">
      <c r="A43" s="2">
        <v>40</v>
      </c>
      <c r="B43" s="2" t="s">
        <v>219</v>
      </c>
      <c r="C43" s="2">
        <v>855</v>
      </c>
      <c r="D43" s="15">
        <f t="shared" si="11"/>
        <v>65.769230769230774</v>
      </c>
      <c r="E43" s="16">
        <v>953</v>
      </c>
      <c r="F43" s="15">
        <f t="shared" si="14"/>
        <v>63.533333333333331</v>
      </c>
      <c r="G43" s="16">
        <v>1011</v>
      </c>
      <c r="H43" s="16">
        <f t="shared" si="15"/>
        <v>67.400000000000006</v>
      </c>
      <c r="I43" s="16">
        <v>1006</v>
      </c>
      <c r="J43" s="16">
        <f t="shared" si="16"/>
        <v>67.066666666666663</v>
      </c>
      <c r="K43" s="18"/>
      <c r="L43" s="16"/>
    </row>
    <row r="44" spans="1:12" ht="14.25" customHeight="1">
      <c r="A44" s="2">
        <v>41</v>
      </c>
      <c r="B44" s="2" t="s">
        <v>220</v>
      </c>
      <c r="C44" s="2">
        <v>770</v>
      </c>
      <c r="D44" s="15">
        <f t="shared" si="11"/>
        <v>59.230769230769234</v>
      </c>
      <c r="E44" s="16">
        <v>855</v>
      </c>
      <c r="F44" s="15">
        <f t="shared" si="14"/>
        <v>57</v>
      </c>
      <c r="G44" s="16">
        <v>961</v>
      </c>
      <c r="H44" s="16">
        <f t="shared" si="15"/>
        <v>64.066666666666663</v>
      </c>
      <c r="I44" s="16">
        <v>1003</v>
      </c>
      <c r="J44" s="16">
        <f t="shared" si="16"/>
        <v>66.86666666666666</v>
      </c>
      <c r="K44" s="18"/>
      <c r="L44" s="16"/>
    </row>
    <row r="45" spans="1:12" ht="14.25" customHeight="1">
      <c r="A45" s="2">
        <v>42</v>
      </c>
      <c r="B45" s="2" t="s">
        <v>221</v>
      </c>
      <c r="C45" s="2">
        <v>795</v>
      </c>
      <c r="D45" s="15">
        <f t="shared" si="11"/>
        <v>61.153846153846153</v>
      </c>
      <c r="E45" s="16">
        <v>924</v>
      </c>
      <c r="F45" s="15">
        <f t="shared" si="14"/>
        <v>61.6</v>
      </c>
      <c r="G45" s="16">
        <v>900</v>
      </c>
      <c r="H45" s="16">
        <f t="shared" si="15"/>
        <v>60</v>
      </c>
      <c r="I45" s="16">
        <v>986</v>
      </c>
      <c r="J45" s="16">
        <f t="shared" si="16"/>
        <v>65.733333333333334</v>
      </c>
      <c r="K45" s="18"/>
      <c r="L45" s="16"/>
    </row>
    <row r="46" spans="1:12" ht="14.25" customHeight="1">
      <c r="A46" s="2">
        <v>43</v>
      </c>
      <c r="B46" s="2" t="s">
        <v>222</v>
      </c>
      <c r="C46" s="4">
        <v>432</v>
      </c>
      <c r="D46" s="19" t="s">
        <v>28</v>
      </c>
      <c r="E46" s="4"/>
      <c r="F46" s="4"/>
      <c r="G46" s="4"/>
      <c r="H46" s="4"/>
      <c r="I46" s="4"/>
      <c r="J46" s="4"/>
      <c r="K46" s="17"/>
      <c r="L46" s="4"/>
    </row>
    <row r="47" spans="1:12" ht="14.25" customHeight="1">
      <c r="A47" s="2">
        <v>44</v>
      </c>
      <c r="B47" s="2" t="s">
        <v>223</v>
      </c>
      <c r="C47" s="2">
        <v>824</v>
      </c>
      <c r="D47" s="15">
        <f t="shared" ref="D47:D48" si="17">(C47/13)</f>
        <v>63.384615384615387</v>
      </c>
      <c r="E47" s="16">
        <v>1004</v>
      </c>
      <c r="F47" s="15">
        <f t="shared" ref="F47:F48" si="18">(E47/15)</f>
        <v>66.933333333333337</v>
      </c>
      <c r="G47" s="16">
        <v>963</v>
      </c>
      <c r="H47" s="16">
        <f t="shared" ref="H47:H48" si="19">(G47/15)</f>
        <v>64.2</v>
      </c>
      <c r="I47" s="16">
        <v>1011</v>
      </c>
      <c r="J47" s="16">
        <f t="shared" ref="J47:J48" si="20">(I47/15)</f>
        <v>67.400000000000006</v>
      </c>
      <c r="K47" s="18"/>
      <c r="L47" s="16"/>
    </row>
    <row r="48" spans="1:12" ht="14.25" customHeight="1">
      <c r="A48" s="2">
        <v>45</v>
      </c>
      <c r="B48" s="2" t="s">
        <v>224</v>
      </c>
      <c r="C48" s="2">
        <v>1008</v>
      </c>
      <c r="D48" s="15">
        <f t="shared" si="17"/>
        <v>77.538461538461533</v>
      </c>
      <c r="E48" s="16">
        <v>1064</v>
      </c>
      <c r="F48" s="15">
        <f t="shared" si="18"/>
        <v>70.933333333333337</v>
      </c>
      <c r="G48" s="16">
        <v>1019</v>
      </c>
      <c r="H48" s="16">
        <f t="shared" si="19"/>
        <v>67.933333333333337</v>
      </c>
      <c r="I48" s="16">
        <v>1121</v>
      </c>
      <c r="J48" s="16">
        <f t="shared" si="20"/>
        <v>74.733333333333334</v>
      </c>
      <c r="K48" s="18"/>
      <c r="L48" s="16"/>
    </row>
    <row r="49" spans="1:12" ht="14.25" customHeight="1">
      <c r="A49" s="2">
        <v>46</v>
      </c>
      <c r="B49" s="2" t="s">
        <v>225</v>
      </c>
      <c r="C49" s="4">
        <v>527</v>
      </c>
      <c r="D49" s="19" t="s">
        <v>28</v>
      </c>
      <c r="E49" s="4"/>
      <c r="F49" s="4"/>
      <c r="G49" s="4"/>
      <c r="H49" s="4"/>
      <c r="I49" s="4"/>
      <c r="J49" s="4"/>
      <c r="K49" s="17"/>
      <c r="L49" s="4"/>
    </row>
    <row r="50" spans="1:12" ht="14.25" customHeight="1">
      <c r="A50" s="2">
        <v>47</v>
      </c>
      <c r="B50" s="2" t="s">
        <v>226</v>
      </c>
      <c r="C50" s="4">
        <v>572</v>
      </c>
      <c r="D50" s="19" t="s">
        <v>28</v>
      </c>
      <c r="E50" s="4"/>
      <c r="F50" s="4"/>
      <c r="G50" s="4"/>
      <c r="H50" s="4"/>
      <c r="I50" s="4"/>
      <c r="J50" s="4"/>
      <c r="K50" s="17"/>
      <c r="L50" s="4"/>
    </row>
    <row r="51" spans="1:12" ht="14.25" customHeight="1">
      <c r="A51" s="2">
        <v>48</v>
      </c>
      <c r="B51" s="2" t="s">
        <v>227</v>
      </c>
      <c r="C51" s="2">
        <v>785</v>
      </c>
      <c r="D51" s="15">
        <f t="shared" ref="D51:D91" si="21">(C51/13)</f>
        <v>60.384615384615387</v>
      </c>
      <c r="E51" s="16">
        <v>857</v>
      </c>
      <c r="F51" s="15">
        <f>(E51/15)</f>
        <v>57.133333333333333</v>
      </c>
      <c r="G51" s="16">
        <v>865</v>
      </c>
      <c r="H51" s="16">
        <f>(G51/15)</f>
        <v>57.666666666666664</v>
      </c>
      <c r="I51" s="16">
        <v>969</v>
      </c>
      <c r="J51" s="16">
        <f>(I51/15)</f>
        <v>64.599999999999994</v>
      </c>
      <c r="K51" s="18"/>
      <c r="L51" s="16"/>
    </row>
    <row r="52" spans="1:12" ht="14.25" customHeight="1">
      <c r="A52" s="2">
        <v>49</v>
      </c>
      <c r="B52" s="2" t="s">
        <v>228</v>
      </c>
      <c r="C52" s="2">
        <v>625</v>
      </c>
      <c r="D52" s="15">
        <f t="shared" si="21"/>
        <v>48.07692307692308</v>
      </c>
      <c r="E52" s="16">
        <v>434</v>
      </c>
      <c r="F52" s="19" t="s">
        <v>28</v>
      </c>
      <c r="G52" s="4"/>
      <c r="H52" s="4"/>
      <c r="I52" s="4"/>
      <c r="J52" s="4"/>
      <c r="K52" s="17"/>
      <c r="L52" s="4"/>
    </row>
    <row r="53" spans="1:12" ht="14.25" customHeight="1">
      <c r="A53" s="2">
        <v>50</v>
      </c>
      <c r="B53" s="2" t="s">
        <v>229</v>
      </c>
      <c r="C53" s="2">
        <v>829</v>
      </c>
      <c r="D53" s="15">
        <f t="shared" si="21"/>
        <v>63.769230769230766</v>
      </c>
      <c r="E53" s="16">
        <v>929</v>
      </c>
      <c r="F53" s="15">
        <f>(E53/15)</f>
        <v>61.93333333333333</v>
      </c>
      <c r="G53" s="16">
        <v>939</v>
      </c>
      <c r="H53" s="16">
        <f>(G53/15)</f>
        <v>62.6</v>
      </c>
      <c r="I53" s="16">
        <v>1011</v>
      </c>
      <c r="J53" s="16">
        <f>(I53/15)</f>
        <v>67.400000000000006</v>
      </c>
      <c r="K53" s="18"/>
      <c r="L53" s="16"/>
    </row>
    <row r="54" spans="1:12" ht="14.25" customHeight="1">
      <c r="A54" s="2">
        <v>51</v>
      </c>
      <c r="B54" s="2" t="s">
        <v>230</v>
      </c>
      <c r="C54" s="2">
        <v>855</v>
      </c>
      <c r="D54" s="15">
        <f t="shared" si="21"/>
        <v>65.769230769230774</v>
      </c>
      <c r="E54" s="16">
        <v>900</v>
      </c>
      <c r="F54" s="16"/>
      <c r="G54" s="16">
        <v>943</v>
      </c>
      <c r="H54" s="16"/>
      <c r="I54" s="16">
        <v>1028</v>
      </c>
      <c r="J54" s="16"/>
      <c r="K54" s="18"/>
      <c r="L54" s="16"/>
    </row>
    <row r="55" spans="1:12" ht="14.25" customHeight="1">
      <c r="A55" s="2">
        <v>52</v>
      </c>
      <c r="B55" s="2" t="s">
        <v>231</v>
      </c>
      <c r="C55" s="2">
        <v>1021</v>
      </c>
      <c r="D55" s="15">
        <f t="shared" si="21"/>
        <v>78.538461538461533</v>
      </c>
      <c r="E55" s="16">
        <v>1061</v>
      </c>
      <c r="F55" s="15">
        <f t="shared" ref="F55:F56" si="22">(E55/15)</f>
        <v>70.733333333333334</v>
      </c>
      <c r="G55" s="16">
        <v>1060</v>
      </c>
      <c r="H55" s="16">
        <f t="shared" ref="H55:H56" si="23">(G55/15)</f>
        <v>70.666666666666671</v>
      </c>
      <c r="I55" s="16">
        <v>1084</v>
      </c>
      <c r="J55" s="16">
        <f t="shared" ref="J55:J56" si="24">(I55/15)</f>
        <v>72.266666666666666</v>
      </c>
      <c r="K55" s="18"/>
      <c r="L55" s="16"/>
    </row>
    <row r="56" spans="1:12" ht="14.25" customHeight="1">
      <c r="A56" s="2">
        <v>53</v>
      </c>
      <c r="B56" s="2" t="s">
        <v>232</v>
      </c>
      <c r="C56" s="2">
        <v>756</v>
      </c>
      <c r="D56" s="15">
        <f t="shared" si="21"/>
        <v>58.153846153846153</v>
      </c>
      <c r="E56" s="16">
        <v>942</v>
      </c>
      <c r="F56" s="15">
        <f t="shared" si="22"/>
        <v>62.8</v>
      </c>
      <c r="G56" s="16">
        <v>638</v>
      </c>
      <c r="H56" s="16">
        <f t="shared" si="23"/>
        <v>42.533333333333331</v>
      </c>
      <c r="I56" s="16">
        <v>1021</v>
      </c>
      <c r="J56" s="16">
        <f t="shared" si="24"/>
        <v>68.066666666666663</v>
      </c>
      <c r="K56" s="18"/>
      <c r="L56" s="16"/>
    </row>
    <row r="57" spans="1:12" ht="14.25" customHeight="1">
      <c r="A57" s="2">
        <v>54</v>
      </c>
      <c r="B57" s="2" t="s">
        <v>233</v>
      </c>
      <c r="C57" s="2">
        <v>1000</v>
      </c>
      <c r="D57" s="15">
        <f t="shared" si="21"/>
        <v>76.92307692307692</v>
      </c>
      <c r="E57" s="20" t="s">
        <v>83</v>
      </c>
      <c r="F57" s="20"/>
      <c r="G57" s="20"/>
      <c r="H57" s="20"/>
      <c r="I57" s="20"/>
      <c r="J57" s="20"/>
      <c r="K57" s="22"/>
      <c r="L57" s="20"/>
    </row>
    <row r="58" spans="1:12" ht="14.25" customHeight="1">
      <c r="A58" s="2">
        <v>55</v>
      </c>
      <c r="B58" s="2" t="s">
        <v>234</v>
      </c>
      <c r="C58" s="2">
        <v>818</v>
      </c>
      <c r="D58" s="15">
        <f t="shared" si="21"/>
        <v>62.92307692307692</v>
      </c>
      <c r="E58" s="16">
        <v>876</v>
      </c>
      <c r="F58" s="15">
        <f t="shared" ref="F58:F62" si="25">(E58/15)</f>
        <v>58.4</v>
      </c>
      <c r="G58" s="16">
        <v>906</v>
      </c>
      <c r="H58" s="16">
        <f t="shared" ref="H58:H60" si="26">(G58/15)</f>
        <v>60.4</v>
      </c>
      <c r="I58" s="16">
        <v>1008</v>
      </c>
      <c r="J58" s="16">
        <f>(I58/15)</f>
        <v>67.2</v>
      </c>
      <c r="K58" s="18"/>
      <c r="L58" s="16"/>
    </row>
    <row r="59" spans="1:12" ht="14.25" customHeight="1">
      <c r="A59" s="2">
        <v>56</v>
      </c>
      <c r="B59" s="2" t="s">
        <v>235</v>
      </c>
      <c r="C59" s="2">
        <v>809</v>
      </c>
      <c r="D59" s="15">
        <f t="shared" si="21"/>
        <v>62.230769230769234</v>
      </c>
      <c r="E59" s="16">
        <v>776</v>
      </c>
      <c r="F59" s="15">
        <f t="shared" si="25"/>
        <v>51.733333333333334</v>
      </c>
      <c r="G59" s="16">
        <v>715</v>
      </c>
      <c r="H59" s="16">
        <f t="shared" si="26"/>
        <v>47.666666666666664</v>
      </c>
      <c r="I59" s="4">
        <v>830</v>
      </c>
      <c r="J59" s="4" t="s">
        <v>28</v>
      </c>
      <c r="K59" s="17"/>
      <c r="L59" s="4"/>
    </row>
    <row r="60" spans="1:12" ht="14.25" customHeight="1">
      <c r="A60" s="2">
        <v>57</v>
      </c>
      <c r="B60" s="2" t="s">
        <v>236</v>
      </c>
      <c r="C60" s="2">
        <v>837</v>
      </c>
      <c r="D60" s="15">
        <f t="shared" si="21"/>
        <v>64.384615384615387</v>
      </c>
      <c r="E60" s="16">
        <v>865</v>
      </c>
      <c r="F60" s="15">
        <f t="shared" si="25"/>
        <v>57.666666666666664</v>
      </c>
      <c r="G60" s="16">
        <v>825</v>
      </c>
      <c r="H60" s="16">
        <f t="shared" si="26"/>
        <v>55</v>
      </c>
      <c r="I60" s="16">
        <v>915</v>
      </c>
      <c r="J60" s="16">
        <f>(I60/15)</f>
        <v>61</v>
      </c>
      <c r="K60" s="18"/>
      <c r="L60" s="16"/>
    </row>
    <row r="61" spans="1:12" ht="14.25" customHeight="1">
      <c r="A61" s="2">
        <v>58</v>
      </c>
      <c r="B61" s="2" t="s">
        <v>237</v>
      </c>
      <c r="C61" s="2">
        <v>761</v>
      </c>
      <c r="D61" s="15">
        <f t="shared" si="21"/>
        <v>58.53846153846154</v>
      </c>
      <c r="E61" s="16">
        <v>603</v>
      </c>
      <c r="F61" s="15">
        <f t="shared" si="25"/>
        <v>40.200000000000003</v>
      </c>
      <c r="G61" s="19" t="s">
        <v>28</v>
      </c>
      <c r="H61" s="4"/>
      <c r="I61" s="4"/>
      <c r="J61" s="4"/>
      <c r="K61" s="17"/>
      <c r="L61" s="4"/>
    </row>
    <row r="62" spans="1:12" ht="14.25" customHeight="1">
      <c r="A62" s="2">
        <v>59</v>
      </c>
      <c r="B62" s="2" t="s">
        <v>238</v>
      </c>
      <c r="C62" s="2">
        <v>657</v>
      </c>
      <c r="D62" s="15">
        <f t="shared" si="21"/>
        <v>50.53846153846154</v>
      </c>
      <c r="E62" s="16">
        <v>646</v>
      </c>
      <c r="F62" s="15">
        <f t="shared" si="25"/>
        <v>43.06666666666667</v>
      </c>
      <c r="G62" s="16">
        <v>603</v>
      </c>
      <c r="H62" s="16">
        <f>(G62/15)</f>
        <v>40.200000000000003</v>
      </c>
      <c r="I62" s="19" t="s">
        <v>28</v>
      </c>
      <c r="J62" s="4"/>
      <c r="K62" s="4"/>
      <c r="L62" s="4"/>
    </row>
    <row r="63" spans="1:12" ht="14.25" customHeight="1">
      <c r="A63" s="2">
        <v>60</v>
      </c>
      <c r="B63" s="2" t="s">
        <v>239</v>
      </c>
      <c r="C63" s="2">
        <v>869</v>
      </c>
      <c r="D63" s="15">
        <f t="shared" si="21"/>
        <v>66.84615384615384</v>
      </c>
      <c r="E63" s="20" t="s">
        <v>83</v>
      </c>
      <c r="F63" s="20"/>
      <c r="G63" s="20"/>
      <c r="H63" s="20"/>
      <c r="I63" s="20"/>
      <c r="J63" s="20"/>
      <c r="K63" s="22"/>
      <c r="L63" s="20"/>
    </row>
    <row r="64" spans="1:12" ht="14.25" customHeight="1">
      <c r="A64" s="2">
        <v>61</v>
      </c>
      <c r="B64" s="2" t="s">
        <v>240</v>
      </c>
      <c r="C64" s="2">
        <v>876</v>
      </c>
      <c r="D64" s="15">
        <f t="shared" si="21"/>
        <v>67.384615384615387</v>
      </c>
      <c r="E64" s="16">
        <v>841</v>
      </c>
      <c r="F64" s="15">
        <f>(E64/15)</f>
        <v>56.06666666666667</v>
      </c>
      <c r="G64" s="16">
        <v>846</v>
      </c>
      <c r="H64" s="16">
        <f>(G64/15)</f>
        <v>56.4</v>
      </c>
      <c r="I64" s="16">
        <v>994</v>
      </c>
      <c r="J64" s="16">
        <f>(I64/15)</f>
        <v>66.266666666666666</v>
      </c>
      <c r="K64" s="18"/>
      <c r="L64" s="16"/>
    </row>
    <row r="65" spans="1:12" ht="14.25" customHeight="1">
      <c r="A65" s="2">
        <v>62</v>
      </c>
      <c r="B65" s="2" t="s">
        <v>241</v>
      </c>
      <c r="C65" s="2">
        <v>912</v>
      </c>
      <c r="D65" s="15">
        <f t="shared" si="21"/>
        <v>70.15384615384616</v>
      </c>
      <c r="E65" s="20" t="s">
        <v>83</v>
      </c>
      <c r="F65" s="20"/>
      <c r="G65" s="20"/>
      <c r="H65" s="20"/>
      <c r="I65" s="20"/>
      <c r="J65" s="20"/>
      <c r="K65" s="22"/>
      <c r="L65" s="20"/>
    </row>
    <row r="66" spans="1:12" ht="14.25" customHeight="1">
      <c r="A66" s="2">
        <v>63</v>
      </c>
      <c r="B66" s="2" t="s">
        <v>242</v>
      </c>
      <c r="C66" s="2">
        <v>799</v>
      </c>
      <c r="D66" s="15">
        <f t="shared" si="21"/>
        <v>61.46153846153846</v>
      </c>
      <c r="E66" s="16">
        <v>888</v>
      </c>
      <c r="F66" s="15">
        <f t="shared" ref="F66:F71" si="27">(E66/15)</f>
        <v>59.2</v>
      </c>
      <c r="G66" s="16">
        <v>892</v>
      </c>
      <c r="H66" s="16">
        <f t="shared" ref="H66:H71" si="28">(G66/15)</f>
        <v>59.466666666666669</v>
      </c>
      <c r="I66" s="16">
        <v>1023</v>
      </c>
      <c r="J66" s="16">
        <f t="shared" ref="J66:J71" si="29">(I66/15)</f>
        <v>68.2</v>
      </c>
      <c r="K66" s="18"/>
      <c r="L66" s="16"/>
    </row>
    <row r="67" spans="1:12" ht="14.25" customHeight="1">
      <c r="A67" s="2">
        <v>64</v>
      </c>
      <c r="B67" s="2" t="s">
        <v>243</v>
      </c>
      <c r="C67" s="2">
        <v>812</v>
      </c>
      <c r="D67" s="15">
        <f t="shared" si="21"/>
        <v>62.46153846153846</v>
      </c>
      <c r="E67" s="16">
        <v>905</v>
      </c>
      <c r="F67" s="15">
        <f t="shared" si="27"/>
        <v>60.333333333333336</v>
      </c>
      <c r="G67" s="16">
        <v>920</v>
      </c>
      <c r="H67" s="16">
        <f t="shared" si="28"/>
        <v>61.333333333333336</v>
      </c>
      <c r="I67" s="16">
        <v>1033</v>
      </c>
      <c r="J67" s="16">
        <f t="shared" si="29"/>
        <v>68.86666666666666</v>
      </c>
      <c r="K67" s="18"/>
      <c r="L67" s="16"/>
    </row>
    <row r="68" spans="1:12" ht="14.25" customHeight="1">
      <c r="A68" s="2">
        <v>65</v>
      </c>
      <c r="B68" s="2" t="s">
        <v>244</v>
      </c>
      <c r="C68" s="2">
        <v>859</v>
      </c>
      <c r="D68" s="15">
        <f t="shared" si="21"/>
        <v>66.07692307692308</v>
      </c>
      <c r="E68" s="16">
        <v>877</v>
      </c>
      <c r="F68" s="15">
        <f t="shared" si="27"/>
        <v>58.466666666666669</v>
      </c>
      <c r="G68" s="16">
        <v>965</v>
      </c>
      <c r="H68" s="16">
        <f t="shared" si="28"/>
        <v>64.333333333333329</v>
      </c>
      <c r="I68" s="16">
        <v>1037</v>
      </c>
      <c r="J68" s="16">
        <f t="shared" si="29"/>
        <v>69.13333333333334</v>
      </c>
      <c r="K68" s="18"/>
      <c r="L68" s="16"/>
    </row>
    <row r="69" spans="1:12" ht="14.25" customHeight="1">
      <c r="A69" s="2">
        <v>66</v>
      </c>
      <c r="B69" s="2" t="s">
        <v>245</v>
      </c>
      <c r="C69" s="2">
        <v>918</v>
      </c>
      <c r="D69" s="15">
        <f t="shared" si="21"/>
        <v>70.615384615384613</v>
      </c>
      <c r="E69" s="16">
        <v>981</v>
      </c>
      <c r="F69" s="15">
        <f t="shared" si="27"/>
        <v>65.400000000000006</v>
      </c>
      <c r="G69" s="16">
        <v>996</v>
      </c>
      <c r="H69" s="16">
        <f t="shared" si="28"/>
        <v>66.400000000000006</v>
      </c>
      <c r="I69" s="16">
        <v>1101</v>
      </c>
      <c r="J69" s="16">
        <f t="shared" si="29"/>
        <v>73.400000000000006</v>
      </c>
      <c r="K69" s="18"/>
      <c r="L69" s="16"/>
    </row>
    <row r="70" spans="1:12" ht="14.25" customHeight="1">
      <c r="A70" s="2">
        <v>67</v>
      </c>
      <c r="B70" s="2" t="s">
        <v>246</v>
      </c>
      <c r="C70" s="2">
        <v>874</v>
      </c>
      <c r="D70" s="15">
        <f t="shared" si="21"/>
        <v>67.230769230769226</v>
      </c>
      <c r="E70" s="16">
        <v>996</v>
      </c>
      <c r="F70" s="15">
        <f t="shared" si="27"/>
        <v>66.400000000000006</v>
      </c>
      <c r="G70" s="16">
        <v>926</v>
      </c>
      <c r="H70" s="16">
        <f t="shared" si="28"/>
        <v>61.733333333333334</v>
      </c>
      <c r="I70" s="16">
        <v>1075</v>
      </c>
      <c r="J70" s="16">
        <f t="shared" si="29"/>
        <v>71.666666666666671</v>
      </c>
      <c r="K70" s="18"/>
      <c r="L70" s="16"/>
    </row>
    <row r="71" spans="1:12" ht="14.25" customHeight="1">
      <c r="A71" s="2">
        <v>68</v>
      </c>
      <c r="B71" s="2" t="s">
        <v>247</v>
      </c>
      <c r="C71" s="2">
        <v>638</v>
      </c>
      <c r="D71" s="15">
        <f t="shared" si="21"/>
        <v>49.07692307692308</v>
      </c>
      <c r="E71" s="16">
        <v>712</v>
      </c>
      <c r="F71" s="15">
        <f t="shared" si="27"/>
        <v>47.466666666666669</v>
      </c>
      <c r="G71" s="16">
        <v>632</v>
      </c>
      <c r="H71" s="16">
        <f t="shared" si="28"/>
        <v>42.133333333333333</v>
      </c>
      <c r="I71" s="16">
        <v>934</v>
      </c>
      <c r="J71" s="16">
        <f t="shared" si="29"/>
        <v>62.266666666666666</v>
      </c>
      <c r="K71" s="18"/>
      <c r="L71" s="16"/>
    </row>
    <row r="72" spans="1:12" ht="14.25" customHeight="1">
      <c r="A72" s="2">
        <v>69</v>
      </c>
      <c r="B72" s="2" t="s">
        <v>248</v>
      </c>
      <c r="C72" s="2">
        <v>898</v>
      </c>
      <c r="D72" s="15">
        <f t="shared" si="21"/>
        <v>69.07692307692308</v>
      </c>
      <c r="E72" s="20" t="s">
        <v>83</v>
      </c>
      <c r="F72" s="20"/>
      <c r="G72" s="20"/>
      <c r="H72" s="20"/>
      <c r="I72" s="20"/>
      <c r="J72" s="20"/>
      <c r="K72" s="22"/>
      <c r="L72" s="20"/>
    </row>
    <row r="73" spans="1:12" ht="14.25" customHeight="1">
      <c r="A73" s="2">
        <v>70</v>
      </c>
      <c r="B73" s="2" t="s">
        <v>249</v>
      </c>
      <c r="C73" s="2">
        <v>780</v>
      </c>
      <c r="D73" s="15">
        <f t="shared" si="21"/>
        <v>60</v>
      </c>
      <c r="E73" s="16">
        <v>985</v>
      </c>
      <c r="F73" s="15">
        <f t="shared" ref="F73:F74" si="30">(E73/15)</f>
        <v>65.666666666666671</v>
      </c>
      <c r="G73" s="16">
        <v>940</v>
      </c>
      <c r="H73" s="16">
        <f t="shared" ref="H73:H74" si="31">(G73/15)</f>
        <v>62.666666666666664</v>
      </c>
      <c r="I73" s="16">
        <v>1015</v>
      </c>
      <c r="J73" s="16">
        <f t="shared" ref="J73:J74" si="32">(I73/15)</f>
        <v>67.666666666666671</v>
      </c>
      <c r="K73" s="18"/>
      <c r="L73" s="16"/>
    </row>
    <row r="74" spans="1:12" ht="14.25" customHeight="1">
      <c r="A74" s="2">
        <v>71</v>
      </c>
      <c r="B74" s="2" t="s">
        <v>250</v>
      </c>
      <c r="C74" s="2">
        <v>779</v>
      </c>
      <c r="D74" s="15">
        <f t="shared" si="21"/>
        <v>59.92307692307692</v>
      </c>
      <c r="E74" s="16">
        <v>955</v>
      </c>
      <c r="F74" s="15">
        <f t="shared" si="30"/>
        <v>63.666666666666664</v>
      </c>
      <c r="G74" s="16">
        <v>910</v>
      </c>
      <c r="H74" s="16">
        <f t="shared" si="31"/>
        <v>60.666666666666664</v>
      </c>
      <c r="I74" s="16">
        <v>1020</v>
      </c>
      <c r="J74" s="16">
        <f t="shared" si="32"/>
        <v>68</v>
      </c>
      <c r="K74" s="18"/>
      <c r="L74" s="16"/>
    </row>
    <row r="75" spans="1:12" ht="14.25" customHeight="1">
      <c r="A75" s="2">
        <v>72</v>
      </c>
      <c r="B75" s="2" t="s">
        <v>251</v>
      </c>
      <c r="C75" s="2">
        <v>967</v>
      </c>
      <c r="D75" s="15">
        <f t="shared" si="21"/>
        <v>74.384615384615387</v>
      </c>
      <c r="E75" s="20" t="s">
        <v>83</v>
      </c>
      <c r="F75" s="20"/>
      <c r="G75" s="20"/>
      <c r="H75" s="20"/>
      <c r="I75" s="20"/>
      <c r="J75" s="20"/>
      <c r="K75" s="22"/>
      <c r="L75" s="20"/>
    </row>
    <row r="76" spans="1:12" ht="14.25" customHeight="1">
      <c r="A76" s="2">
        <v>73</v>
      </c>
      <c r="B76" s="2" t="s">
        <v>252</v>
      </c>
      <c r="C76" s="2">
        <v>722</v>
      </c>
      <c r="D76" s="15">
        <f t="shared" si="21"/>
        <v>55.53846153846154</v>
      </c>
      <c r="E76" s="16">
        <v>860</v>
      </c>
      <c r="F76" s="15">
        <f t="shared" ref="F76:F78" si="33">(E76/15)</f>
        <v>57.333333333333336</v>
      </c>
      <c r="G76" s="16">
        <v>881</v>
      </c>
      <c r="H76" s="16">
        <f t="shared" ref="H76:H78" si="34">(G76/15)</f>
        <v>58.733333333333334</v>
      </c>
      <c r="I76" s="16">
        <v>1000</v>
      </c>
      <c r="J76" s="16">
        <f t="shared" ref="J76:J78" si="35">(I76/15)</f>
        <v>66.666666666666671</v>
      </c>
      <c r="K76" s="18"/>
      <c r="L76" s="16"/>
    </row>
    <row r="77" spans="1:12" ht="14.25" customHeight="1">
      <c r="A77" s="2">
        <v>74</v>
      </c>
      <c r="B77" s="2" t="s">
        <v>253</v>
      </c>
      <c r="C77" s="2">
        <v>646</v>
      </c>
      <c r="D77" s="15">
        <f t="shared" si="21"/>
        <v>49.692307692307693</v>
      </c>
      <c r="E77" s="16">
        <v>658</v>
      </c>
      <c r="F77" s="15">
        <f t="shared" si="33"/>
        <v>43.866666666666667</v>
      </c>
      <c r="G77" s="16">
        <v>752</v>
      </c>
      <c r="H77" s="16">
        <f t="shared" si="34"/>
        <v>50.133333333333333</v>
      </c>
      <c r="I77" s="16">
        <v>954</v>
      </c>
      <c r="J77" s="16">
        <f t="shared" si="35"/>
        <v>63.6</v>
      </c>
      <c r="K77" s="18"/>
      <c r="L77" s="16"/>
    </row>
    <row r="78" spans="1:12" ht="14.25" customHeight="1">
      <c r="A78" s="2">
        <v>75</v>
      </c>
      <c r="B78" s="2" t="s">
        <v>254</v>
      </c>
      <c r="C78" s="2">
        <v>730</v>
      </c>
      <c r="D78" s="15">
        <f t="shared" si="21"/>
        <v>56.153846153846153</v>
      </c>
      <c r="E78" s="16">
        <v>840</v>
      </c>
      <c r="F78" s="15">
        <f t="shared" si="33"/>
        <v>56</v>
      </c>
      <c r="G78" s="16">
        <v>806</v>
      </c>
      <c r="H78" s="16">
        <f t="shared" si="34"/>
        <v>53.733333333333334</v>
      </c>
      <c r="I78" s="16">
        <v>971</v>
      </c>
      <c r="J78" s="16">
        <f t="shared" si="35"/>
        <v>64.733333333333334</v>
      </c>
      <c r="K78" s="18"/>
      <c r="L78" s="16"/>
    </row>
    <row r="79" spans="1:12" ht="14.25" customHeight="1">
      <c r="A79" s="2">
        <v>76</v>
      </c>
      <c r="B79" s="2" t="s">
        <v>255</v>
      </c>
      <c r="C79" s="2">
        <v>784</v>
      </c>
      <c r="D79" s="15">
        <f t="shared" si="21"/>
        <v>60.307692307692307</v>
      </c>
      <c r="E79" s="20" t="s">
        <v>83</v>
      </c>
      <c r="F79" s="20"/>
      <c r="G79" s="20"/>
      <c r="H79" s="20"/>
      <c r="I79" s="20"/>
      <c r="J79" s="20"/>
      <c r="K79" s="22"/>
      <c r="L79" s="20"/>
    </row>
    <row r="80" spans="1:12" ht="14.25" customHeight="1">
      <c r="A80" s="2">
        <v>77</v>
      </c>
      <c r="B80" s="2" t="s">
        <v>256</v>
      </c>
      <c r="C80" s="2">
        <v>1037</v>
      </c>
      <c r="D80" s="15">
        <f t="shared" si="21"/>
        <v>79.769230769230774</v>
      </c>
      <c r="E80" s="20" t="s">
        <v>83</v>
      </c>
      <c r="F80" s="20"/>
      <c r="G80" s="20"/>
      <c r="H80" s="20"/>
      <c r="I80" s="20"/>
      <c r="J80" s="20"/>
      <c r="K80" s="22"/>
      <c r="L80" s="20"/>
    </row>
    <row r="81" spans="1:12" ht="14.25" customHeight="1">
      <c r="A81" s="2">
        <v>78</v>
      </c>
      <c r="B81" s="2" t="s">
        <v>257</v>
      </c>
      <c r="C81" s="2">
        <v>790</v>
      </c>
      <c r="D81" s="15">
        <f t="shared" si="21"/>
        <v>60.769230769230766</v>
      </c>
      <c r="E81" s="16">
        <v>900</v>
      </c>
      <c r="F81" s="15">
        <f t="shared" ref="F81:F84" si="36">(E81/15)</f>
        <v>60</v>
      </c>
      <c r="G81" s="16">
        <v>865</v>
      </c>
      <c r="H81" s="16">
        <f t="shared" ref="H81:H84" si="37">(G81/15)</f>
        <v>57.666666666666664</v>
      </c>
      <c r="I81" s="16">
        <v>1062</v>
      </c>
      <c r="J81" s="16">
        <f t="shared" ref="J81:J84" si="38">(I81/15)</f>
        <v>70.8</v>
      </c>
      <c r="K81" s="18"/>
      <c r="L81" s="16"/>
    </row>
    <row r="82" spans="1:12" ht="14.25" customHeight="1">
      <c r="A82" s="2">
        <v>79</v>
      </c>
      <c r="B82" s="2" t="s">
        <v>258</v>
      </c>
      <c r="C82" s="2">
        <v>642</v>
      </c>
      <c r="D82" s="15">
        <f t="shared" si="21"/>
        <v>49.384615384615387</v>
      </c>
      <c r="E82" s="16">
        <v>620</v>
      </c>
      <c r="F82" s="15">
        <f t="shared" si="36"/>
        <v>41.333333333333336</v>
      </c>
      <c r="G82" s="16">
        <v>672</v>
      </c>
      <c r="H82" s="16">
        <f t="shared" si="37"/>
        <v>44.8</v>
      </c>
      <c r="I82" s="16">
        <v>965</v>
      </c>
      <c r="J82" s="16">
        <f t="shared" si="38"/>
        <v>64.333333333333329</v>
      </c>
      <c r="K82" s="18"/>
      <c r="L82" s="16"/>
    </row>
    <row r="83" spans="1:12" ht="14.25" customHeight="1">
      <c r="A83" s="2">
        <v>80</v>
      </c>
      <c r="B83" s="2" t="s">
        <v>259</v>
      </c>
      <c r="C83" s="2">
        <v>940</v>
      </c>
      <c r="D83" s="15">
        <f t="shared" si="21"/>
        <v>72.307692307692307</v>
      </c>
      <c r="E83" s="16">
        <v>874</v>
      </c>
      <c r="F83" s="15">
        <f t="shared" si="36"/>
        <v>58.266666666666666</v>
      </c>
      <c r="G83" s="16">
        <v>916</v>
      </c>
      <c r="H83" s="16">
        <f t="shared" si="37"/>
        <v>61.06666666666667</v>
      </c>
      <c r="I83" s="16">
        <v>1085</v>
      </c>
      <c r="J83" s="16">
        <f t="shared" si="38"/>
        <v>72.333333333333329</v>
      </c>
      <c r="K83" s="18"/>
      <c r="L83" s="16"/>
    </row>
    <row r="84" spans="1:12" ht="14.25" customHeight="1">
      <c r="A84" s="2">
        <v>81</v>
      </c>
      <c r="B84" s="2" t="s">
        <v>260</v>
      </c>
      <c r="C84" s="2">
        <v>845</v>
      </c>
      <c r="D84" s="15">
        <f t="shared" si="21"/>
        <v>65</v>
      </c>
      <c r="E84" s="16">
        <v>807</v>
      </c>
      <c r="F84" s="15">
        <f t="shared" si="36"/>
        <v>53.8</v>
      </c>
      <c r="G84" s="16">
        <v>767</v>
      </c>
      <c r="H84" s="16">
        <f t="shared" si="37"/>
        <v>51.133333333333333</v>
      </c>
      <c r="I84" s="16">
        <v>933</v>
      </c>
      <c r="J84" s="16">
        <f t="shared" si="38"/>
        <v>62.2</v>
      </c>
      <c r="K84" s="18"/>
      <c r="L84" s="16"/>
    </row>
    <row r="85" spans="1:12" ht="14.25" customHeight="1">
      <c r="A85" s="2">
        <v>82</v>
      </c>
      <c r="B85" s="2" t="s">
        <v>261</v>
      </c>
      <c r="C85" s="2">
        <v>857</v>
      </c>
      <c r="D85" s="15">
        <f t="shared" si="21"/>
        <v>65.92307692307692</v>
      </c>
      <c r="E85" s="20" t="s">
        <v>83</v>
      </c>
      <c r="F85" s="20"/>
      <c r="G85" s="20"/>
      <c r="H85" s="20"/>
      <c r="I85" s="20"/>
      <c r="J85" s="20"/>
      <c r="K85" s="22"/>
      <c r="L85" s="20"/>
    </row>
    <row r="86" spans="1:12" ht="14.25" customHeight="1">
      <c r="A86" s="2">
        <v>83</v>
      </c>
      <c r="B86" s="2" t="s">
        <v>262</v>
      </c>
      <c r="C86" s="2">
        <v>792</v>
      </c>
      <c r="D86" s="15">
        <f t="shared" si="21"/>
        <v>60.92307692307692</v>
      </c>
      <c r="E86" s="16">
        <v>913</v>
      </c>
      <c r="F86" s="15">
        <f t="shared" ref="F86:F87" si="39">(E86/15)</f>
        <v>60.866666666666667</v>
      </c>
      <c r="G86" s="16">
        <v>958</v>
      </c>
      <c r="H86" s="16">
        <f t="shared" ref="H86:H87" si="40">(G86/15)</f>
        <v>63.866666666666667</v>
      </c>
      <c r="I86" s="16">
        <v>1035</v>
      </c>
      <c r="J86" s="16">
        <f>(I86/15)</f>
        <v>69</v>
      </c>
      <c r="K86" s="18"/>
      <c r="L86" s="16"/>
    </row>
    <row r="87" spans="1:12" ht="14.25" customHeight="1">
      <c r="A87" s="2">
        <v>84</v>
      </c>
      <c r="B87" s="2" t="s">
        <v>263</v>
      </c>
      <c r="C87" s="2">
        <v>727</v>
      </c>
      <c r="D87" s="15">
        <f t="shared" si="21"/>
        <v>55.92307692307692</v>
      </c>
      <c r="E87" s="16">
        <v>722</v>
      </c>
      <c r="F87" s="15">
        <f t="shared" si="39"/>
        <v>48.133333333333333</v>
      </c>
      <c r="G87" s="16">
        <v>626</v>
      </c>
      <c r="H87" s="16">
        <f t="shared" si="40"/>
        <v>41.733333333333334</v>
      </c>
      <c r="I87" s="4"/>
      <c r="J87" s="4"/>
      <c r="K87" s="17"/>
      <c r="L87" s="4"/>
    </row>
    <row r="88" spans="1:12" ht="14.25" customHeight="1">
      <c r="A88" s="2">
        <v>85</v>
      </c>
      <c r="B88" s="2" t="s">
        <v>264</v>
      </c>
      <c r="C88" s="2">
        <v>638</v>
      </c>
      <c r="D88" s="15">
        <f t="shared" si="21"/>
        <v>49.07692307692308</v>
      </c>
      <c r="E88" s="4">
        <v>738</v>
      </c>
      <c r="F88" s="19" t="s">
        <v>28</v>
      </c>
      <c r="G88" s="4"/>
      <c r="H88" s="4"/>
      <c r="I88" s="4"/>
      <c r="J88" s="4"/>
      <c r="K88" s="17"/>
      <c r="L88" s="4"/>
    </row>
    <row r="89" spans="1:12" ht="14.25" customHeight="1">
      <c r="A89" s="2">
        <v>86</v>
      </c>
      <c r="B89" s="2" t="s">
        <v>265</v>
      </c>
      <c r="C89" s="2">
        <v>824</v>
      </c>
      <c r="D89" s="15">
        <f t="shared" si="21"/>
        <v>63.384615384615387</v>
      </c>
      <c r="E89" s="16">
        <v>1018</v>
      </c>
      <c r="F89" s="15">
        <f t="shared" ref="F89:F91" si="41">(E89/15)</f>
        <v>67.86666666666666</v>
      </c>
      <c r="G89" s="16">
        <v>724</v>
      </c>
      <c r="H89" s="16">
        <f t="shared" ref="H89:H91" si="42">(G89/15)</f>
        <v>48.266666666666666</v>
      </c>
      <c r="I89" s="16">
        <v>950</v>
      </c>
      <c r="J89" s="16">
        <f t="shared" ref="J89:J91" si="43">(I89/15)</f>
        <v>63.333333333333336</v>
      </c>
      <c r="K89" s="18"/>
      <c r="L89" s="16"/>
    </row>
    <row r="90" spans="1:12" ht="14.25" customHeight="1">
      <c r="A90" s="2">
        <v>87</v>
      </c>
      <c r="B90" s="2" t="s">
        <v>266</v>
      </c>
      <c r="C90" s="2">
        <v>621</v>
      </c>
      <c r="D90" s="15">
        <f t="shared" si="21"/>
        <v>47.769230769230766</v>
      </c>
      <c r="E90" s="16">
        <v>757</v>
      </c>
      <c r="F90" s="15">
        <f t="shared" si="41"/>
        <v>50.466666666666669</v>
      </c>
      <c r="G90" s="16">
        <v>730</v>
      </c>
      <c r="H90" s="16">
        <f t="shared" si="42"/>
        <v>48.666666666666664</v>
      </c>
      <c r="I90" s="16">
        <v>913</v>
      </c>
      <c r="J90" s="16">
        <f t="shared" si="43"/>
        <v>60.866666666666667</v>
      </c>
      <c r="K90" s="18"/>
      <c r="L90" s="16"/>
    </row>
    <row r="91" spans="1:12" ht="14.25" customHeight="1">
      <c r="A91" s="2">
        <v>88</v>
      </c>
      <c r="B91" s="2" t="s">
        <v>267</v>
      </c>
      <c r="C91" s="2">
        <v>823</v>
      </c>
      <c r="D91" s="15">
        <f t="shared" si="21"/>
        <v>63.307692307692307</v>
      </c>
      <c r="E91" s="16">
        <v>930</v>
      </c>
      <c r="F91" s="15">
        <f t="shared" si="41"/>
        <v>62</v>
      </c>
      <c r="G91" s="16">
        <v>875</v>
      </c>
      <c r="H91" s="16">
        <f t="shared" si="42"/>
        <v>58.333333333333336</v>
      </c>
      <c r="I91" s="16">
        <v>981</v>
      </c>
      <c r="J91" s="16">
        <f t="shared" si="43"/>
        <v>65.400000000000006</v>
      </c>
      <c r="K91" s="18"/>
      <c r="L91" s="16"/>
    </row>
    <row r="92" spans="1:12" ht="14.25" customHeight="1">
      <c r="A92" s="2">
        <v>89</v>
      </c>
      <c r="B92" s="2" t="s">
        <v>268</v>
      </c>
      <c r="C92" s="4">
        <v>439</v>
      </c>
      <c r="D92" s="19" t="s">
        <v>28</v>
      </c>
      <c r="E92" s="4"/>
      <c r="F92" s="4"/>
      <c r="G92" s="4"/>
      <c r="H92" s="4"/>
      <c r="I92" s="4"/>
      <c r="J92" s="4"/>
      <c r="K92" s="17"/>
      <c r="L92" s="4"/>
    </row>
    <row r="93" spans="1:12" ht="14.25" customHeight="1">
      <c r="A93" s="2">
        <v>90</v>
      </c>
      <c r="B93" s="2" t="s">
        <v>269</v>
      </c>
      <c r="C93" s="2">
        <v>875</v>
      </c>
      <c r="D93" s="15">
        <f t="shared" ref="D93:D94" si="44">(C93/13)</f>
        <v>67.307692307692307</v>
      </c>
      <c r="E93" s="16">
        <v>930</v>
      </c>
      <c r="F93" s="15">
        <f t="shared" ref="F93:F94" si="45">(E93/15)</f>
        <v>62</v>
      </c>
      <c r="G93" s="16">
        <v>918</v>
      </c>
      <c r="H93" s="16">
        <f t="shared" ref="H93:H94" si="46">(G93/15)</f>
        <v>61.2</v>
      </c>
      <c r="I93" s="16">
        <v>993</v>
      </c>
      <c r="J93" s="16">
        <f t="shared" ref="J93:J94" si="47">(I93/15)</f>
        <v>66.2</v>
      </c>
      <c r="K93" s="18"/>
      <c r="L93" s="16"/>
    </row>
    <row r="94" spans="1:12" ht="14.25" customHeight="1">
      <c r="A94" s="2">
        <v>91</v>
      </c>
      <c r="B94" s="2" t="s">
        <v>270</v>
      </c>
      <c r="C94" s="2">
        <v>739</v>
      </c>
      <c r="D94" s="15">
        <f t="shared" si="44"/>
        <v>56.846153846153847</v>
      </c>
      <c r="E94" s="16">
        <v>696</v>
      </c>
      <c r="F94" s="15">
        <f t="shared" si="45"/>
        <v>46.4</v>
      </c>
      <c r="G94" s="16">
        <v>707</v>
      </c>
      <c r="H94" s="16">
        <f t="shared" si="46"/>
        <v>47.133333333333333</v>
      </c>
      <c r="I94" s="16">
        <v>945</v>
      </c>
      <c r="J94" s="16">
        <f t="shared" si="47"/>
        <v>63</v>
      </c>
      <c r="K94" s="18"/>
      <c r="L94" s="16"/>
    </row>
    <row r="95" spans="1:12" ht="14.25" customHeight="1">
      <c r="A95" s="2">
        <v>92</v>
      </c>
      <c r="B95" s="2" t="s">
        <v>271</v>
      </c>
      <c r="C95" s="4">
        <v>558</v>
      </c>
      <c r="D95" s="19" t="s">
        <v>28</v>
      </c>
      <c r="E95" s="4"/>
      <c r="F95" s="4"/>
      <c r="G95" s="4"/>
      <c r="H95" s="4"/>
      <c r="I95" s="4"/>
      <c r="J95" s="4"/>
      <c r="K95" s="17"/>
      <c r="L95" s="4"/>
    </row>
    <row r="96" spans="1:12" ht="14.25" customHeight="1">
      <c r="A96" s="2">
        <v>93</v>
      </c>
      <c r="B96" s="2" t="s">
        <v>272</v>
      </c>
      <c r="C96" s="2">
        <v>880</v>
      </c>
      <c r="D96" s="15">
        <f>(C96/13)</f>
        <v>67.692307692307693</v>
      </c>
      <c r="E96" s="16">
        <v>1000</v>
      </c>
      <c r="F96" s="15">
        <f>(E96/15)</f>
        <v>66.666666666666671</v>
      </c>
      <c r="G96" s="16">
        <v>868</v>
      </c>
      <c r="H96" s="16">
        <f>(G96/15)</f>
        <v>57.866666666666667</v>
      </c>
      <c r="I96" s="16">
        <v>976</v>
      </c>
      <c r="J96" s="16">
        <f>(I96/15)</f>
        <v>65.066666666666663</v>
      </c>
      <c r="K96" s="18"/>
      <c r="L96" s="16"/>
    </row>
    <row r="97" spans="1:12" ht="14.25" customHeight="1">
      <c r="A97" s="2">
        <v>94</v>
      </c>
      <c r="B97" s="2" t="s">
        <v>273</v>
      </c>
      <c r="C97" s="4">
        <v>618</v>
      </c>
      <c r="D97" s="19" t="s">
        <v>28</v>
      </c>
      <c r="E97" s="4"/>
      <c r="F97" s="4"/>
      <c r="G97" s="4"/>
      <c r="H97" s="4"/>
      <c r="I97" s="4"/>
      <c r="J97" s="4"/>
      <c r="K97" s="17"/>
      <c r="L97" s="4"/>
    </row>
    <row r="98" spans="1:12" ht="14.25" customHeight="1">
      <c r="A98" s="2">
        <v>95</v>
      </c>
      <c r="B98" s="2" t="s">
        <v>274</v>
      </c>
      <c r="C98" s="2">
        <v>726</v>
      </c>
      <c r="D98" s="15">
        <f t="shared" ref="D98:D102" si="48">(C98/13)</f>
        <v>55.846153846153847</v>
      </c>
      <c r="E98" s="16">
        <v>798</v>
      </c>
      <c r="F98" s="15">
        <f t="shared" ref="F98:F100" si="49">(E98/15)</f>
        <v>53.2</v>
      </c>
      <c r="G98" s="16">
        <v>881</v>
      </c>
      <c r="H98" s="16">
        <f t="shared" ref="H98:H100" si="50">(G98/15)</f>
        <v>58.733333333333334</v>
      </c>
      <c r="I98" s="16">
        <v>1037</v>
      </c>
      <c r="J98" s="16">
        <f t="shared" ref="J98:J100" si="51">(I98/15)</f>
        <v>69.13333333333334</v>
      </c>
      <c r="K98" s="18"/>
      <c r="L98" s="16"/>
    </row>
    <row r="99" spans="1:12" ht="14.25" customHeight="1">
      <c r="A99" s="2">
        <v>96</v>
      </c>
      <c r="B99" s="2" t="s">
        <v>275</v>
      </c>
      <c r="C99" s="2">
        <v>746</v>
      </c>
      <c r="D99" s="15">
        <f t="shared" si="48"/>
        <v>57.384615384615387</v>
      </c>
      <c r="E99" s="16">
        <v>823</v>
      </c>
      <c r="F99" s="15">
        <f t="shared" si="49"/>
        <v>54.866666666666667</v>
      </c>
      <c r="G99" s="16">
        <v>791</v>
      </c>
      <c r="H99" s="16">
        <f t="shared" si="50"/>
        <v>52.733333333333334</v>
      </c>
      <c r="I99" s="16">
        <v>971</v>
      </c>
      <c r="J99" s="16">
        <f t="shared" si="51"/>
        <v>64.733333333333334</v>
      </c>
      <c r="K99" s="18"/>
      <c r="L99" s="16"/>
    </row>
    <row r="100" spans="1:12" ht="14.25" customHeight="1">
      <c r="A100" s="2">
        <v>97</v>
      </c>
      <c r="B100" s="2" t="s">
        <v>276</v>
      </c>
      <c r="C100" s="2">
        <v>785</v>
      </c>
      <c r="D100" s="15">
        <f t="shared" si="48"/>
        <v>60.384615384615387</v>
      </c>
      <c r="E100" s="16">
        <v>937</v>
      </c>
      <c r="F100" s="15">
        <f t="shared" si="49"/>
        <v>62.466666666666669</v>
      </c>
      <c r="G100" s="16">
        <v>908</v>
      </c>
      <c r="H100" s="16">
        <f t="shared" si="50"/>
        <v>60.533333333333331</v>
      </c>
      <c r="I100" s="16">
        <v>1040</v>
      </c>
      <c r="J100" s="16">
        <f t="shared" si="51"/>
        <v>69.333333333333329</v>
      </c>
      <c r="K100" s="18"/>
      <c r="L100" s="16"/>
    </row>
    <row r="101" spans="1:12" ht="14.25" customHeight="1">
      <c r="A101" s="2">
        <v>98</v>
      </c>
      <c r="B101" s="2" t="s">
        <v>277</v>
      </c>
      <c r="C101" s="2">
        <v>1017</v>
      </c>
      <c r="D101" s="15">
        <f t="shared" si="48"/>
        <v>78.230769230769226</v>
      </c>
      <c r="E101" s="20" t="s">
        <v>83</v>
      </c>
      <c r="F101" s="20"/>
      <c r="G101" s="20"/>
      <c r="H101" s="20"/>
      <c r="I101" s="20"/>
      <c r="J101" s="20"/>
      <c r="K101" s="22"/>
      <c r="L101" s="20"/>
    </row>
    <row r="102" spans="1:12" ht="14.25" customHeight="1">
      <c r="A102" s="2">
        <v>99</v>
      </c>
      <c r="B102" s="2" t="s">
        <v>278</v>
      </c>
      <c r="C102" s="2">
        <v>899</v>
      </c>
      <c r="D102" s="15">
        <f t="shared" si="48"/>
        <v>69.15384615384616</v>
      </c>
      <c r="E102" s="16">
        <v>931</v>
      </c>
      <c r="F102" s="15">
        <f>(E102/15)</f>
        <v>62.06666666666667</v>
      </c>
      <c r="G102" s="16">
        <v>934</v>
      </c>
      <c r="H102" s="16">
        <f>(G102/15)</f>
        <v>62.266666666666666</v>
      </c>
      <c r="I102" s="16">
        <v>1058</v>
      </c>
      <c r="J102" s="16">
        <f>(I102/15)</f>
        <v>70.533333333333331</v>
      </c>
      <c r="K102" s="18"/>
      <c r="L102" s="16"/>
    </row>
    <row r="103" spans="1:12" ht="14.25" customHeight="1">
      <c r="A103" s="2">
        <v>100</v>
      </c>
      <c r="B103" s="2" t="s">
        <v>279</v>
      </c>
      <c r="C103" s="4">
        <v>482</v>
      </c>
      <c r="D103" s="19" t="s">
        <v>28</v>
      </c>
      <c r="E103" s="25"/>
      <c r="F103" s="25"/>
      <c r="G103" s="25"/>
      <c r="H103" s="4"/>
      <c r="I103" s="25"/>
      <c r="J103" s="25"/>
      <c r="K103" s="26"/>
      <c r="L103" s="25"/>
    </row>
    <row r="104" spans="1:12" ht="14.25" customHeight="1">
      <c r="A104" s="2">
        <v>101</v>
      </c>
      <c r="B104" s="2" t="s">
        <v>280</v>
      </c>
      <c r="C104" s="2">
        <v>652</v>
      </c>
      <c r="D104" s="15">
        <f t="shared" ref="D104:D113" si="52">(C104/13)</f>
        <v>50.153846153846153</v>
      </c>
      <c r="E104" s="16">
        <v>774</v>
      </c>
      <c r="F104" s="15">
        <f t="shared" ref="F104:F168" si="53">(E104/15)</f>
        <v>51.6</v>
      </c>
      <c r="G104" s="16">
        <v>750</v>
      </c>
      <c r="H104" s="16"/>
      <c r="I104" s="16">
        <v>950</v>
      </c>
      <c r="J104" s="4" t="s">
        <v>28</v>
      </c>
      <c r="K104" s="17"/>
      <c r="L104" s="4"/>
    </row>
    <row r="105" spans="1:12" ht="14.25" customHeight="1">
      <c r="A105" s="2">
        <v>102</v>
      </c>
      <c r="B105" s="2" t="s">
        <v>281</v>
      </c>
      <c r="C105" s="2">
        <v>606</v>
      </c>
      <c r="D105" s="15">
        <f t="shared" si="52"/>
        <v>46.615384615384613</v>
      </c>
      <c r="E105" s="16">
        <v>676</v>
      </c>
      <c r="F105" s="15">
        <f t="shared" si="53"/>
        <v>45.06666666666667</v>
      </c>
      <c r="G105" s="16">
        <v>760</v>
      </c>
      <c r="H105" s="16"/>
      <c r="I105" s="16">
        <v>920</v>
      </c>
      <c r="J105" s="16"/>
      <c r="K105" s="18"/>
      <c r="L105" s="16"/>
    </row>
    <row r="106" spans="1:12" ht="14.25" customHeight="1">
      <c r="A106" s="2">
        <v>103</v>
      </c>
      <c r="B106" s="2" t="s">
        <v>282</v>
      </c>
      <c r="C106" s="2">
        <v>615</v>
      </c>
      <c r="D106" s="15">
        <f t="shared" si="52"/>
        <v>47.307692307692307</v>
      </c>
      <c r="E106" s="16">
        <v>666</v>
      </c>
      <c r="F106" s="15">
        <f t="shared" si="53"/>
        <v>44.4</v>
      </c>
      <c r="G106" s="16">
        <v>667</v>
      </c>
      <c r="H106" s="16">
        <f t="shared" ref="H106:H139" si="54">(G106/15)</f>
        <v>44.466666666666669</v>
      </c>
      <c r="I106" s="16">
        <v>830</v>
      </c>
      <c r="J106" s="4" t="s">
        <v>28</v>
      </c>
      <c r="K106" s="17"/>
      <c r="L106" s="4"/>
    </row>
    <row r="107" spans="1:12" ht="14.25" customHeight="1">
      <c r="A107" s="2">
        <v>104</v>
      </c>
      <c r="B107" s="2" t="s">
        <v>283</v>
      </c>
      <c r="C107" s="2">
        <v>725</v>
      </c>
      <c r="D107" s="15">
        <f t="shared" si="52"/>
        <v>55.769230769230766</v>
      </c>
      <c r="E107" s="16">
        <v>900</v>
      </c>
      <c r="F107" s="15">
        <f t="shared" si="53"/>
        <v>60</v>
      </c>
      <c r="G107" s="16">
        <v>926</v>
      </c>
      <c r="H107" s="16">
        <f t="shared" si="54"/>
        <v>61.733333333333334</v>
      </c>
      <c r="I107" s="16">
        <v>1065</v>
      </c>
      <c r="J107" s="16">
        <f t="shared" ref="J107:J139" si="55">(I107/15)</f>
        <v>71</v>
      </c>
      <c r="K107" s="18"/>
      <c r="L107" s="16"/>
    </row>
    <row r="108" spans="1:12" ht="14.25" customHeight="1">
      <c r="A108" s="2">
        <v>105</v>
      </c>
      <c r="B108" s="2" t="s">
        <v>284</v>
      </c>
      <c r="C108" s="2">
        <v>871</v>
      </c>
      <c r="D108" s="15">
        <f t="shared" si="52"/>
        <v>67</v>
      </c>
      <c r="E108" s="16">
        <v>1005</v>
      </c>
      <c r="F108" s="15">
        <f t="shared" si="53"/>
        <v>67</v>
      </c>
      <c r="G108" s="16">
        <v>912</v>
      </c>
      <c r="H108" s="16">
        <f t="shared" si="54"/>
        <v>60.8</v>
      </c>
      <c r="I108" s="16">
        <v>971</v>
      </c>
      <c r="J108" s="16">
        <f t="shared" si="55"/>
        <v>64.733333333333334</v>
      </c>
      <c r="K108" s="18"/>
      <c r="L108" s="16"/>
    </row>
    <row r="109" spans="1:12" ht="14.25" customHeight="1">
      <c r="A109" s="2">
        <v>106</v>
      </c>
      <c r="B109" s="2" t="s">
        <v>285</v>
      </c>
      <c r="C109" s="2">
        <v>641</v>
      </c>
      <c r="D109" s="15">
        <f t="shared" si="52"/>
        <v>49.307692307692307</v>
      </c>
      <c r="E109" s="16">
        <v>716</v>
      </c>
      <c r="F109" s="15">
        <f t="shared" si="53"/>
        <v>47.733333333333334</v>
      </c>
      <c r="G109" s="16">
        <v>820</v>
      </c>
      <c r="H109" s="16">
        <f t="shared" si="54"/>
        <v>54.666666666666664</v>
      </c>
      <c r="I109" s="16">
        <v>961</v>
      </c>
      <c r="J109" s="16">
        <f t="shared" si="55"/>
        <v>64.066666666666663</v>
      </c>
      <c r="K109" s="18"/>
      <c r="L109" s="16"/>
    </row>
    <row r="110" spans="1:12" ht="14.25" customHeight="1">
      <c r="A110" s="2">
        <v>107</v>
      </c>
      <c r="B110" s="2" t="s">
        <v>286</v>
      </c>
      <c r="C110" s="2">
        <v>787</v>
      </c>
      <c r="D110" s="15">
        <f t="shared" si="52"/>
        <v>60.53846153846154</v>
      </c>
      <c r="E110" s="16">
        <v>874</v>
      </c>
      <c r="F110" s="15">
        <f t="shared" si="53"/>
        <v>58.266666666666666</v>
      </c>
      <c r="G110" s="16">
        <v>875</v>
      </c>
      <c r="H110" s="16">
        <f t="shared" si="54"/>
        <v>58.333333333333336</v>
      </c>
      <c r="I110" s="16">
        <v>946</v>
      </c>
      <c r="J110" s="16">
        <f t="shared" si="55"/>
        <v>63.06666666666667</v>
      </c>
      <c r="K110" s="18"/>
      <c r="L110" s="16"/>
    </row>
    <row r="111" spans="1:12" ht="14.25" customHeight="1">
      <c r="A111" s="2">
        <v>108</v>
      </c>
      <c r="B111" s="2" t="s">
        <v>287</v>
      </c>
      <c r="C111" s="2">
        <v>816</v>
      </c>
      <c r="D111" s="15">
        <f t="shared" si="52"/>
        <v>62.769230769230766</v>
      </c>
      <c r="E111" s="16">
        <v>797</v>
      </c>
      <c r="F111" s="15">
        <f t="shared" si="53"/>
        <v>53.133333333333333</v>
      </c>
      <c r="G111" s="16">
        <v>929</v>
      </c>
      <c r="H111" s="16">
        <f t="shared" si="54"/>
        <v>61.93333333333333</v>
      </c>
      <c r="I111" s="16">
        <v>1041</v>
      </c>
      <c r="J111" s="16">
        <f t="shared" si="55"/>
        <v>69.400000000000006</v>
      </c>
      <c r="K111" s="18"/>
      <c r="L111" s="16"/>
    </row>
    <row r="112" spans="1:12" ht="14.25" customHeight="1">
      <c r="A112" s="2">
        <v>109</v>
      </c>
      <c r="B112" s="2" t="s">
        <v>288</v>
      </c>
      <c r="C112" s="2">
        <v>828</v>
      </c>
      <c r="D112" s="15">
        <f t="shared" si="52"/>
        <v>63.692307692307693</v>
      </c>
      <c r="E112" s="16">
        <v>949</v>
      </c>
      <c r="F112" s="15">
        <f t="shared" si="53"/>
        <v>63.266666666666666</v>
      </c>
      <c r="G112" s="16">
        <v>874</v>
      </c>
      <c r="H112" s="16">
        <f t="shared" si="54"/>
        <v>58.266666666666666</v>
      </c>
      <c r="I112" s="16">
        <v>992</v>
      </c>
      <c r="J112" s="16">
        <f t="shared" si="55"/>
        <v>66.13333333333334</v>
      </c>
      <c r="K112" s="18"/>
      <c r="L112" s="16"/>
    </row>
    <row r="113" spans="1:12" ht="14.25" customHeight="1">
      <c r="A113" s="2">
        <v>110</v>
      </c>
      <c r="B113" s="2" t="s">
        <v>289</v>
      </c>
      <c r="C113" s="2">
        <v>826</v>
      </c>
      <c r="D113" s="15">
        <f t="shared" si="52"/>
        <v>63.53846153846154</v>
      </c>
      <c r="E113" s="16">
        <v>922</v>
      </c>
      <c r="F113" s="15">
        <f t="shared" si="53"/>
        <v>61.466666666666669</v>
      </c>
      <c r="G113" s="16">
        <v>948</v>
      </c>
      <c r="H113" s="16">
        <f t="shared" si="54"/>
        <v>63.2</v>
      </c>
      <c r="I113" s="16">
        <v>1060</v>
      </c>
      <c r="J113" s="16">
        <f t="shared" si="55"/>
        <v>70.666666666666671</v>
      </c>
      <c r="K113" s="18"/>
      <c r="L113" s="16"/>
    </row>
    <row r="114" spans="1:12" ht="14.25" customHeight="1">
      <c r="A114" s="2">
        <v>111</v>
      </c>
      <c r="B114" s="2" t="s">
        <v>290</v>
      </c>
      <c r="C114" s="16"/>
      <c r="D114" s="15"/>
      <c r="E114" s="2">
        <v>831</v>
      </c>
      <c r="F114" s="15">
        <f t="shared" si="53"/>
        <v>55.4</v>
      </c>
      <c r="G114" s="16">
        <v>941</v>
      </c>
      <c r="H114" s="16">
        <f t="shared" si="54"/>
        <v>62.733333333333334</v>
      </c>
      <c r="I114" s="16">
        <v>1019</v>
      </c>
      <c r="J114" s="16">
        <f t="shared" si="55"/>
        <v>67.933333333333337</v>
      </c>
      <c r="K114" s="18"/>
      <c r="L114" s="16"/>
    </row>
    <row r="115" spans="1:12" ht="14.25" customHeight="1">
      <c r="A115" s="2">
        <v>112</v>
      </c>
      <c r="B115" s="2" t="s">
        <v>291</v>
      </c>
      <c r="C115" s="16"/>
      <c r="D115" s="15"/>
      <c r="E115" s="2">
        <v>884</v>
      </c>
      <c r="F115" s="15">
        <f t="shared" si="53"/>
        <v>58.93333333333333</v>
      </c>
      <c r="G115" s="16">
        <v>955</v>
      </c>
      <c r="H115" s="16">
        <f t="shared" si="54"/>
        <v>63.666666666666664</v>
      </c>
      <c r="I115" s="16">
        <v>982</v>
      </c>
      <c r="J115" s="16">
        <f t="shared" si="55"/>
        <v>65.466666666666669</v>
      </c>
      <c r="K115" s="18"/>
      <c r="L115" s="16"/>
    </row>
    <row r="116" spans="1:12" ht="14.25" customHeight="1">
      <c r="A116" s="2">
        <v>113</v>
      </c>
      <c r="B116" s="2" t="s">
        <v>292</v>
      </c>
      <c r="C116" s="16"/>
      <c r="D116" s="15"/>
      <c r="E116" s="2">
        <v>831</v>
      </c>
      <c r="F116" s="15">
        <f t="shared" si="53"/>
        <v>55.4</v>
      </c>
      <c r="G116" s="16">
        <v>802</v>
      </c>
      <c r="H116" s="16">
        <f t="shared" si="54"/>
        <v>53.466666666666669</v>
      </c>
      <c r="I116" s="16">
        <v>973</v>
      </c>
      <c r="J116" s="16">
        <f t="shared" si="55"/>
        <v>64.86666666666666</v>
      </c>
      <c r="K116" s="18"/>
      <c r="L116" s="16"/>
    </row>
    <row r="117" spans="1:12" ht="14.25" customHeight="1">
      <c r="A117" s="2">
        <v>114</v>
      </c>
      <c r="B117" s="2" t="s">
        <v>293</v>
      </c>
      <c r="C117" s="16"/>
      <c r="D117" s="15"/>
      <c r="E117" s="2">
        <v>980</v>
      </c>
      <c r="F117" s="15">
        <f t="shared" si="53"/>
        <v>65.333333333333329</v>
      </c>
      <c r="G117" s="16">
        <v>1033</v>
      </c>
      <c r="H117" s="16">
        <f t="shared" si="54"/>
        <v>68.86666666666666</v>
      </c>
      <c r="I117" s="16">
        <v>1047</v>
      </c>
      <c r="J117" s="16">
        <f t="shared" si="55"/>
        <v>69.8</v>
      </c>
      <c r="K117" s="18"/>
      <c r="L117" s="16"/>
    </row>
    <row r="118" spans="1:12" ht="14.25" customHeight="1">
      <c r="A118" s="2">
        <v>115</v>
      </c>
      <c r="B118" s="2" t="s">
        <v>294</v>
      </c>
      <c r="C118" s="16"/>
      <c r="D118" s="15"/>
      <c r="E118" s="2">
        <v>991</v>
      </c>
      <c r="F118" s="15">
        <f t="shared" si="53"/>
        <v>66.066666666666663</v>
      </c>
      <c r="G118" s="16">
        <v>978</v>
      </c>
      <c r="H118" s="16">
        <f t="shared" si="54"/>
        <v>65.2</v>
      </c>
      <c r="I118" s="16">
        <v>1086</v>
      </c>
      <c r="J118" s="16">
        <f t="shared" si="55"/>
        <v>72.400000000000006</v>
      </c>
      <c r="K118" s="18"/>
      <c r="L118" s="16"/>
    </row>
    <row r="119" spans="1:12" ht="14.25" customHeight="1">
      <c r="A119" s="2">
        <v>116</v>
      </c>
      <c r="B119" s="2" t="s">
        <v>295</v>
      </c>
      <c r="C119" s="16"/>
      <c r="D119" s="15"/>
      <c r="E119" s="2">
        <v>995</v>
      </c>
      <c r="F119" s="15">
        <f t="shared" si="53"/>
        <v>66.333333333333329</v>
      </c>
      <c r="G119" s="16">
        <v>973</v>
      </c>
      <c r="H119" s="16">
        <f t="shared" si="54"/>
        <v>64.86666666666666</v>
      </c>
      <c r="I119" s="16">
        <v>1054</v>
      </c>
      <c r="J119" s="16">
        <f t="shared" si="55"/>
        <v>70.266666666666666</v>
      </c>
      <c r="K119" s="18"/>
      <c r="L119" s="16"/>
    </row>
    <row r="120" spans="1:12" ht="14.25" customHeight="1">
      <c r="A120" s="2">
        <v>117</v>
      </c>
      <c r="B120" s="2" t="s">
        <v>296</v>
      </c>
      <c r="C120" s="16"/>
      <c r="D120" s="15"/>
      <c r="E120" s="2">
        <v>898</v>
      </c>
      <c r="F120" s="15">
        <f t="shared" si="53"/>
        <v>59.866666666666667</v>
      </c>
      <c r="G120" s="16">
        <v>904</v>
      </c>
      <c r="H120" s="16">
        <f t="shared" si="54"/>
        <v>60.266666666666666</v>
      </c>
      <c r="I120" s="16">
        <v>1021</v>
      </c>
      <c r="J120" s="16">
        <f t="shared" si="55"/>
        <v>68.066666666666663</v>
      </c>
      <c r="K120" s="18"/>
      <c r="L120" s="16"/>
    </row>
    <row r="121" spans="1:12" ht="14.25" customHeight="1">
      <c r="A121" s="2">
        <v>118</v>
      </c>
      <c r="B121" s="2" t="s">
        <v>297</v>
      </c>
      <c r="C121" s="16"/>
      <c r="D121" s="15"/>
      <c r="E121" s="2">
        <v>1037</v>
      </c>
      <c r="F121" s="15">
        <f t="shared" si="53"/>
        <v>69.13333333333334</v>
      </c>
      <c r="G121" s="16">
        <v>1015</v>
      </c>
      <c r="H121" s="16">
        <f t="shared" si="54"/>
        <v>67.666666666666671</v>
      </c>
      <c r="I121" s="16">
        <v>1117</v>
      </c>
      <c r="J121" s="16">
        <f t="shared" si="55"/>
        <v>74.466666666666669</v>
      </c>
      <c r="K121" s="18"/>
      <c r="L121" s="16"/>
    </row>
    <row r="122" spans="1:12" ht="14.25" customHeight="1">
      <c r="A122" s="14">
        <v>119</v>
      </c>
      <c r="B122" s="2" t="s">
        <v>298</v>
      </c>
      <c r="C122" s="15"/>
      <c r="D122" s="15"/>
      <c r="E122" s="2">
        <v>821</v>
      </c>
      <c r="F122" s="15">
        <f t="shared" si="53"/>
        <v>54.733333333333334</v>
      </c>
      <c r="G122" s="16">
        <v>968</v>
      </c>
      <c r="H122" s="16">
        <f t="shared" si="54"/>
        <v>64.533333333333331</v>
      </c>
      <c r="I122" s="16">
        <v>1013</v>
      </c>
      <c r="J122" s="16">
        <f t="shared" si="55"/>
        <v>67.533333333333331</v>
      </c>
      <c r="K122" s="18"/>
      <c r="L122" s="16"/>
    </row>
    <row r="123" spans="1:12" ht="14.25" customHeight="1">
      <c r="A123" s="14">
        <v>120</v>
      </c>
      <c r="B123" s="2" t="s">
        <v>299</v>
      </c>
      <c r="C123" s="15"/>
      <c r="D123" s="15"/>
      <c r="E123" s="2">
        <v>966</v>
      </c>
      <c r="F123" s="15">
        <f t="shared" si="53"/>
        <v>64.400000000000006</v>
      </c>
      <c r="G123" s="16">
        <v>1053</v>
      </c>
      <c r="H123" s="16">
        <f t="shared" si="54"/>
        <v>70.2</v>
      </c>
      <c r="I123" s="16">
        <v>1084</v>
      </c>
      <c r="J123" s="16">
        <f t="shared" si="55"/>
        <v>72.266666666666666</v>
      </c>
      <c r="K123" s="18"/>
      <c r="L123" s="16"/>
    </row>
    <row r="124" spans="1:12" ht="14.25" customHeight="1">
      <c r="A124" s="14">
        <v>121</v>
      </c>
      <c r="B124" s="2" t="s">
        <v>300</v>
      </c>
      <c r="C124" s="15"/>
      <c r="D124" s="15"/>
      <c r="E124" s="2">
        <v>906</v>
      </c>
      <c r="F124" s="15">
        <f t="shared" si="53"/>
        <v>60.4</v>
      </c>
      <c r="G124" s="16">
        <v>987</v>
      </c>
      <c r="H124" s="16">
        <f t="shared" si="54"/>
        <v>65.8</v>
      </c>
      <c r="I124" s="16">
        <v>1063</v>
      </c>
      <c r="J124" s="16">
        <f t="shared" si="55"/>
        <v>70.86666666666666</v>
      </c>
      <c r="K124" s="18"/>
      <c r="L124" s="16"/>
    </row>
    <row r="125" spans="1:12" ht="14.25" customHeight="1">
      <c r="A125" s="14">
        <v>122</v>
      </c>
      <c r="B125" s="2" t="s">
        <v>301</v>
      </c>
      <c r="C125" s="15"/>
      <c r="D125" s="15"/>
      <c r="E125" s="2">
        <v>970</v>
      </c>
      <c r="F125" s="15">
        <f t="shared" si="53"/>
        <v>64.666666666666671</v>
      </c>
      <c r="G125" s="16">
        <v>976</v>
      </c>
      <c r="H125" s="16">
        <f t="shared" si="54"/>
        <v>65.066666666666663</v>
      </c>
      <c r="I125" s="16">
        <v>1068</v>
      </c>
      <c r="J125" s="16">
        <f t="shared" si="55"/>
        <v>71.2</v>
      </c>
      <c r="K125" s="18"/>
      <c r="L125" s="16"/>
    </row>
    <row r="126" spans="1:12" ht="14.25" customHeight="1">
      <c r="A126" s="14">
        <v>123</v>
      </c>
      <c r="B126" s="2" t="s">
        <v>302</v>
      </c>
      <c r="C126" s="15"/>
      <c r="D126" s="15"/>
      <c r="E126" s="2">
        <v>874</v>
      </c>
      <c r="F126" s="15">
        <f t="shared" si="53"/>
        <v>58.266666666666666</v>
      </c>
      <c r="G126" s="16">
        <v>900</v>
      </c>
      <c r="H126" s="16">
        <f t="shared" si="54"/>
        <v>60</v>
      </c>
      <c r="I126" s="16">
        <v>963</v>
      </c>
      <c r="J126" s="16">
        <f t="shared" si="55"/>
        <v>64.2</v>
      </c>
      <c r="K126" s="18"/>
      <c r="L126" s="16"/>
    </row>
    <row r="127" spans="1:12" ht="14.25" customHeight="1">
      <c r="A127" s="14">
        <v>124</v>
      </c>
      <c r="B127" s="2" t="s">
        <v>303</v>
      </c>
      <c r="C127" s="15"/>
      <c r="D127" s="15"/>
      <c r="E127" s="2">
        <v>942</v>
      </c>
      <c r="F127" s="15">
        <f t="shared" si="53"/>
        <v>62.8</v>
      </c>
      <c r="G127" s="16">
        <v>990</v>
      </c>
      <c r="H127" s="16">
        <f t="shared" si="54"/>
        <v>66</v>
      </c>
      <c r="I127" s="16">
        <v>1034</v>
      </c>
      <c r="J127" s="16">
        <f t="shared" si="55"/>
        <v>68.933333333333337</v>
      </c>
      <c r="K127" s="18"/>
      <c r="L127" s="16"/>
    </row>
    <row r="128" spans="1:12" ht="14.25" customHeight="1">
      <c r="A128" s="14">
        <v>125</v>
      </c>
      <c r="B128" s="2" t="s">
        <v>304</v>
      </c>
      <c r="C128" s="15"/>
      <c r="D128" s="15"/>
      <c r="E128" s="2">
        <v>864</v>
      </c>
      <c r="F128" s="15">
        <f t="shared" si="53"/>
        <v>57.6</v>
      </c>
      <c r="G128" s="16">
        <v>907</v>
      </c>
      <c r="H128" s="16">
        <f t="shared" si="54"/>
        <v>60.466666666666669</v>
      </c>
      <c r="I128" s="16">
        <v>1063</v>
      </c>
      <c r="J128" s="16">
        <f t="shared" si="55"/>
        <v>70.86666666666666</v>
      </c>
      <c r="K128" s="18"/>
      <c r="L128" s="16"/>
    </row>
    <row r="129" spans="1:12" ht="14.25" customHeight="1">
      <c r="A129" s="14">
        <v>126</v>
      </c>
      <c r="B129" s="2" t="s">
        <v>305</v>
      </c>
      <c r="C129" s="15"/>
      <c r="D129" s="15"/>
      <c r="E129" s="2">
        <v>778</v>
      </c>
      <c r="F129" s="15">
        <f t="shared" si="53"/>
        <v>51.866666666666667</v>
      </c>
      <c r="G129" s="16">
        <v>914</v>
      </c>
      <c r="H129" s="16">
        <f t="shared" si="54"/>
        <v>60.93333333333333</v>
      </c>
      <c r="I129" s="16">
        <v>999</v>
      </c>
      <c r="J129" s="16">
        <f t="shared" si="55"/>
        <v>66.599999999999994</v>
      </c>
      <c r="K129" s="18"/>
      <c r="L129" s="16"/>
    </row>
    <row r="130" spans="1:12" ht="14.25" customHeight="1">
      <c r="A130" s="14">
        <v>127</v>
      </c>
      <c r="B130" s="2" t="s">
        <v>306</v>
      </c>
      <c r="C130" s="15"/>
      <c r="D130" s="15"/>
      <c r="E130" s="2">
        <v>912</v>
      </c>
      <c r="F130" s="15">
        <f t="shared" si="53"/>
        <v>60.8</v>
      </c>
      <c r="G130" s="16">
        <v>1003</v>
      </c>
      <c r="H130" s="16">
        <f t="shared" si="54"/>
        <v>66.86666666666666</v>
      </c>
      <c r="I130" s="16">
        <v>1078</v>
      </c>
      <c r="J130" s="16">
        <f t="shared" si="55"/>
        <v>71.86666666666666</v>
      </c>
      <c r="K130" s="18"/>
      <c r="L130" s="16"/>
    </row>
    <row r="131" spans="1:12" ht="14.25" customHeight="1">
      <c r="A131" s="14">
        <v>128</v>
      </c>
      <c r="B131" s="2" t="s">
        <v>307</v>
      </c>
      <c r="C131" s="15"/>
      <c r="D131" s="15"/>
      <c r="E131" s="2">
        <v>810</v>
      </c>
      <c r="F131" s="15">
        <f t="shared" si="53"/>
        <v>54</v>
      </c>
      <c r="G131" s="16">
        <v>930</v>
      </c>
      <c r="H131" s="16">
        <f t="shared" si="54"/>
        <v>62</v>
      </c>
      <c r="I131" s="16">
        <v>991</v>
      </c>
      <c r="J131" s="16">
        <f t="shared" si="55"/>
        <v>66.066666666666663</v>
      </c>
      <c r="K131" s="18"/>
      <c r="L131" s="16"/>
    </row>
    <row r="132" spans="1:12" ht="14.25" customHeight="1">
      <c r="A132" s="14">
        <v>129</v>
      </c>
      <c r="B132" s="2" t="s">
        <v>308</v>
      </c>
      <c r="C132" s="15"/>
      <c r="D132" s="15"/>
      <c r="E132" s="2">
        <v>836</v>
      </c>
      <c r="F132" s="15">
        <f t="shared" si="53"/>
        <v>55.733333333333334</v>
      </c>
      <c r="G132" s="16">
        <v>972</v>
      </c>
      <c r="H132" s="16">
        <f t="shared" si="54"/>
        <v>64.8</v>
      </c>
      <c r="I132" s="16">
        <v>991</v>
      </c>
      <c r="J132" s="16">
        <f t="shared" si="55"/>
        <v>66.066666666666663</v>
      </c>
      <c r="K132" s="18"/>
      <c r="L132" s="16"/>
    </row>
    <row r="133" spans="1:12" ht="14.25" customHeight="1">
      <c r="A133" s="14">
        <v>130</v>
      </c>
      <c r="B133" s="2" t="s">
        <v>309</v>
      </c>
      <c r="C133" s="15"/>
      <c r="D133" s="15"/>
      <c r="E133" s="2">
        <v>876</v>
      </c>
      <c r="F133" s="15">
        <f t="shared" si="53"/>
        <v>58.4</v>
      </c>
      <c r="G133" s="16">
        <v>1034</v>
      </c>
      <c r="H133" s="16">
        <f t="shared" si="54"/>
        <v>68.933333333333337</v>
      </c>
      <c r="I133" s="16">
        <v>1105</v>
      </c>
      <c r="J133" s="16">
        <f t="shared" si="55"/>
        <v>73.666666666666671</v>
      </c>
      <c r="K133" s="18"/>
      <c r="L133" s="16"/>
    </row>
    <row r="134" spans="1:12" ht="14.25" customHeight="1">
      <c r="A134" s="14">
        <v>131</v>
      </c>
      <c r="B134" s="2" t="s">
        <v>310</v>
      </c>
      <c r="C134" s="15"/>
      <c r="D134" s="15"/>
      <c r="E134" s="2">
        <v>991</v>
      </c>
      <c r="F134" s="15">
        <f t="shared" si="53"/>
        <v>66.066666666666663</v>
      </c>
      <c r="G134" s="16">
        <v>988</v>
      </c>
      <c r="H134" s="16">
        <f t="shared" si="54"/>
        <v>65.86666666666666</v>
      </c>
      <c r="I134" s="16">
        <v>988</v>
      </c>
      <c r="J134" s="16">
        <f t="shared" si="55"/>
        <v>65.86666666666666</v>
      </c>
      <c r="K134" s="18"/>
      <c r="L134" s="16"/>
    </row>
    <row r="135" spans="1:12" ht="14.25" customHeight="1">
      <c r="A135" s="14">
        <v>132</v>
      </c>
      <c r="B135" s="2" t="s">
        <v>311</v>
      </c>
      <c r="C135" s="15"/>
      <c r="D135" s="15"/>
      <c r="E135" s="2">
        <v>834</v>
      </c>
      <c r="F135" s="15">
        <f t="shared" si="53"/>
        <v>55.6</v>
      </c>
      <c r="G135" s="16">
        <v>952</v>
      </c>
      <c r="H135" s="16">
        <f t="shared" si="54"/>
        <v>63.466666666666669</v>
      </c>
      <c r="I135" s="16">
        <v>1024</v>
      </c>
      <c r="J135" s="16">
        <f t="shared" si="55"/>
        <v>68.266666666666666</v>
      </c>
      <c r="K135" s="18"/>
      <c r="L135" s="16"/>
    </row>
    <row r="136" spans="1:12" ht="14.25" customHeight="1">
      <c r="A136" s="14">
        <v>133</v>
      </c>
      <c r="B136" s="2" t="s">
        <v>312</v>
      </c>
      <c r="C136" s="15"/>
      <c r="D136" s="15"/>
      <c r="E136" s="2">
        <v>985</v>
      </c>
      <c r="F136" s="15">
        <f t="shared" si="53"/>
        <v>65.666666666666671</v>
      </c>
      <c r="G136" s="16">
        <v>1040</v>
      </c>
      <c r="H136" s="16">
        <f t="shared" si="54"/>
        <v>69.333333333333329</v>
      </c>
      <c r="I136" s="16">
        <v>1116</v>
      </c>
      <c r="J136" s="16">
        <f t="shared" si="55"/>
        <v>74.400000000000006</v>
      </c>
      <c r="K136" s="18"/>
      <c r="L136" s="16"/>
    </row>
    <row r="137" spans="1:12" ht="14.25" customHeight="1">
      <c r="A137" s="14">
        <v>134</v>
      </c>
      <c r="B137" s="2" t="s">
        <v>313</v>
      </c>
      <c r="C137" s="15"/>
      <c r="D137" s="15"/>
      <c r="E137" s="2">
        <v>953</v>
      </c>
      <c r="F137" s="15">
        <f t="shared" si="53"/>
        <v>63.533333333333331</v>
      </c>
      <c r="G137" s="16">
        <v>1049</v>
      </c>
      <c r="H137" s="16">
        <f t="shared" si="54"/>
        <v>69.933333333333337</v>
      </c>
      <c r="I137" s="16">
        <v>1048</v>
      </c>
      <c r="J137" s="16">
        <f t="shared" si="55"/>
        <v>69.86666666666666</v>
      </c>
      <c r="K137" s="18"/>
      <c r="L137" s="16"/>
    </row>
    <row r="138" spans="1:12" ht="14.25" customHeight="1">
      <c r="A138" s="14">
        <v>135</v>
      </c>
      <c r="B138" s="2" t="s">
        <v>314</v>
      </c>
      <c r="C138" s="15"/>
      <c r="D138" s="15"/>
      <c r="E138" s="2">
        <v>1140</v>
      </c>
      <c r="F138" s="15">
        <f t="shared" si="53"/>
        <v>76</v>
      </c>
      <c r="G138" s="16">
        <v>1188</v>
      </c>
      <c r="H138" s="16">
        <f t="shared" si="54"/>
        <v>79.2</v>
      </c>
      <c r="I138" s="16">
        <v>1192</v>
      </c>
      <c r="J138" s="16">
        <f t="shared" si="55"/>
        <v>79.466666666666669</v>
      </c>
      <c r="K138" s="18"/>
      <c r="L138" s="16"/>
    </row>
    <row r="139" spans="1:12" ht="14.25" customHeight="1">
      <c r="A139" s="14">
        <v>136</v>
      </c>
      <c r="B139" s="2" t="s">
        <v>315</v>
      </c>
      <c r="C139" s="15"/>
      <c r="D139" s="15"/>
      <c r="E139" s="2">
        <v>981</v>
      </c>
      <c r="F139" s="15">
        <f t="shared" si="53"/>
        <v>65.400000000000006</v>
      </c>
      <c r="G139" s="16">
        <v>1098</v>
      </c>
      <c r="H139" s="16">
        <f t="shared" si="54"/>
        <v>73.2</v>
      </c>
      <c r="I139" s="16">
        <v>1140</v>
      </c>
      <c r="J139" s="16">
        <f t="shared" si="55"/>
        <v>76</v>
      </c>
      <c r="K139" s="18"/>
      <c r="L139" s="16"/>
    </row>
    <row r="140" spans="1:12" ht="14.25" customHeight="1">
      <c r="A140" s="14">
        <v>137</v>
      </c>
      <c r="B140" s="2" t="s">
        <v>316</v>
      </c>
      <c r="C140" s="15"/>
      <c r="D140" s="15"/>
      <c r="E140" s="2">
        <v>745</v>
      </c>
      <c r="F140" s="15">
        <f t="shared" si="53"/>
        <v>49.666666666666664</v>
      </c>
      <c r="G140" s="19" t="s">
        <v>28</v>
      </c>
      <c r="H140" s="4"/>
      <c r="I140" s="4"/>
      <c r="J140" s="4"/>
      <c r="K140" s="17"/>
      <c r="L140" s="4"/>
    </row>
    <row r="141" spans="1:12" ht="14.25" customHeight="1">
      <c r="A141" s="14">
        <v>138</v>
      </c>
      <c r="B141" s="2" t="s">
        <v>317</v>
      </c>
      <c r="C141" s="15"/>
      <c r="D141" s="15"/>
      <c r="E141" s="2">
        <v>958</v>
      </c>
      <c r="F141" s="15">
        <f t="shared" si="53"/>
        <v>63.866666666666667</v>
      </c>
      <c r="G141" s="16">
        <v>1028</v>
      </c>
      <c r="H141" s="16">
        <f t="shared" ref="H141:H150" si="56">(G141/15)</f>
        <v>68.533333333333331</v>
      </c>
      <c r="I141" s="16">
        <v>1068</v>
      </c>
      <c r="J141" s="16">
        <f t="shared" ref="J141:J150" si="57">(I141/15)</f>
        <v>71.2</v>
      </c>
      <c r="K141" s="18"/>
      <c r="L141" s="16"/>
    </row>
    <row r="142" spans="1:12" ht="14.25" customHeight="1">
      <c r="A142" s="14">
        <v>139</v>
      </c>
      <c r="B142" s="2" t="s">
        <v>318</v>
      </c>
      <c r="C142" s="15"/>
      <c r="D142" s="15"/>
      <c r="E142" s="2">
        <v>1014</v>
      </c>
      <c r="F142" s="15">
        <f t="shared" si="53"/>
        <v>67.599999999999994</v>
      </c>
      <c r="G142" s="16">
        <v>1018</v>
      </c>
      <c r="H142" s="16">
        <f t="shared" si="56"/>
        <v>67.86666666666666</v>
      </c>
      <c r="I142" s="16">
        <v>1042</v>
      </c>
      <c r="J142" s="16">
        <f t="shared" si="57"/>
        <v>69.466666666666669</v>
      </c>
      <c r="K142" s="18"/>
      <c r="L142" s="16"/>
    </row>
    <row r="143" spans="1:12" ht="14.25" customHeight="1">
      <c r="A143" s="14">
        <v>140</v>
      </c>
      <c r="B143" s="2" t="s">
        <v>319</v>
      </c>
      <c r="C143" s="15"/>
      <c r="D143" s="15"/>
      <c r="E143" s="2">
        <v>870</v>
      </c>
      <c r="F143" s="15">
        <f t="shared" si="53"/>
        <v>58</v>
      </c>
      <c r="G143" s="16">
        <v>905</v>
      </c>
      <c r="H143" s="16">
        <f t="shared" si="56"/>
        <v>60.333333333333336</v>
      </c>
      <c r="I143" s="16">
        <v>1046</v>
      </c>
      <c r="J143" s="16">
        <f t="shared" si="57"/>
        <v>69.733333333333334</v>
      </c>
      <c r="K143" s="18"/>
      <c r="L143" s="16"/>
    </row>
    <row r="144" spans="1:12" ht="14.25" customHeight="1">
      <c r="A144" s="14">
        <v>141</v>
      </c>
      <c r="B144" s="2" t="s">
        <v>320</v>
      </c>
      <c r="C144" s="15"/>
      <c r="D144" s="16"/>
      <c r="E144" s="2">
        <v>802</v>
      </c>
      <c r="F144" s="15">
        <f t="shared" si="53"/>
        <v>53.466666666666669</v>
      </c>
      <c r="G144" s="16">
        <v>953</v>
      </c>
      <c r="H144" s="16">
        <f t="shared" si="56"/>
        <v>63.533333333333331</v>
      </c>
      <c r="I144" s="16">
        <v>1025</v>
      </c>
      <c r="J144" s="16">
        <f t="shared" si="57"/>
        <v>68.333333333333329</v>
      </c>
      <c r="K144" s="18"/>
      <c r="L144" s="16"/>
    </row>
    <row r="145" spans="1:12" ht="14.25" customHeight="1">
      <c r="A145" s="14">
        <v>142</v>
      </c>
      <c r="B145" s="2" t="s">
        <v>321</v>
      </c>
      <c r="C145" s="15"/>
      <c r="D145" s="16"/>
      <c r="E145" s="2">
        <v>1002</v>
      </c>
      <c r="F145" s="15">
        <f t="shared" si="53"/>
        <v>66.8</v>
      </c>
      <c r="G145" s="16">
        <v>1039</v>
      </c>
      <c r="H145" s="16">
        <f t="shared" si="56"/>
        <v>69.266666666666666</v>
      </c>
      <c r="I145" s="16">
        <v>1023</v>
      </c>
      <c r="J145" s="16">
        <f t="shared" si="57"/>
        <v>68.2</v>
      </c>
      <c r="K145" s="18"/>
      <c r="L145" s="16"/>
    </row>
    <row r="146" spans="1:12" ht="14.25" customHeight="1">
      <c r="A146" s="14">
        <v>143</v>
      </c>
      <c r="B146" s="2" t="s">
        <v>322</v>
      </c>
      <c r="C146" s="15"/>
      <c r="D146" s="16"/>
      <c r="E146" s="2">
        <v>941</v>
      </c>
      <c r="F146" s="15">
        <f t="shared" si="53"/>
        <v>62.733333333333334</v>
      </c>
      <c r="G146" s="16">
        <v>967</v>
      </c>
      <c r="H146" s="16">
        <f t="shared" si="56"/>
        <v>64.466666666666669</v>
      </c>
      <c r="I146" s="16">
        <v>1014</v>
      </c>
      <c r="J146" s="16">
        <f t="shared" si="57"/>
        <v>67.599999999999994</v>
      </c>
      <c r="K146" s="18"/>
      <c r="L146" s="16"/>
    </row>
    <row r="147" spans="1:12" ht="14.25" customHeight="1">
      <c r="A147" s="14">
        <v>144</v>
      </c>
      <c r="B147" s="2" t="s">
        <v>323</v>
      </c>
      <c r="C147" s="15"/>
      <c r="D147" s="16"/>
      <c r="E147" s="2">
        <v>960</v>
      </c>
      <c r="F147" s="15">
        <f t="shared" si="53"/>
        <v>64</v>
      </c>
      <c r="G147" s="16">
        <v>1000</v>
      </c>
      <c r="H147" s="16">
        <f t="shared" si="56"/>
        <v>66.666666666666671</v>
      </c>
      <c r="I147" s="16">
        <v>1041</v>
      </c>
      <c r="J147" s="16">
        <f t="shared" si="57"/>
        <v>69.400000000000006</v>
      </c>
      <c r="K147" s="18"/>
      <c r="L147" s="16"/>
    </row>
    <row r="148" spans="1:12" ht="14.25" customHeight="1">
      <c r="A148" s="14">
        <v>145</v>
      </c>
      <c r="B148" s="2" t="s">
        <v>324</v>
      </c>
      <c r="C148" s="15"/>
      <c r="D148" s="16"/>
      <c r="E148" s="2">
        <v>878</v>
      </c>
      <c r="F148" s="15">
        <f t="shared" si="53"/>
        <v>58.533333333333331</v>
      </c>
      <c r="G148" s="16">
        <v>958</v>
      </c>
      <c r="H148" s="16">
        <f t="shared" si="56"/>
        <v>63.866666666666667</v>
      </c>
      <c r="I148" s="16">
        <v>1006</v>
      </c>
      <c r="J148" s="16">
        <f t="shared" si="57"/>
        <v>67.066666666666663</v>
      </c>
      <c r="K148" s="18"/>
      <c r="L148" s="16"/>
    </row>
    <row r="149" spans="1:12" ht="14.25" customHeight="1">
      <c r="A149" s="14">
        <v>146</v>
      </c>
      <c r="B149" s="2" t="s">
        <v>325</v>
      </c>
      <c r="C149" s="15"/>
      <c r="D149" s="16"/>
      <c r="E149" s="2">
        <v>992</v>
      </c>
      <c r="F149" s="15">
        <f t="shared" si="53"/>
        <v>66.13333333333334</v>
      </c>
      <c r="G149" s="16">
        <v>1068</v>
      </c>
      <c r="H149" s="16">
        <f t="shared" si="56"/>
        <v>71.2</v>
      </c>
      <c r="I149" s="16">
        <v>1141</v>
      </c>
      <c r="J149" s="16">
        <f t="shared" si="57"/>
        <v>76.066666666666663</v>
      </c>
      <c r="K149" s="18"/>
      <c r="L149" s="16"/>
    </row>
    <row r="150" spans="1:12" ht="14.25" customHeight="1">
      <c r="A150" s="14">
        <v>147</v>
      </c>
      <c r="B150" s="2" t="s">
        <v>326</v>
      </c>
      <c r="C150" s="15"/>
      <c r="D150" s="16"/>
      <c r="E150" s="2">
        <v>862</v>
      </c>
      <c r="F150" s="15">
        <f t="shared" si="53"/>
        <v>57.466666666666669</v>
      </c>
      <c r="G150" s="16">
        <v>1004</v>
      </c>
      <c r="H150" s="16">
        <f t="shared" si="56"/>
        <v>66.933333333333337</v>
      </c>
      <c r="I150" s="16">
        <v>1070</v>
      </c>
      <c r="J150" s="16">
        <f t="shared" si="57"/>
        <v>71.333333333333329</v>
      </c>
      <c r="K150" s="18"/>
      <c r="L150" s="16"/>
    </row>
    <row r="151" spans="1:12" ht="14.25" customHeight="1">
      <c r="A151" s="14">
        <v>148</v>
      </c>
      <c r="B151" s="2" t="s">
        <v>327</v>
      </c>
      <c r="C151" s="15"/>
      <c r="D151" s="16"/>
      <c r="E151" s="2">
        <v>711</v>
      </c>
      <c r="F151" s="15">
        <f t="shared" si="53"/>
        <v>47.4</v>
      </c>
      <c r="G151" s="19" t="s">
        <v>28</v>
      </c>
      <c r="H151" s="4"/>
      <c r="I151" s="4"/>
      <c r="J151" s="4"/>
      <c r="K151" s="17"/>
      <c r="L151" s="4"/>
    </row>
    <row r="152" spans="1:12" ht="14.25" customHeight="1">
      <c r="A152" s="14">
        <v>149</v>
      </c>
      <c r="B152" s="2" t="s">
        <v>328</v>
      </c>
      <c r="C152" s="15"/>
      <c r="D152" s="16"/>
      <c r="E152" s="2">
        <v>868</v>
      </c>
      <c r="F152" s="15">
        <f t="shared" si="53"/>
        <v>57.866666666666667</v>
      </c>
      <c r="G152" s="16">
        <v>904</v>
      </c>
      <c r="H152" s="16">
        <f t="shared" ref="H152:H168" si="58">(G152/15)</f>
        <v>60.266666666666666</v>
      </c>
      <c r="I152" s="16">
        <v>1044</v>
      </c>
      <c r="J152" s="16">
        <f t="shared" ref="J152:J153" si="59">(I152/15)</f>
        <v>69.599999999999994</v>
      </c>
      <c r="K152" s="18"/>
      <c r="L152" s="16"/>
    </row>
    <row r="153" spans="1:12" ht="14.25" customHeight="1">
      <c r="A153" s="14">
        <v>150</v>
      </c>
      <c r="B153" s="2" t="s">
        <v>329</v>
      </c>
      <c r="C153" s="15"/>
      <c r="D153" s="16"/>
      <c r="E153" s="2">
        <v>861</v>
      </c>
      <c r="F153" s="15">
        <f t="shared" si="53"/>
        <v>57.4</v>
      </c>
      <c r="G153" s="16">
        <v>1007</v>
      </c>
      <c r="H153" s="16">
        <f t="shared" si="58"/>
        <v>67.13333333333334</v>
      </c>
      <c r="I153" s="16">
        <v>1078</v>
      </c>
      <c r="J153" s="16">
        <f t="shared" si="59"/>
        <v>71.86666666666666</v>
      </c>
      <c r="K153" s="18"/>
      <c r="L153" s="16"/>
    </row>
    <row r="154" spans="1:12" ht="14.25" customHeight="1">
      <c r="A154" s="14">
        <v>151</v>
      </c>
      <c r="B154" s="2" t="s">
        <v>330</v>
      </c>
      <c r="C154" s="15"/>
      <c r="D154" s="16"/>
      <c r="E154" s="2">
        <v>767</v>
      </c>
      <c r="F154" s="15">
        <f t="shared" si="53"/>
        <v>51.133333333333333</v>
      </c>
      <c r="G154" s="16">
        <v>850</v>
      </c>
      <c r="H154" s="16">
        <f t="shared" si="58"/>
        <v>56.666666666666664</v>
      </c>
      <c r="I154" s="4"/>
      <c r="J154" s="4"/>
      <c r="K154" s="17"/>
      <c r="L154" s="4"/>
    </row>
    <row r="155" spans="1:12" ht="14.25" customHeight="1">
      <c r="A155" s="14">
        <v>152</v>
      </c>
      <c r="B155" s="2" t="s">
        <v>331</v>
      </c>
      <c r="C155" s="15"/>
      <c r="D155" s="16"/>
      <c r="E155" s="2">
        <v>881</v>
      </c>
      <c r="F155" s="15">
        <f t="shared" si="53"/>
        <v>58.733333333333334</v>
      </c>
      <c r="G155" s="16">
        <v>976</v>
      </c>
      <c r="H155" s="16">
        <f t="shared" si="58"/>
        <v>65.066666666666663</v>
      </c>
      <c r="I155" s="16">
        <v>1029</v>
      </c>
      <c r="J155" s="16">
        <f t="shared" ref="J155:J168" si="60">(I155/15)</f>
        <v>68.599999999999994</v>
      </c>
      <c r="K155" s="18"/>
      <c r="L155" s="16"/>
    </row>
    <row r="156" spans="1:12" ht="14.25" customHeight="1">
      <c r="A156" s="14">
        <v>153</v>
      </c>
      <c r="B156" s="2" t="s">
        <v>332</v>
      </c>
      <c r="C156" s="15"/>
      <c r="D156" s="16"/>
      <c r="E156" s="2">
        <v>900</v>
      </c>
      <c r="F156" s="15">
        <f t="shared" si="53"/>
        <v>60</v>
      </c>
      <c r="G156" s="16">
        <v>911</v>
      </c>
      <c r="H156" s="16">
        <f t="shared" si="58"/>
        <v>60.733333333333334</v>
      </c>
      <c r="I156" s="16">
        <v>921</v>
      </c>
      <c r="J156" s="16">
        <f t="shared" si="60"/>
        <v>61.4</v>
      </c>
      <c r="K156" s="18"/>
      <c r="L156" s="16"/>
    </row>
    <row r="157" spans="1:12" ht="14.25" customHeight="1">
      <c r="A157" s="14">
        <v>154</v>
      </c>
      <c r="B157" s="2" t="s">
        <v>333</v>
      </c>
      <c r="C157" s="15"/>
      <c r="D157" s="16"/>
      <c r="E157" s="2">
        <v>963</v>
      </c>
      <c r="F157" s="15">
        <f t="shared" si="53"/>
        <v>64.2</v>
      </c>
      <c r="G157" s="16">
        <v>996</v>
      </c>
      <c r="H157" s="16">
        <f t="shared" si="58"/>
        <v>66.400000000000006</v>
      </c>
      <c r="I157" s="16">
        <v>1098</v>
      </c>
      <c r="J157" s="16">
        <f t="shared" si="60"/>
        <v>73.2</v>
      </c>
      <c r="K157" s="18"/>
      <c r="L157" s="16"/>
    </row>
    <row r="158" spans="1:12" ht="14.25" customHeight="1">
      <c r="A158" s="14">
        <v>155</v>
      </c>
      <c r="B158" s="2" t="s">
        <v>334</v>
      </c>
      <c r="C158" s="15"/>
      <c r="D158" s="16"/>
      <c r="E158" s="2">
        <v>1018</v>
      </c>
      <c r="F158" s="15">
        <f t="shared" si="53"/>
        <v>67.86666666666666</v>
      </c>
      <c r="G158" s="16">
        <v>1033</v>
      </c>
      <c r="H158" s="16">
        <f t="shared" si="58"/>
        <v>68.86666666666666</v>
      </c>
      <c r="I158" s="16">
        <v>1092</v>
      </c>
      <c r="J158" s="16">
        <f t="shared" si="60"/>
        <v>72.8</v>
      </c>
      <c r="K158" s="18"/>
      <c r="L158" s="16"/>
    </row>
    <row r="159" spans="1:12" ht="14.25" customHeight="1">
      <c r="A159" s="14">
        <v>156</v>
      </c>
      <c r="B159" s="2" t="s">
        <v>335</v>
      </c>
      <c r="C159" s="15"/>
      <c r="D159" s="16"/>
      <c r="E159" s="2">
        <v>929</v>
      </c>
      <c r="F159" s="15">
        <f t="shared" si="53"/>
        <v>61.93333333333333</v>
      </c>
      <c r="G159" s="16">
        <v>930</v>
      </c>
      <c r="H159" s="16">
        <f t="shared" si="58"/>
        <v>62</v>
      </c>
      <c r="I159" s="16">
        <v>1080</v>
      </c>
      <c r="J159" s="16">
        <f t="shared" si="60"/>
        <v>72</v>
      </c>
      <c r="K159" s="18"/>
      <c r="L159" s="16"/>
    </row>
    <row r="160" spans="1:12" ht="14.25" customHeight="1">
      <c r="A160" s="14">
        <v>157</v>
      </c>
      <c r="B160" s="2" t="s">
        <v>336</v>
      </c>
      <c r="C160" s="15"/>
      <c r="D160" s="16"/>
      <c r="E160" s="2">
        <v>1023</v>
      </c>
      <c r="F160" s="15">
        <f t="shared" si="53"/>
        <v>68.2</v>
      </c>
      <c r="G160" s="16">
        <v>1019</v>
      </c>
      <c r="H160" s="16">
        <f t="shared" si="58"/>
        <v>67.933333333333337</v>
      </c>
      <c r="I160" s="16">
        <v>1087</v>
      </c>
      <c r="J160" s="16">
        <f t="shared" si="60"/>
        <v>72.466666666666669</v>
      </c>
      <c r="K160" s="18"/>
      <c r="L160" s="16"/>
    </row>
    <row r="161" spans="1:12" ht="14.25" customHeight="1">
      <c r="A161" s="14">
        <v>158</v>
      </c>
      <c r="B161" s="2" t="s">
        <v>337</v>
      </c>
      <c r="C161" s="15"/>
      <c r="D161" s="16"/>
      <c r="E161" s="2">
        <v>922</v>
      </c>
      <c r="F161" s="15">
        <f t="shared" si="53"/>
        <v>61.466666666666669</v>
      </c>
      <c r="G161" s="16">
        <v>950</v>
      </c>
      <c r="H161" s="16">
        <f t="shared" si="58"/>
        <v>63.333333333333336</v>
      </c>
      <c r="I161" s="16">
        <v>1065</v>
      </c>
      <c r="J161" s="16">
        <f t="shared" si="60"/>
        <v>71</v>
      </c>
      <c r="K161" s="18"/>
      <c r="L161" s="16"/>
    </row>
    <row r="162" spans="1:12" ht="14.25" customHeight="1">
      <c r="A162" s="14">
        <v>159</v>
      </c>
      <c r="B162" s="2" t="s">
        <v>338</v>
      </c>
      <c r="C162" s="15"/>
      <c r="D162" s="16"/>
      <c r="E162" s="2">
        <v>957</v>
      </c>
      <c r="F162" s="15">
        <f t="shared" si="53"/>
        <v>63.8</v>
      </c>
      <c r="G162" s="16">
        <v>968</v>
      </c>
      <c r="H162" s="16">
        <f t="shared" si="58"/>
        <v>64.533333333333331</v>
      </c>
      <c r="I162" s="16">
        <v>1080</v>
      </c>
      <c r="J162" s="16">
        <f t="shared" si="60"/>
        <v>72</v>
      </c>
      <c r="K162" s="18"/>
      <c r="L162" s="16"/>
    </row>
    <row r="163" spans="1:12" ht="14.25" customHeight="1">
      <c r="A163" s="14">
        <v>160</v>
      </c>
      <c r="B163" s="2" t="s">
        <v>339</v>
      </c>
      <c r="C163" s="15"/>
      <c r="D163" s="16"/>
      <c r="E163" s="2">
        <v>935</v>
      </c>
      <c r="F163" s="15">
        <f t="shared" si="53"/>
        <v>62.333333333333336</v>
      </c>
      <c r="G163" s="16">
        <v>1048</v>
      </c>
      <c r="H163" s="16">
        <f t="shared" si="58"/>
        <v>69.86666666666666</v>
      </c>
      <c r="I163" s="16">
        <v>1029</v>
      </c>
      <c r="J163" s="16">
        <f t="shared" si="60"/>
        <v>68.599999999999994</v>
      </c>
      <c r="K163" s="16"/>
      <c r="L163" s="16"/>
    </row>
    <row r="164" spans="1:12" ht="14.25" customHeight="1">
      <c r="A164" s="14">
        <v>161</v>
      </c>
      <c r="B164" s="2" t="s">
        <v>340</v>
      </c>
      <c r="C164" s="16"/>
      <c r="D164" s="16"/>
      <c r="E164" s="2">
        <v>941</v>
      </c>
      <c r="F164" s="15">
        <f t="shared" si="53"/>
        <v>62.733333333333334</v>
      </c>
      <c r="G164" s="16">
        <v>861</v>
      </c>
      <c r="H164" s="16">
        <f t="shared" si="58"/>
        <v>57.4</v>
      </c>
      <c r="I164" s="16">
        <v>1047</v>
      </c>
      <c r="J164" s="16">
        <f t="shared" si="60"/>
        <v>69.8</v>
      </c>
      <c r="K164" s="16"/>
      <c r="L164" s="2"/>
    </row>
    <row r="165" spans="1:12" ht="14.25" customHeight="1">
      <c r="A165" s="14">
        <v>162</v>
      </c>
      <c r="B165" s="2" t="s">
        <v>341</v>
      </c>
      <c r="C165" s="2"/>
      <c r="D165" s="2"/>
      <c r="E165" s="2">
        <v>822</v>
      </c>
      <c r="F165" s="15">
        <f t="shared" si="53"/>
        <v>54.8</v>
      </c>
      <c r="G165" s="2">
        <v>871</v>
      </c>
      <c r="H165" s="16">
        <f t="shared" si="58"/>
        <v>58.06666666666667</v>
      </c>
      <c r="I165" s="2">
        <v>942</v>
      </c>
      <c r="J165" s="16">
        <f t="shared" si="60"/>
        <v>62.8</v>
      </c>
      <c r="K165" s="2"/>
      <c r="L165" s="2"/>
    </row>
    <row r="166" spans="1:12" ht="14.25" customHeight="1">
      <c r="A166" s="14">
        <v>163</v>
      </c>
      <c r="B166" s="2" t="s">
        <v>342</v>
      </c>
      <c r="C166" s="2"/>
      <c r="D166" s="2"/>
      <c r="E166" s="2">
        <v>1005</v>
      </c>
      <c r="F166" s="15">
        <f t="shared" si="53"/>
        <v>67</v>
      </c>
      <c r="G166" s="2">
        <v>986</v>
      </c>
      <c r="H166" s="16">
        <f t="shared" si="58"/>
        <v>65.733333333333334</v>
      </c>
      <c r="I166" s="2">
        <v>1105</v>
      </c>
      <c r="J166" s="16">
        <f t="shared" si="60"/>
        <v>73.666666666666671</v>
      </c>
      <c r="K166" s="2"/>
      <c r="L166" s="2"/>
    </row>
    <row r="167" spans="1:12" ht="14.25" customHeight="1">
      <c r="A167" s="14">
        <v>164</v>
      </c>
      <c r="B167" s="2" t="s">
        <v>343</v>
      </c>
      <c r="C167" s="2"/>
      <c r="D167" s="2"/>
      <c r="E167" s="2">
        <v>959</v>
      </c>
      <c r="F167" s="15">
        <f t="shared" si="53"/>
        <v>63.93333333333333</v>
      </c>
      <c r="G167" s="2">
        <v>902</v>
      </c>
      <c r="H167" s="16">
        <f t="shared" si="58"/>
        <v>60.133333333333333</v>
      </c>
      <c r="I167" s="2">
        <v>1046</v>
      </c>
      <c r="J167" s="16">
        <f t="shared" si="60"/>
        <v>69.733333333333334</v>
      </c>
      <c r="K167" s="2"/>
      <c r="L167" s="2"/>
    </row>
    <row r="168" spans="1:12" ht="14.25" customHeight="1">
      <c r="A168" s="14">
        <v>165</v>
      </c>
      <c r="B168" s="2" t="s">
        <v>344</v>
      </c>
      <c r="C168" s="2"/>
      <c r="D168" s="2"/>
      <c r="E168" s="2">
        <v>972</v>
      </c>
      <c r="F168" s="15">
        <f t="shared" si="53"/>
        <v>64.8</v>
      </c>
      <c r="G168" s="2">
        <v>1041</v>
      </c>
      <c r="H168" s="16">
        <f t="shared" si="58"/>
        <v>69.400000000000006</v>
      </c>
      <c r="I168" s="2">
        <v>1078</v>
      </c>
      <c r="J168" s="16">
        <f t="shared" si="60"/>
        <v>71.86666666666666</v>
      </c>
      <c r="K168" s="2"/>
      <c r="L168" s="2"/>
    </row>
    <row r="169" spans="1:12" ht="14.25" customHeight="1">
      <c r="L169" s="11"/>
    </row>
    <row r="170" spans="1:12" ht="14.25" customHeight="1">
      <c r="K170" s="11"/>
      <c r="L170" s="27"/>
    </row>
    <row r="171" spans="1:12" ht="14.25" customHeight="1">
      <c r="L171" s="11"/>
    </row>
    <row r="172" spans="1:12" ht="14.25" customHeight="1">
      <c r="L172" s="11"/>
    </row>
    <row r="173" spans="1:12" ht="14.25" customHeight="1">
      <c r="L173" s="11"/>
    </row>
    <row r="174" spans="1:12" ht="14.25" customHeight="1">
      <c r="L174" s="11"/>
    </row>
    <row r="175" spans="1:12" ht="14.25" customHeight="1">
      <c r="L175" s="28"/>
    </row>
    <row r="176" spans="1:12" ht="14.25" customHeight="1">
      <c r="L176" s="2"/>
    </row>
    <row r="177" spans="12:12" ht="14.25" customHeight="1">
      <c r="L177" s="2"/>
    </row>
    <row r="178" spans="12:12" ht="14.25" customHeight="1">
      <c r="L178" s="2"/>
    </row>
    <row r="179" spans="12:12" ht="14.25" customHeight="1">
      <c r="L179" s="2"/>
    </row>
    <row r="180" spans="12:12" ht="14.25" customHeight="1">
      <c r="L180" s="2"/>
    </row>
    <row r="181" spans="12:12" ht="14.25" customHeight="1">
      <c r="L181" s="2"/>
    </row>
    <row r="182" spans="12:12" ht="14.25" customHeight="1">
      <c r="L182" s="2"/>
    </row>
    <row r="183" spans="12:12" ht="14.25" customHeight="1">
      <c r="L183" s="2"/>
    </row>
    <row r="184" spans="12:12" ht="14.25" customHeight="1">
      <c r="L184" s="2"/>
    </row>
    <row r="185" spans="12:12" ht="14.25" customHeight="1">
      <c r="L185" s="2"/>
    </row>
    <row r="186" spans="12:12" ht="14.25" customHeight="1">
      <c r="L186" s="2"/>
    </row>
    <row r="187" spans="12:12" ht="14.25" customHeight="1">
      <c r="L187" s="2"/>
    </row>
    <row r="188" spans="12:12" ht="14.25" customHeight="1">
      <c r="L188" s="2"/>
    </row>
    <row r="189" spans="12:12" ht="14.25" customHeight="1">
      <c r="L189" s="2"/>
    </row>
    <row r="190" spans="12:12" ht="14.25" customHeight="1">
      <c r="L190" s="2"/>
    </row>
    <row r="191" spans="12:12" ht="14.25" customHeight="1">
      <c r="L191" s="2"/>
    </row>
    <row r="192" spans="12:12" ht="14.25" customHeight="1">
      <c r="L192" s="2"/>
    </row>
    <row r="193" spans="12:12" ht="14.25" customHeight="1">
      <c r="L193" s="2"/>
    </row>
    <row r="194" spans="12:12" ht="14.25" customHeight="1">
      <c r="L194" s="2"/>
    </row>
    <row r="195" spans="12:12" ht="14.25" customHeight="1">
      <c r="L195" s="2"/>
    </row>
    <row r="196" spans="12:12" ht="14.25" customHeight="1">
      <c r="L196" s="2"/>
    </row>
    <row r="197" spans="12:12" ht="14.25" customHeight="1">
      <c r="L197" s="2"/>
    </row>
    <row r="198" spans="12:12" ht="14.25" customHeight="1">
      <c r="L198" s="2"/>
    </row>
    <row r="199" spans="12:12" ht="14.25" customHeight="1">
      <c r="L199" s="2"/>
    </row>
    <row r="200" spans="12:12" ht="14.25" customHeight="1">
      <c r="L200" s="2"/>
    </row>
    <row r="201" spans="12:12" ht="14.25" customHeight="1">
      <c r="L201" s="2"/>
    </row>
    <row r="202" spans="12:12" ht="14.25" customHeight="1">
      <c r="L202" s="2"/>
    </row>
    <row r="203" spans="12:12" ht="14.25" customHeight="1">
      <c r="L203" s="2"/>
    </row>
    <row r="204" spans="12:12" ht="14.25" customHeight="1">
      <c r="L204" s="2"/>
    </row>
    <row r="205" spans="12:12" ht="14.25" customHeight="1">
      <c r="L205" s="2"/>
    </row>
    <row r="206" spans="12:12" ht="14.25" customHeight="1">
      <c r="L206" s="2"/>
    </row>
    <row r="207" spans="12:12" ht="14.25" customHeight="1">
      <c r="L207" s="2"/>
    </row>
    <row r="208" spans="12:12" ht="14.25" customHeight="1">
      <c r="L208" s="2"/>
    </row>
    <row r="209" spans="12:12" ht="14.25" customHeight="1">
      <c r="L209" s="2"/>
    </row>
    <row r="210" spans="12:12" ht="14.25" customHeight="1">
      <c r="L210" s="2"/>
    </row>
    <row r="211" spans="12:12" ht="14.25" customHeight="1">
      <c r="L211" s="2"/>
    </row>
    <row r="212" spans="12:12" ht="14.25" customHeight="1">
      <c r="L212" s="2"/>
    </row>
    <row r="213" spans="12:12" ht="14.25" customHeight="1">
      <c r="L213" s="2"/>
    </row>
    <row r="214" spans="12:12" ht="14.25" customHeight="1">
      <c r="L214" s="2"/>
    </row>
    <row r="215" spans="12:12" ht="14.25" customHeight="1">
      <c r="L215" s="2"/>
    </row>
    <row r="216" spans="12:12" ht="14.25" customHeight="1">
      <c r="L216" s="2"/>
    </row>
    <row r="217" spans="12:12" ht="14.25" customHeight="1">
      <c r="L217" s="2"/>
    </row>
    <row r="218" spans="12:12" ht="14.25" customHeight="1">
      <c r="L218" s="2"/>
    </row>
    <row r="219" spans="12:12" ht="14.25" customHeight="1">
      <c r="L219" s="2"/>
    </row>
    <row r="220" spans="12:12" ht="14.25" customHeight="1">
      <c r="L220" s="2"/>
    </row>
    <row r="221" spans="12:12" ht="14.25" customHeight="1">
      <c r="L221" s="2"/>
    </row>
    <row r="222" spans="12:12" ht="14.25" customHeight="1">
      <c r="L222" s="2"/>
    </row>
    <row r="223" spans="12:12" ht="14.25" customHeight="1">
      <c r="L223" s="2"/>
    </row>
    <row r="224" spans="12:12" ht="14.25" customHeight="1">
      <c r="L224" s="2"/>
    </row>
    <row r="225" spans="12:12" ht="14.25" customHeight="1">
      <c r="L225" s="2"/>
    </row>
    <row r="226" spans="12:12" ht="14.25" customHeight="1">
      <c r="L226" s="2"/>
    </row>
    <row r="227" spans="12:12" ht="14.25" customHeight="1">
      <c r="L227" s="2"/>
    </row>
    <row r="228" spans="12:12" ht="14.25" customHeight="1">
      <c r="L228" s="2"/>
    </row>
    <row r="229" spans="12:12" ht="14.25" customHeight="1">
      <c r="L229" s="2"/>
    </row>
    <row r="230" spans="12:12" ht="14.25" customHeight="1">
      <c r="L230" s="2"/>
    </row>
    <row r="231" spans="12:12" ht="14.25" customHeight="1">
      <c r="L231" s="2"/>
    </row>
    <row r="232" spans="12:12" ht="14.25" customHeight="1">
      <c r="L232" s="2"/>
    </row>
    <row r="233" spans="12:12" ht="14.25" customHeight="1">
      <c r="L233" s="2"/>
    </row>
    <row r="234" spans="12:12" ht="14.25" customHeight="1">
      <c r="L234" s="2"/>
    </row>
    <row r="235" spans="12:12" ht="14.25" customHeight="1">
      <c r="L235" s="2"/>
    </row>
    <row r="236" spans="12:12" ht="14.25" customHeight="1">
      <c r="L236" s="2"/>
    </row>
    <row r="237" spans="12:12" ht="14.25" customHeight="1">
      <c r="L237" s="2"/>
    </row>
    <row r="238" spans="12:12" ht="14.25" customHeight="1">
      <c r="L238" s="2"/>
    </row>
    <row r="239" spans="12:12" ht="14.25" customHeight="1">
      <c r="L239" s="2"/>
    </row>
    <row r="240" spans="12:12" ht="14.25" customHeight="1">
      <c r="L240" s="2"/>
    </row>
    <row r="241" spans="12:12" ht="14.25" customHeight="1">
      <c r="L241" s="2"/>
    </row>
    <row r="242" spans="12:12" ht="14.25" customHeight="1">
      <c r="L242" s="2"/>
    </row>
    <row r="243" spans="12:12" ht="14.25" customHeight="1">
      <c r="L243" s="2"/>
    </row>
    <row r="244" spans="12:12" ht="14.25" customHeight="1">
      <c r="L244" s="2"/>
    </row>
    <row r="245" spans="12:12" ht="14.25" customHeight="1">
      <c r="L245" s="2"/>
    </row>
    <row r="246" spans="12:12" ht="14.25" customHeight="1">
      <c r="L246" s="2"/>
    </row>
    <row r="247" spans="12:12" ht="14.25" customHeight="1">
      <c r="L247" s="2"/>
    </row>
    <row r="248" spans="12:12" ht="14.25" customHeight="1">
      <c r="L248" s="2"/>
    </row>
    <row r="249" spans="12:12" ht="14.25" customHeight="1">
      <c r="L249" s="2"/>
    </row>
    <row r="250" spans="12:12" ht="14.25" customHeight="1">
      <c r="L250" s="2"/>
    </row>
    <row r="251" spans="12:12" ht="14.25" customHeight="1">
      <c r="L251" s="2"/>
    </row>
    <row r="252" spans="12:12" ht="14.25" customHeight="1">
      <c r="L252" s="2"/>
    </row>
    <row r="253" spans="12:12" ht="14.25" customHeight="1">
      <c r="L253" s="2"/>
    </row>
    <row r="254" spans="12:12" ht="14.25" customHeight="1">
      <c r="L254" s="2"/>
    </row>
    <row r="255" spans="12:12" ht="14.25" customHeight="1">
      <c r="L255" s="2"/>
    </row>
    <row r="256" spans="12:12" ht="14.25" customHeight="1">
      <c r="L256" s="2"/>
    </row>
    <row r="257" spans="12:12" ht="14.25" customHeight="1">
      <c r="L257" s="2"/>
    </row>
    <row r="258" spans="12:12" ht="14.25" customHeight="1">
      <c r="L258" s="2"/>
    </row>
    <row r="259" spans="12:12" ht="14.25" customHeight="1">
      <c r="L259" s="2"/>
    </row>
    <row r="260" spans="12:12" ht="14.25" customHeight="1">
      <c r="L260" s="2"/>
    </row>
    <row r="261" spans="12:12" ht="14.25" customHeight="1">
      <c r="L261" s="2"/>
    </row>
    <row r="262" spans="12:12" ht="14.25" customHeight="1">
      <c r="L262" s="2"/>
    </row>
    <row r="263" spans="12:12" ht="14.25" customHeight="1">
      <c r="L263" s="2"/>
    </row>
    <row r="264" spans="12:12" ht="14.25" customHeight="1">
      <c r="L264" s="2"/>
    </row>
    <row r="265" spans="12:12" ht="14.25" customHeight="1">
      <c r="L265" s="2"/>
    </row>
    <row r="266" spans="12:12" ht="14.25" customHeight="1">
      <c r="L266" s="2"/>
    </row>
    <row r="267" spans="12:12" ht="14.25" customHeight="1">
      <c r="L267" s="2"/>
    </row>
    <row r="268" spans="12:12" ht="14.25" customHeight="1">
      <c r="L268" s="2"/>
    </row>
    <row r="269" spans="12:12" ht="14.25" customHeight="1">
      <c r="L269" s="2"/>
    </row>
    <row r="270" spans="12:12" ht="14.25" customHeight="1">
      <c r="L270" s="2"/>
    </row>
    <row r="271" spans="12:12" ht="14.25" customHeight="1">
      <c r="L271" s="2"/>
    </row>
    <row r="272" spans="12:12" ht="14.25" customHeight="1">
      <c r="L272" s="2"/>
    </row>
    <row r="273" spans="12:12" ht="14.25" customHeight="1">
      <c r="L273" s="2"/>
    </row>
    <row r="274" spans="12:12" ht="14.25" customHeight="1">
      <c r="L274" s="2"/>
    </row>
    <row r="275" spans="12:12" ht="14.25" customHeight="1">
      <c r="L275" s="2"/>
    </row>
    <row r="276" spans="12:12" ht="14.25" customHeight="1">
      <c r="L276" s="2"/>
    </row>
    <row r="277" spans="12:12" ht="14.25" customHeight="1">
      <c r="L277" s="2"/>
    </row>
    <row r="278" spans="12:12" ht="14.25" customHeight="1">
      <c r="L278" s="2"/>
    </row>
    <row r="279" spans="12:12" ht="14.25" customHeight="1">
      <c r="L279" s="2"/>
    </row>
    <row r="280" spans="12:12" ht="14.25" customHeight="1">
      <c r="L280" s="2"/>
    </row>
    <row r="281" spans="12:12" ht="14.25" customHeight="1">
      <c r="L281" s="2"/>
    </row>
    <row r="282" spans="12:12" ht="14.25" customHeight="1">
      <c r="L282" s="2"/>
    </row>
    <row r="283" spans="12:12" ht="14.25" customHeight="1">
      <c r="L283" s="2"/>
    </row>
    <row r="284" spans="12:12" ht="14.25" customHeight="1">
      <c r="L284" s="2"/>
    </row>
    <row r="285" spans="12:12" ht="14.25" customHeight="1">
      <c r="L285" s="2"/>
    </row>
    <row r="286" spans="12:12" ht="14.25" customHeight="1">
      <c r="L286" s="2"/>
    </row>
    <row r="287" spans="12:12" ht="14.25" customHeight="1">
      <c r="L287" s="2"/>
    </row>
    <row r="288" spans="12:12" ht="14.25" customHeight="1">
      <c r="L288" s="2"/>
    </row>
    <row r="289" spans="12:12" ht="14.25" customHeight="1">
      <c r="L289" s="2"/>
    </row>
    <row r="290" spans="12:12" ht="14.25" customHeight="1">
      <c r="L290" s="2"/>
    </row>
    <row r="291" spans="12:12" ht="14.25" customHeight="1">
      <c r="L291" s="2"/>
    </row>
    <row r="292" spans="12:12" ht="14.25" customHeight="1">
      <c r="L292" s="2"/>
    </row>
    <row r="293" spans="12:12" ht="14.25" customHeight="1">
      <c r="L293" s="2"/>
    </row>
    <row r="294" spans="12:12" ht="14.25" customHeight="1">
      <c r="L294" s="2"/>
    </row>
    <row r="295" spans="12:12" ht="14.25" customHeight="1">
      <c r="L295" s="2"/>
    </row>
    <row r="296" spans="12:12" ht="14.25" customHeight="1">
      <c r="L296" s="2"/>
    </row>
    <row r="297" spans="12:12" ht="14.25" customHeight="1">
      <c r="L297" s="2"/>
    </row>
    <row r="298" spans="12:12" ht="14.25" customHeight="1">
      <c r="L298" s="2"/>
    </row>
    <row r="299" spans="12:12" ht="14.25" customHeight="1">
      <c r="L299" s="2"/>
    </row>
    <row r="300" spans="12:12" ht="14.25" customHeight="1">
      <c r="L300" s="2"/>
    </row>
    <row r="301" spans="12:12" ht="14.25" customHeight="1">
      <c r="L301" s="2"/>
    </row>
    <row r="302" spans="12:12" ht="14.25" customHeight="1">
      <c r="L302" s="2"/>
    </row>
    <row r="303" spans="12:12" ht="14.25" customHeight="1">
      <c r="L303" s="2"/>
    </row>
    <row r="304" spans="12:12" ht="14.25" customHeight="1">
      <c r="L304" s="2"/>
    </row>
    <row r="305" spans="12:12" ht="14.25" customHeight="1">
      <c r="L305" s="2"/>
    </row>
    <row r="306" spans="12:12" ht="14.25" customHeight="1">
      <c r="L306" s="2"/>
    </row>
    <row r="307" spans="12:12" ht="14.25" customHeight="1">
      <c r="L307" s="2"/>
    </row>
    <row r="308" spans="12:12" ht="14.25" customHeight="1">
      <c r="L308" s="2"/>
    </row>
    <row r="309" spans="12:12" ht="14.25" customHeight="1">
      <c r="L309" s="2"/>
    </row>
    <row r="310" spans="12:12" ht="14.25" customHeight="1">
      <c r="L310" s="2"/>
    </row>
    <row r="311" spans="12:12" ht="14.25" customHeight="1">
      <c r="L311" s="2"/>
    </row>
    <row r="312" spans="12:12" ht="14.25" customHeight="1">
      <c r="L312" s="2"/>
    </row>
    <row r="313" spans="12:12" ht="14.25" customHeight="1">
      <c r="L313" s="2"/>
    </row>
    <row r="314" spans="12:12" ht="14.25" customHeight="1">
      <c r="L314" s="2"/>
    </row>
    <row r="315" spans="12:12" ht="14.25" customHeight="1">
      <c r="L315" s="2"/>
    </row>
    <row r="316" spans="12:12" ht="14.25" customHeight="1">
      <c r="L316" s="2"/>
    </row>
    <row r="317" spans="12:12" ht="14.25" customHeight="1">
      <c r="L317" s="2"/>
    </row>
    <row r="318" spans="12:12" ht="14.25" customHeight="1">
      <c r="L318" s="2"/>
    </row>
    <row r="319" spans="12:12" ht="14.25" customHeight="1">
      <c r="L319" s="2"/>
    </row>
    <row r="320" spans="12:12" ht="14.25" customHeight="1">
      <c r="L320" s="2"/>
    </row>
    <row r="321" spans="12:12" ht="14.25" customHeight="1">
      <c r="L321" s="2"/>
    </row>
    <row r="322" spans="12:12" ht="14.25" customHeight="1">
      <c r="L322" s="2"/>
    </row>
    <row r="323" spans="12:12" ht="14.25" customHeight="1">
      <c r="L323" s="2"/>
    </row>
    <row r="324" spans="12:12" ht="14.25" customHeight="1">
      <c r="L324" s="2"/>
    </row>
    <row r="325" spans="12:12" ht="14.25" customHeight="1">
      <c r="L325" s="2"/>
    </row>
    <row r="326" spans="12:12" ht="14.25" customHeight="1">
      <c r="L326" s="2"/>
    </row>
    <row r="327" spans="12:12" ht="14.25" customHeight="1">
      <c r="L327" s="2"/>
    </row>
    <row r="328" spans="12:12" ht="14.25" customHeight="1">
      <c r="L328" s="2"/>
    </row>
    <row r="329" spans="12:12" ht="14.25" customHeight="1">
      <c r="L329" s="2"/>
    </row>
    <row r="330" spans="12:12" ht="14.25" customHeight="1">
      <c r="L330" s="2"/>
    </row>
    <row r="331" spans="12:12" ht="14.25" customHeight="1">
      <c r="L331" s="2"/>
    </row>
    <row r="332" spans="12:12" ht="14.25" customHeight="1">
      <c r="L332" s="2"/>
    </row>
    <row r="333" spans="12:12" ht="14.25" customHeight="1">
      <c r="L333" s="2"/>
    </row>
    <row r="334" spans="12:12" ht="14.25" customHeight="1">
      <c r="L334" s="2"/>
    </row>
    <row r="335" spans="12:12" ht="14.25" customHeight="1">
      <c r="L335" s="2"/>
    </row>
    <row r="336" spans="12:12" ht="14.25" customHeight="1">
      <c r="L336" s="2"/>
    </row>
    <row r="337" spans="12:12" ht="14.25" customHeight="1">
      <c r="L337" s="2"/>
    </row>
    <row r="338" spans="12:12" ht="14.25" customHeight="1">
      <c r="L338" s="2"/>
    </row>
    <row r="339" spans="12:12" ht="14.25" customHeight="1">
      <c r="L339" s="2"/>
    </row>
    <row r="340" spans="12:12" ht="14.25" customHeight="1">
      <c r="L340" s="2"/>
    </row>
    <row r="341" spans="12:12" ht="14.25" customHeight="1">
      <c r="L341" s="2"/>
    </row>
    <row r="342" spans="12:12" ht="14.25" customHeight="1">
      <c r="L342" s="2"/>
    </row>
    <row r="343" spans="12:12" ht="14.25" customHeight="1">
      <c r="L343" s="2"/>
    </row>
    <row r="344" spans="12:12" ht="14.25" customHeight="1">
      <c r="L344" s="2"/>
    </row>
    <row r="345" spans="12:12" ht="14.25" customHeight="1">
      <c r="L345" s="2"/>
    </row>
    <row r="346" spans="12:12" ht="14.25" customHeight="1">
      <c r="L346" s="2"/>
    </row>
    <row r="347" spans="12:12" ht="14.25" customHeight="1">
      <c r="L347" s="2"/>
    </row>
    <row r="348" spans="12:12" ht="14.25" customHeight="1">
      <c r="L348" s="2"/>
    </row>
    <row r="349" spans="12:12" ht="14.25" customHeight="1">
      <c r="L349" s="2"/>
    </row>
    <row r="350" spans="12:12" ht="14.25" customHeight="1">
      <c r="L350" s="2"/>
    </row>
    <row r="351" spans="12:12" ht="14.25" customHeight="1">
      <c r="L351" s="2"/>
    </row>
    <row r="352" spans="12:12" ht="14.25" customHeight="1">
      <c r="L352" s="2"/>
    </row>
    <row r="353" spans="12:12" ht="14.25" customHeight="1">
      <c r="L353" s="2"/>
    </row>
    <row r="354" spans="12:12" ht="14.25" customHeight="1">
      <c r="L354" s="2"/>
    </row>
    <row r="355" spans="12:12" ht="14.25" customHeight="1">
      <c r="L355" s="2"/>
    </row>
    <row r="356" spans="12:12" ht="14.25" customHeight="1">
      <c r="L356" s="2"/>
    </row>
    <row r="357" spans="12:12" ht="14.25" customHeight="1">
      <c r="L357" s="2"/>
    </row>
    <row r="358" spans="12:12" ht="14.25" customHeight="1">
      <c r="L358" s="2"/>
    </row>
    <row r="359" spans="12:12" ht="14.25" customHeight="1">
      <c r="L359" s="2"/>
    </row>
    <row r="360" spans="12:12" ht="14.25" customHeight="1">
      <c r="L360" s="2"/>
    </row>
    <row r="361" spans="12:12" ht="14.25" customHeight="1">
      <c r="L361" s="2"/>
    </row>
    <row r="362" spans="12:12" ht="14.25" customHeight="1">
      <c r="L362" s="2"/>
    </row>
    <row r="363" spans="12:12" ht="14.25" customHeight="1">
      <c r="L363" s="2"/>
    </row>
    <row r="364" spans="12:12" ht="14.25" customHeight="1">
      <c r="L364" s="2"/>
    </row>
    <row r="365" spans="12:12" ht="14.25" customHeight="1">
      <c r="L365" s="2"/>
    </row>
    <row r="366" spans="12:12" ht="14.25" customHeight="1">
      <c r="L366" s="2"/>
    </row>
    <row r="367" spans="12:12" ht="14.25" customHeight="1">
      <c r="L367" s="2"/>
    </row>
    <row r="368" spans="12:12" ht="14.25" customHeight="1">
      <c r="L368" s="2"/>
    </row>
    <row r="369" spans="12:12" ht="14.25" customHeight="1">
      <c r="L369" s="2"/>
    </row>
    <row r="370" spans="12:12" ht="14.25" customHeight="1">
      <c r="L370" s="2"/>
    </row>
    <row r="371" spans="12:12" ht="14.25" customHeight="1">
      <c r="L371" s="2"/>
    </row>
    <row r="372" spans="12:12" ht="14.25" customHeight="1">
      <c r="L372" s="2"/>
    </row>
    <row r="373" spans="12:12" ht="14.25" customHeight="1">
      <c r="L373" s="2"/>
    </row>
    <row r="374" spans="12:12" ht="14.25" customHeight="1">
      <c r="L374" s="2"/>
    </row>
    <row r="375" spans="12:12" ht="14.25" customHeight="1">
      <c r="L375" s="2"/>
    </row>
    <row r="376" spans="12:12" ht="14.25" customHeight="1">
      <c r="L376" s="2"/>
    </row>
    <row r="377" spans="12:12" ht="14.25" customHeight="1">
      <c r="L377" s="2"/>
    </row>
    <row r="378" spans="12:12" ht="14.25" customHeight="1">
      <c r="L378" s="2"/>
    </row>
    <row r="379" spans="12:12" ht="14.25" customHeight="1">
      <c r="L379" s="2"/>
    </row>
    <row r="380" spans="12:12" ht="14.25" customHeight="1">
      <c r="L380" s="2"/>
    </row>
    <row r="381" spans="12:12" ht="14.25" customHeight="1">
      <c r="L381" s="2"/>
    </row>
    <row r="382" spans="12:12" ht="14.25" customHeight="1">
      <c r="L382" s="2"/>
    </row>
    <row r="383" spans="12:12" ht="14.25" customHeight="1">
      <c r="L383" s="2"/>
    </row>
    <row r="384" spans="12:12" ht="14.25" customHeight="1">
      <c r="L384" s="2"/>
    </row>
    <row r="385" spans="12:12" ht="14.25" customHeight="1">
      <c r="L385" s="2"/>
    </row>
    <row r="386" spans="12:12" ht="14.25" customHeight="1">
      <c r="L386" s="2"/>
    </row>
    <row r="387" spans="12:12" ht="14.25" customHeight="1">
      <c r="L387" s="2"/>
    </row>
    <row r="388" spans="12:12" ht="14.25" customHeight="1">
      <c r="L388" s="2"/>
    </row>
    <row r="389" spans="12:12" ht="14.25" customHeight="1">
      <c r="L389" s="2"/>
    </row>
    <row r="390" spans="12:12" ht="14.25" customHeight="1">
      <c r="L390" s="2"/>
    </row>
    <row r="391" spans="12:12" ht="14.25" customHeight="1">
      <c r="L391" s="2"/>
    </row>
    <row r="392" spans="12:12" ht="14.25" customHeight="1">
      <c r="L392" s="2"/>
    </row>
    <row r="393" spans="12:12" ht="14.25" customHeight="1">
      <c r="L393" s="2"/>
    </row>
    <row r="394" spans="12:12" ht="14.25" customHeight="1">
      <c r="L394" s="2"/>
    </row>
    <row r="395" spans="12:12" ht="14.25" customHeight="1">
      <c r="L395" s="2"/>
    </row>
    <row r="396" spans="12:12" ht="14.25" customHeight="1">
      <c r="L396" s="2"/>
    </row>
    <row r="397" spans="12:12" ht="14.25" customHeight="1">
      <c r="L397" s="2"/>
    </row>
    <row r="398" spans="12:12" ht="14.25" customHeight="1">
      <c r="L398" s="2"/>
    </row>
    <row r="399" spans="12:12" ht="14.25" customHeight="1">
      <c r="L399" s="2"/>
    </row>
    <row r="400" spans="12:12" ht="14.25" customHeight="1">
      <c r="L400" s="2"/>
    </row>
    <row r="401" spans="12:12" ht="14.25" customHeight="1">
      <c r="L401" s="2"/>
    </row>
    <row r="402" spans="12:12" ht="14.25" customHeight="1">
      <c r="L402" s="2"/>
    </row>
    <row r="403" spans="12:12" ht="14.25" customHeight="1">
      <c r="L403" s="2"/>
    </row>
    <row r="404" spans="12:12" ht="14.25" customHeight="1">
      <c r="L404" s="2"/>
    </row>
    <row r="405" spans="12:12" ht="14.25" customHeight="1">
      <c r="L405" s="2"/>
    </row>
    <row r="406" spans="12:12" ht="14.25" customHeight="1">
      <c r="L406" s="2"/>
    </row>
    <row r="407" spans="12:12" ht="14.25" customHeight="1">
      <c r="L407" s="2"/>
    </row>
    <row r="408" spans="12:12" ht="14.25" customHeight="1">
      <c r="L408" s="2"/>
    </row>
    <row r="409" spans="12:12" ht="14.25" customHeight="1">
      <c r="L409" s="2"/>
    </row>
    <row r="410" spans="12:12" ht="14.25" customHeight="1">
      <c r="L410" s="2"/>
    </row>
    <row r="411" spans="12:12" ht="14.25" customHeight="1">
      <c r="L411" s="2"/>
    </row>
    <row r="412" spans="12:12" ht="14.25" customHeight="1">
      <c r="L412" s="2"/>
    </row>
    <row r="413" spans="12:12" ht="14.25" customHeight="1">
      <c r="L413" s="2"/>
    </row>
    <row r="414" spans="12:12" ht="14.25" customHeight="1">
      <c r="L414" s="2"/>
    </row>
    <row r="415" spans="12:12" ht="14.25" customHeight="1">
      <c r="L415" s="2"/>
    </row>
    <row r="416" spans="12:12" ht="14.25" customHeight="1">
      <c r="L416" s="2"/>
    </row>
    <row r="417" spans="12:12" ht="14.25" customHeight="1">
      <c r="L417" s="2"/>
    </row>
    <row r="418" spans="12:12" ht="14.25" customHeight="1">
      <c r="L418" s="2"/>
    </row>
    <row r="419" spans="12:12" ht="14.25" customHeight="1">
      <c r="L419" s="2"/>
    </row>
    <row r="420" spans="12:12" ht="14.25" customHeight="1">
      <c r="L420" s="2"/>
    </row>
    <row r="421" spans="12:12" ht="14.25" customHeight="1">
      <c r="L421" s="2"/>
    </row>
    <row r="422" spans="12:12" ht="14.25" customHeight="1">
      <c r="L422" s="2"/>
    </row>
    <row r="423" spans="12:12" ht="14.25" customHeight="1">
      <c r="L423" s="2"/>
    </row>
    <row r="424" spans="12:12" ht="14.25" customHeight="1">
      <c r="L424" s="2"/>
    </row>
    <row r="425" spans="12:12" ht="14.25" customHeight="1">
      <c r="L425" s="2"/>
    </row>
    <row r="426" spans="12:12" ht="14.25" customHeight="1">
      <c r="L426" s="2"/>
    </row>
    <row r="427" spans="12:12" ht="14.25" customHeight="1">
      <c r="L427" s="2"/>
    </row>
    <row r="428" spans="12:12" ht="14.25" customHeight="1">
      <c r="L428" s="2"/>
    </row>
    <row r="429" spans="12:12" ht="14.25" customHeight="1">
      <c r="L429" s="2"/>
    </row>
    <row r="430" spans="12:12" ht="14.25" customHeight="1">
      <c r="L430" s="2"/>
    </row>
    <row r="431" spans="12:12" ht="14.25" customHeight="1">
      <c r="L431" s="2"/>
    </row>
    <row r="432" spans="12:12" ht="14.25" customHeight="1">
      <c r="L432" s="2"/>
    </row>
    <row r="433" spans="12:12" ht="14.25" customHeight="1">
      <c r="L433" s="2"/>
    </row>
    <row r="434" spans="12:12" ht="14.25" customHeight="1">
      <c r="L434" s="2"/>
    </row>
    <row r="435" spans="12:12" ht="14.25" customHeight="1">
      <c r="L435" s="2"/>
    </row>
    <row r="436" spans="12:12" ht="14.25" customHeight="1">
      <c r="L436" s="2"/>
    </row>
    <row r="437" spans="12:12" ht="14.25" customHeight="1">
      <c r="L437" s="2"/>
    </row>
    <row r="438" spans="12:12" ht="14.25" customHeight="1">
      <c r="L438" s="2"/>
    </row>
    <row r="439" spans="12:12" ht="14.25" customHeight="1">
      <c r="L439" s="2"/>
    </row>
    <row r="440" spans="12:12" ht="14.25" customHeight="1">
      <c r="L440" s="2"/>
    </row>
    <row r="441" spans="12:12" ht="14.25" customHeight="1">
      <c r="L441" s="2"/>
    </row>
    <row r="442" spans="12:12" ht="14.25" customHeight="1">
      <c r="L442" s="2"/>
    </row>
    <row r="443" spans="12:12" ht="14.25" customHeight="1">
      <c r="L443" s="2"/>
    </row>
    <row r="444" spans="12:12" ht="14.25" customHeight="1">
      <c r="L444" s="2"/>
    </row>
    <row r="445" spans="12:12" ht="14.25" customHeight="1">
      <c r="L445" s="2"/>
    </row>
    <row r="446" spans="12:12" ht="14.25" customHeight="1">
      <c r="L446" s="2"/>
    </row>
    <row r="447" spans="12:12" ht="14.25" customHeight="1">
      <c r="L447" s="2"/>
    </row>
    <row r="448" spans="12:12" ht="14.25" customHeight="1">
      <c r="L448" s="2"/>
    </row>
    <row r="449" spans="12:12" ht="14.25" customHeight="1">
      <c r="L449" s="2"/>
    </row>
    <row r="450" spans="12:12" ht="14.25" customHeight="1">
      <c r="L450" s="2"/>
    </row>
    <row r="451" spans="12:12" ht="14.25" customHeight="1">
      <c r="L451" s="2"/>
    </row>
    <row r="452" spans="12:12" ht="14.25" customHeight="1">
      <c r="L452" s="2"/>
    </row>
    <row r="453" spans="12:12" ht="14.25" customHeight="1">
      <c r="L453" s="2"/>
    </row>
    <row r="454" spans="12:12" ht="14.25" customHeight="1">
      <c r="L454" s="2"/>
    </row>
    <row r="455" spans="12:12" ht="14.25" customHeight="1">
      <c r="L455" s="2"/>
    </row>
    <row r="456" spans="12:12" ht="14.25" customHeight="1">
      <c r="L456" s="2"/>
    </row>
    <row r="457" spans="12:12" ht="14.25" customHeight="1">
      <c r="L457" s="2"/>
    </row>
    <row r="458" spans="12:12" ht="14.25" customHeight="1">
      <c r="L458" s="2"/>
    </row>
    <row r="459" spans="12:12" ht="14.25" customHeight="1">
      <c r="L459" s="2"/>
    </row>
    <row r="460" spans="12:12" ht="14.25" customHeight="1">
      <c r="L460" s="2"/>
    </row>
    <row r="461" spans="12:12" ht="14.25" customHeight="1">
      <c r="L461" s="2"/>
    </row>
    <row r="462" spans="12:12" ht="14.25" customHeight="1">
      <c r="L462" s="2"/>
    </row>
    <row r="463" spans="12:12" ht="14.25" customHeight="1">
      <c r="L463" s="2"/>
    </row>
    <row r="464" spans="12:12" ht="14.25" customHeight="1">
      <c r="L464" s="2"/>
    </row>
    <row r="465" spans="12:12" ht="14.25" customHeight="1">
      <c r="L465" s="2"/>
    </row>
    <row r="466" spans="12:12" ht="14.25" customHeight="1">
      <c r="L466" s="2"/>
    </row>
    <row r="467" spans="12:12" ht="14.25" customHeight="1">
      <c r="L467" s="2"/>
    </row>
    <row r="468" spans="12:12" ht="14.25" customHeight="1">
      <c r="L468" s="2"/>
    </row>
    <row r="469" spans="12:12" ht="14.25" customHeight="1">
      <c r="L469" s="2"/>
    </row>
    <row r="470" spans="12:12" ht="14.25" customHeight="1">
      <c r="L470" s="2"/>
    </row>
    <row r="471" spans="12:12" ht="14.25" customHeight="1">
      <c r="L471" s="2"/>
    </row>
    <row r="472" spans="12:12" ht="14.25" customHeight="1">
      <c r="L472" s="2"/>
    </row>
    <row r="473" spans="12:12" ht="14.25" customHeight="1">
      <c r="L473" s="2"/>
    </row>
    <row r="474" spans="12:12" ht="14.25" customHeight="1">
      <c r="L474" s="2"/>
    </row>
    <row r="475" spans="12:12" ht="14.25" customHeight="1">
      <c r="L475" s="2"/>
    </row>
    <row r="476" spans="12:12" ht="14.25" customHeight="1">
      <c r="L476" s="2"/>
    </row>
    <row r="477" spans="12:12" ht="14.25" customHeight="1">
      <c r="L477" s="2"/>
    </row>
    <row r="478" spans="12:12" ht="14.25" customHeight="1">
      <c r="L478" s="2"/>
    </row>
    <row r="479" spans="12:12" ht="14.25" customHeight="1">
      <c r="L479" s="2"/>
    </row>
    <row r="480" spans="12:12" ht="14.25" customHeight="1">
      <c r="L480" s="2"/>
    </row>
    <row r="481" spans="12:12" ht="14.25" customHeight="1">
      <c r="L481" s="2"/>
    </row>
    <row r="482" spans="12:12" ht="14.25" customHeight="1">
      <c r="L482" s="2"/>
    </row>
    <row r="483" spans="12:12" ht="14.25" customHeight="1">
      <c r="L483" s="2"/>
    </row>
    <row r="484" spans="12:12" ht="14.25" customHeight="1">
      <c r="L484" s="2"/>
    </row>
    <row r="485" spans="12:12" ht="14.25" customHeight="1">
      <c r="L485" s="2"/>
    </row>
    <row r="486" spans="12:12" ht="14.25" customHeight="1">
      <c r="L486" s="2"/>
    </row>
    <row r="487" spans="12:12" ht="14.25" customHeight="1">
      <c r="L487" s="2"/>
    </row>
    <row r="488" spans="12:12" ht="14.25" customHeight="1">
      <c r="L488" s="2"/>
    </row>
    <row r="489" spans="12:12" ht="14.25" customHeight="1">
      <c r="L489" s="2"/>
    </row>
    <row r="490" spans="12:12" ht="14.25" customHeight="1">
      <c r="L490" s="2"/>
    </row>
    <row r="491" spans="12:12" ht="14.25" customHeight="1">
      <c r="L491" s="2"/>
    </row>
    <row r="492" spans="12:12" ht="14.25" customHeight="1">
      <c r="L492" s="2"/>
    </row>
    <row r="493" spans="12:12" ht="14.25" customHeight="1">
      <c r="L493" s="2"/>
    </row>
    <row r="494" spans="12:12" ht="14.25" customHeight="1">
      <c r="L494" s="2"/>
    </row>
    <row r="495" spans="12:12" ht="14.25" customHeight="1">
      <c r="L495" s="2"/>
    </row>
    <row r="496" spans="12:12" ht="14.25" customHeight="1">
      <c r="L496" s="2"/>
    </row>
    <row r="497" spans="12:12" ht="14.25" customHeight="1">
      <c r="L497" s="2"/>
    </row>
    <row r="498" spans="12:12" ht="14.25" customHeight="1">
      <c r="L498" s="2"/>
    </row>
    <row r="499" spans="12:12" ht="14.25" customHeight="1">
      <c r="L499" s="2"/>
    </row>
    <row r="500" spans="12:12" ht="14.25" customHeight="1">
      <c r="L500" s="2"/>
    </row>
    <row r="501" spans="12:12" ht="14.25" customHeight="1">
      <c r="L501" s="2"/>
    </row>
    <row r="502" spans="12:12" ht="14.25" customHeight="1">
      <c r="L502" s="2"/>
    </row>
    <row r="503" spans="12:12" ht="14.25" customHeight="1">
      <c r="L503" s="2"/>
    </row>
    <row r="504" spans="12:12" ht="14.25" customHeight="1">
      <c r="L504" s="2"/>
    </row>
    <row r="505" spans="12:12" ht="14.25" customHeight="1">
      <c r="L505" s="2"/>
    </row>
    <row r="506" spans="12:12" ht="14.25" customHeight="1">
      <c r="L506" s="2"/>
    </row>
    <row r="507" spans="12:12" ht="14.25" customHeight="1">
      <c r="L507" s="2"/>
    </row>
    <row r="508" spans="12:12" ht="14.25" customHeight="1">
      <c r="L508" s="2"/>
    </row>
    <row r="509" spans="12:12" ht="14.25" customHeight="1">
      <c r="L509" s="2"/>
    </row>
    <row r="510" spans="12:12" ht="14.25" customHeight="1">
      <c r="L510" s="2"/>
    </row>
    <row r="511" spans="12:12" ht="14.25" customHeight="1">
      <c r="L511" s="2"/>
    </row>
    <row r="512" spans="12:12" ht="14.25" customHeight="1">
      <c r="L512" s="2"/>
    </row>
    <row r="513" spans="12:12" ht="14.25" customHeight="1">
      <c r="L513" s="2"/>
    </row>
    <row r="514" spans="12:12" ht="14.25" customHeight="1">
      <c r="L514" s="2"/>
    </row>
    <row r="515" spans="12:12" ht="14.25" customHeight="1">
      <c r="L515" s="2"/>
    </row>
    <row r="516" spans="12:12" ht="14.25" customHeight="1">
      <c r="L516" s="2"/>
    </row>
    <row r="517" spans="12:12" ht="14.25" customHeight="1">
      <c r="L517" s="2"/>
    </row>
    <row r="518" spans="12:12" ht="14.25" customHeight="1">
      <c r="L518" s="2"/>
    </row>
    <row r="519" spans="12:12" ht="14.25" customHeight="1">
      <c r="L519" s="2"/>
    </row>
    <row r="520" spans="12:12" ht="14.25" customHeight="1">
      <c r="L520" s="2"/>
    </row>
    <row r="521" spans="12:12" ht="14.25" customHeight="1">
      <c r="L521" s="2"/>
    </row>
    <row r="522" spans="12:12" ht="14.25" customHeight="1">
      <c r="L522" s="2"/>
    </row>
    <row r="523" spans="12:12" ht="14.25" customHeight="1">
      <c r="L523" s="2"/>
    </row>
    <row r="524" spans="12:12" ht="14.25" customHeight="1">
      <c r="L524" s="2"/>
    </row>
    <row r="525" spans="12:12" ht="14.25" customHeight="1">
      <c r="L525" s="2"/>
    </row>
    <row r="526" spans="12:12" ht="14.25" customHeight="1">
      <c r="L526" s="2"/>
    </row>
    <row r="527" spans="12:12" ht="14.25" customHeight="1">
      <c r="L527" s="2"/>
    </row>
    <row r="528" spans="12:12" ht="14.25" customHeight="1">
      <c r="L528" s="2"/>
    </row>
    <row r="529" spans="12:12" ht="14.25" customHeight="1">
      <c r="L529" s="2"/>
    </row>
    <row r="530" spans="12:12" ht="14.25" customHeight="1">
      <c r="L530" s="2"/>
    </row>
    <row r="531" spans="12:12" ht="14.25" customHeight="1">
      <c r="L531" s="2"/>
    </row>
    <row r="532" spans="12:12" ht="14.25" customHeight="1">
      <c r="L532" s="2"/>
    </row>
    <row r="533" spans="12:12" ht="14.25" customHeight="1">
      <c r="L533" s="2"/>
    </row>
    <row r="534" spans="12:12" ht="14.25" customHeight="1">
      <c r="L534" s="2"/>
    </row>
    <row r="535" spans="12:12" ht="14.25" customHeight="1">
      <c r="L535" s="2"/>
    </row>
    <row r="536" spans="12:12" ht="14.25" customHeight="1">
      <c r="L536" s="2"/>
    </row>
    <row r="537" spans="12:12" ht="14.25" customHeight="1">
      <c r="L537" s="2"/>
    </row>
    <row r="538" spans="12:12" ht="14.25" customHeight="1">
      <c r="L538" s="2"/>
    </row>
    <row r="539" spans="12:12" ht="14.25" customHeight="1">
      <c r="L539" s="2"/>
    </row>
    <row r="540" spans="12:12" ht="14.25" customHeight="1">
      <c r="L540" s="2"/>
    </row>
    <row r="541" spans="12:12" ht="14.25" customHeight="1">
      <c r="L541" s="2"/>
    </row>
    <row r="542" spans="12:12" ht="14.25" customHeight="1">
      <c r="L542" s="2"/>
    </row>
    <row r="543" spans="12:12" ht="14.25" customHeight="1">
      <c r="L543" s="2"/>
    </row>
    <row r="544" spans="12:12" ht="14.25" customHeight="1">
      <c r="L544" s="2"/>
    </row>
    <row r="545" spans="12:12" ht="14.25" customHeight="1">
      <c r="L545" s="2"/>
    </row>
    <row r="546" spans="12:12" ht="14.25" customHeight="1">
      <c r="L546" s="2"/>
    </row>
    <row r="547" spans="12:12" ht="14.25" customHeight="1">
      <c r="L547" s="2"/>
    </row>
    <row r="548" spans="12:12" ht="14.25" customHeight="1">
      <c r="L548" s="2"/>
    </row>
    <row r="549" spans="12:12" ht="14.25" customHeight="1">
      <c r="L549" s="2"/>
    </row>
    <row r="550" spans="12:12" ht="14.25" customHeight="1">
      <c r="L550" s="2"/>
    </row>
    <row r="551" spans="12:12" ht="14.25" customHeight="1">
      <c r="L551" s="2"/>
    </row>
    <row r="552" spans="12:12" ht="14.25" customHeight="1">
      <c r="L552" s="2"/>
    </row>
    <row r="553" spans="12:12" ht="14.25" customHeight="1">
      <c r="L553" s="2"/>
    </row>
    <row r="554" spans="12:12" ht="14.25" customHeight="1">
      <c r="L554" s="2"/>
    </row>
    <row r="555" spans="12:12" ht="14.25" customHeight="1">
      <c r="L555" s="2"/>
    </row>
    <row r="556" spans="12:12" ht="14.25" customHeight="1">
      <c r="L556" s="2"/>
    </row>
    <row r="557" spans="12:12" ht="14.25" customHeight="1">
      <c r="L557" s="2"/>
    </row>
    <row r="558" spans="12:12" ht="14.25" customHeight="1">
      <c r="L558" s="2"/>
    </row>
    <row r="559" spans="12:12" ht="14.25" customHeight="1">
      <c r="L559" s="2"/>
    </row>
    <row r="560" spans="12:12" ht="14.25" customHeight="1">
      <c r="L560" s="2"/>
    </row>
    <row r="561" spans="12:12" ht="14.25" customHeight="1">
      <c r="L561" s="2"/>
    </row>
    <row r="562" spans="12:12" ht="14.25" customHeight="1">
      <c r="L562" s="2"/>
    </row>
    <row r="563" spans="12:12" ht="14.25" customHeight="1">
      <c r="L563" s="2"/>
    </row>
    <row r="564" spans="12:12" ht="14.25" customHeight="1">
      <c r="L564" s="2"/>
    </row>
    <row r="565" spans="12:12" ht="14.25" customHeight="1">
      <c r="L565" s="2"/>
    </row>
    <row r="566" spans="12:12" ht="14.25" customHeight="1">
      <c r="L566" s="2"/>
    </row>
    <row r="567" spans="12:12" ht="14.25" customHeight="1">
      <c r="L567" s="2"/>
    </row>
    <row r="568" spans="12:12" ht="14.25" customHeight="1">
      <c r="L568" s="2"/>
    </row>
    <row r="569" spans="12:12" ht="14.25" customHeight="1">
      <c r="L569" s="2"/>
    </row>
    <row r="570" spans="12:12" ht="14.25" customHeight="1">
      <c r="L570" s="2"/>
    </row>
    <row r="571" spans="12:12" ht="14.25" customHeight="1">
      <c r="L571" s="2"/>
    </row>
    <row r="572" spans="12:12" ht="14.25" customHeight="1">
      <c r="L572" s="2"/>
    </row>
    <row r="573" spans="12:12" ht="14.25" customHeight="1">
      <c r="L573" s="2"/>
    </row>
    <row r="574" spans="12:12" ht="14.25" customHeight="1">
      <c r="L574" s="2"/>
    </row>
    <row r="575" spans="12:12" ht="14.25" customHeight="1">
      <c r="L575" s="2"/>
    </row>
    <row r="576" spans="12:12" ht="14.25" customHeight="1">
      <c r="L576" s="2"/>
    </row>
    <row r="577" spans="12:12" ht="14.25" customHeight="1">
      <c r="L577" s="2"/>
    </row>
    <row r="578" spans="12:12" ht="14.25" customHeight="1">
      <c r="L578" s="2"/>
    </row>
    <row r="579" spans="12:12" ht="14.25" customHeight="1">
      <c r="L579" s="2"/>
    </row>
    <row r="580" spans="12:12" ht="14.25" customHeight="1">
      <c r="L580" s="2"/>
    </row>
    <row r="581" spans="12:12" ht="14.25" customHeight="1">
      <c r="L581" s="2"/>
    </row>
    <row r="582" spans="12:12" ht="14.25" customHeight="1">
      <c r="L582" s="2"/>
    </row>
    <row r="583" spans="12:12" ht="14.25" customHeight="1">
      <c r="L583" s="2"/>
    </row>
    <row r="584" spans="12:12" ht="14.25" customHeight="1">
      <c r="L584" s="2"/>
    </row>
    <row r="585" spans="12:12" ht="14.25" customHeight="1">
      <c r="L585" s="2"/>
    </row>
    <row r="586" spans="12:12" ht="14.25" customHeight="1">
      <c r="L586" s="2"/>
    </row>
    <row r="587" spans="12:12" ht="14.25" customHeight="1">
      <c r="L587" s="2"/>
    </row>
    <row r="588" spans="12:12" ht="14.25" customHeight="1">
      <c r="L588" s="2"/>
    </row>
    <row r="589" spans="12:12" ht="14.25" customHeight="1">
      <c r="L589" s="2"/>
    </row>
    <row r="590" spans="12:12" ht="14.25" customHeight="1">
      <c r="L590" s="2"/>
    </row>
    <row r="591" spans="12:12" ht="14.25" customHeight="1">
      <c r="L591" s="2"/>
    </row>
    <row r="592" spans="12:12" ht="14.25" customHeight="1">
      <c r="L592" s="2"/>
    </row>
    <row r="593" spans="12:12" ht="14.25" customHeight="1">
      <c r="L593" s="2"/>
    </row>
    <row r="594" spans="12:12" ht="14.25" customHeight="1">
      <c r="L594" s="2"/>
    </row>
    <row r="595" spans="12:12" ht="14.25" customHeight="1">
      <c r="L595" s="2"/>
    </row>
    <row r="596" spans="12:12" ht="14.25" customHeight="1">
      <c r="L596" s="2"/>
    </row>
    <row r="597" spans="12:12" ht="14.25" customHeight="1">
      <c r="L597" s="2"/>
    </row>
    <row r="598" spans="12:12" ht="14.25" customHeight="1">
      <c r="L598" s="2"/>
    </row>
    <row r="599" spans="12:12" ht="14.25" customHeight="1">
      <c r="L599" s="2"/>
    </row>
    <row r="600" spans="12:12" ht="14.25" customHeight="1">
      <c r="L600" s="2"/>
    </row>
    <row r="601" spans="12:12" ht="14.25" customHeight="1">
      <c r="L601" s="2"/>
    </row>
    <row r="602" spans="12:12" ht="14.25" customHeight="1">
      <c r="L602" s="2"/>
    </row>
    <row r="603" spans="12:12" ht="14.25" customHeight="1">
      <c r="L603" s="2"/>
    </row>
    <row r="604" spans="12:12" ht="14.25" customHeight="1">
      <c r="L604" s="2"/>
    </row>
    <row r="605" spans="12:12" ht="14.25" customHeight="1">
      <c r="L605" s="2"/>
    </row>
    <row r="606" spans="12:12" ht="14.25" customHeight="1">
      <c r="L606" s="2"/>
    </row>
    <row r="607" spans="12:12" ht="14.25" customHeight="1">
      <c r="L607" s="2"/>
    </row>
    <row r="608" spans="12:12" ht="14.25" customHeight="1">
      <c r="L608" s="2"/>
    </row>
    <row r="609" spans="12:12" ht="14.25" customHeight="1">
      <c r="L609" s="2"/>
    </row>
    <row r="610" spans="12:12" ht="14.25" customHeight="1">
      <c r="L610" s="2"/>
    </row>
    <row r="611" spans="12:12" ht="14.25" customHeight="1">
      <c r="L611" s="2"/>
    </row>
    <row r="612" spans="12:12" ht="14.25" customHeight="1">
      <c r="L612" s="2"/>
    </row>
    <row r="613" spans="12:12" ht="14.25" customHeight="1">
      <c r="L613" s="2"/>
    </row>
    <row r="614" spans="12:12" ht="14.25" customHeight="1">
      <c r="L614" s="2"/>
    </row>
    <row r="615" spans="12:12" ht="14.25" customHeight="1">
      <c r="L615" s="2"/>
    </row>
    <row r="616" spans="12:12" ht="14.25" customHeight="1">
      <c r="L616" s="2"/>
    </row>
    <row r="617" spans="12:12" ht="14.25" customHeight="1">
      <c r="L617" s="2"/>
    </row>
    <row r="618" spans="12:12" ht="14.25" customHeight="1">
      <c r="L618" s="2"/>
    </row>
    <row r="619" spans="12:12" ht="14.25" customHeight="1">
      <c r="L619" s="2"/>
    </row>
    <row r="620" spans="12:12" ht="14.25" customHeight="1">
      <c r="L620" s="2"/>
    </row>
    <row r="621" spans="12:12" ht="14.25" customHeight="1">
      <c r="L621" s="2"/>
    </row>
    <row r="622" spans="12:12" ht="14.25" customHeight="1">
      <c r="L622" s="2"/>
    </row>
    <row r="623" spans="12:12" ht="14.25" customHeight="1">
      <c r="L623" s="2"/>
    </row>
    <row r="624" spans="12:12" ht="14.25" customHeight="1">
      <c r="L624" s="2"/>
    </row>
    <row r="625" spans="12:12" ht="14.25" customHeight="1">
      <c r="L625" s="2"/>
    </row>
    <row r="626" spans="12:12" ht="14.25" customHeight="1">
      <c r="L626" s="2"/>
    </row>
    <row r="627" spans="12:12" ht="14.25" customHeight="1">
      <c r="L627" s="2"/>
    </row>
    <row r="628" spans="12:12" ht="14.25" customHeight="1">
      <c r="L628" s="2"/>
    </row>
    <row r="629" spans="12:12" ht="14.25" customHeight="1">
      <c r="L629" s="2"/>
    </row>
    <row r="630" spans="12:12" ht="14.25" customHeight="1">
      <c r="L630" s="2"/>
    </row>
    <row r="631" spans="12:12" ht="14.25" customHeight="1">
      <c r="L631" s="2"/>
    </row>
    <row r="632" spans="12:12" ht="14.25" customHeight="1">
      <c r="L632" s="2"/>
    </row>
    <row r="633" spans="12:12" ht="14.25" customHeight="1">
      <c r="L633" s="2"/>
    </row>
    <row r="634" spans="12:12" ht="14.25" customHeight="1">
      <c r="L634" s="2"/>
    </row>
    <row r="635" spans="12:12" ht="14.25" customHeight="1">
      <c r="L635" s="2"/>
    </row>
    <row r="636" spans="12:12" ht="14.25" customHeight="1">
      <c r="L636" s="2"/>
    </row>
    <row r="637" spans="12:12" ht="14.25" customHeight="1">
      <c r="L637" s="2"/>
    </row>
    <row r="638" spans="12:12" ht="14.25" customHeight="1">
      <c r="L638" s="2"/>
    </row>
    <row r="639" spans="12:12" ht="14.25" customHeight="1">
      <c r="L639" s="2"/>
    </row>
    <row r="640" spans="12:12" ht="14.25" customHeight="1">
      <c r="L640" s="2"/>
    </row>
    <row r="641" spans="12:12" ht="14.25" customHeight="1">
      <c r="L641" s="2"/>
    </row>
    <row r="642" spans="12:12" ht="14.25" customHeight="1">
      <c r="L642" s="2"/>
    </row>
    <row r="643" spans="12:12" ht="14.25" customHeight="1">
      <c r="L643" s="2"/>
    </row>
    <row r="644" spans="12:12" ht="14.25" customHeight="1">
      <c r="L644" s="2"/>
    </row>
    <row r="645" spans="12:12" ht="14.25" customHeight="1">
      <c r="L645" s="2"/>
    </row>
    <row r="646" spans="12:12" ht="14.25" customHeight="1">
      <c r="L646" s="2"/>
    </row>
    <row r="647" spans="12:12" ht="14.25" customHeight="1">
      <c r="L647" s="2"/>
    </row>
    <row r="648" spans="12:12" ht="14.25" customHeight="1">
      <c r="L648" s="2"/>
    </row>
    <row r="649" spans="12:12" ht="14.25" customHeight="1">
      <c r="L649" s="2"/>
    </row>
    <row r="650" spans="12:12" ht="14.25" customHeight="1">
      <c r="L650" s="2"/>
    </row>
    <row r="651" spans="12:12" ht="14.25" customHeight="1">
      <c r="L651" s="2"/>
    </row>
    <row r="652" spans="12:12" ht="14.25" customHeight="1">
      <c r="L652" s="2"/>
    </row>
    <row r="653" spans="12:12" ht="14.25" customHeight="1">
      <c r="L653" s="2"/>
    </row>
    <row r="654" spans="12:12" ht="14.25" customHeight="1">
      <c r="L654" s="2"/>
    </row>
    <row r="655" spans="12:12" ht="14.25" customHeight="1">
      <c r="L655" s="2"/>
    </row>
    <row r="656" spans="12:12" ht="14.25" customHeight="1">
      <c r="L656" s="2"/>
    </row>
    <row r="657" spans="12:12" ht="14.25" customHeight="1">
      <c r="L657" s="2"/>
    </row>
    <row r="658" spans="12:12" ht="14.25" customHeight="1">
      <c r="L658" s="2"/>
    </row>
    <row r="659" spans="12:12" ht="14.25" customHeight="1">
      <c r="L659" s="2"/>
    </row>
    <row r="660" spans="12:12" ht="14.25" customHeight="1">
      <c r="L660" s="2"/>
    </row>
    <row r="661" spans="12:12" ht="14.25" customHeight="1">
      <c r="L661" s="2"/>
    </row>
    <row r="662" spans="12:12" ht="14.25" customHeight="1">
      <c r="L662" s="2"/>
    </row>
    <row r="663" spans="12:12" ht="14.25" customHeight="1">
      <c r="L663" s="2"/>
    </row>
    <row r="664" spans="12:12" ht="14.25" customHeight="1">
      <c r="L664" s="2"/>
    </row>
    <row r="665" spans="12:12" ht="14.25" customHeight="1">
      <c r="L665" s="2"/>
    </row>
    <row r="666" spans="12:12" ht="14.25" customHeight="1">
      <c r="L666" s="2"/>
    </row>
    <row r="667" spans="12:12" ht="14.25" customHeight="1">
      <c r="L667" s="2"/>
    </row>
    <row r="668" spans="12:12" ht="14.25" customHeight="1">
      <c r="L668" s="2"/>
    </row>
    <row r="669" spans="12:12" ht="14.25" customHeight="1">
      <c r="L669" s="2"/>
    </row>
    <row r="670" spans="12:12" ht="14.25" customHeight="1">
      <c r="L670" s="2"/>
    </row>
    <row r="671" spans="12:12" ht="14.25" customHeight="1">
      <c r="L671" s="2"/>
    </row>
    <row r="672" spans="12:12" ht="14.25" customHeight="1">
      <c r="L672" s="2"/>
    </row>
    <row r="673" spans="12:12" ht="14.25" customHeight="1">
      <c r="L673" s="2"/>
    </row>
    <row r="674" spans="12:12" ht="14.25" customHeight="1">
      <c r="L674" s="2"/>
    </row>
    <row r="675" spans="12:12" ht="14.25" customHeight="1">
      <c r="L675" s="2"/>
    </row>
    <row r="676" spans="12:12" ht="14.25" customHeight="1">
      <c r="L676" s="2"/>
    </row>
    <row r="677" spans="12:12" ht="14.25" customHeight="1">
      <c r="L677" s="2"/>
    </row>
    <row r="678" spans="12:12" ht="14.25" customHeight="1">
      <c r="L678" s="2"/>
    </row>
    <row r="679" spans="12:12" ht="14.25" customHeight="1">
      <c r="L679" s="2"/>
    </row>
    <row r="680" spans="12:12" ht="14.25" customHeight="1">
      <c r="L680" s="2"/>
    </row>
    <row r="681" spans="12:12" ht="14.25" customHeight="1">
      <c r="L681" s="2"/>
    </row>
    <row r="682" spans="12:12" ht="14.25" customHeight="1">
      <c r="L682" s="2"/>
    </row>
    <row r="683" spans="12:12" ht="14.25" customHeight="1">
      <c r="L683" s="2"/>
    </row>
    <row r="684" spans="12:12" ht="14.25" customHeight="1">
      <c r="L684" s="2"/>
    </row>
    <row r="685" spans="12:12" ht="14.25" customHeight="1">
      <c r="L685" s="2"/>
    </row>
    <row r="686" spans="12:12" ht="14.25" customHeight="1">
      <c r="L686" s="2"/>
    </row>
    <row r="687" spans="12:12" ht="14.25" customHeight="1">
      <c r="L687" s="2"/>
    </row>
    <row r="688" spans="12:12" ht="14.25" customHeight="1">
      <c r="L688" s="2"/>
    </row>
    <row r="689" spans="12:12" ht="14.25" customHeight="1">
      <c r="L689" s="2"/>
    </row>
    <row r="690" spans="12:12" ht="14.25" customHeight="1">
      <c r="L690" s="2"/>
    </row>
    <row r="691" spans="12:12" ht="14.25" customHeight="1">
      <c r="L691" s="2"/>
    </row>
    <row r="692" spans="12:12" ht="14.25" customHeight="1">
      <c r="L692" s="2"/>
    </row>
    <row r="693" spans="12:12" ht="14.25" customHeight="1">
      <c r="L693" s="2"/>
    </row>
    <row r="694" spans="12:12" ht="14.25" customHeight="1">
      <c r="L694" s="2"/>
    </row>
    <row r="695" spans="12:12" ht="14.25" customHeight="1">
      <c r="L695" s="2"/>
    </row>
    <row r="696" spans="12:12" ht="14.25" customHeight="1">
      <c r="L696" s="2"/>
    </row>
    <row r="697" spans="12:12" ht="14.25" customHeight="1">
      <c r="L697" s="2"/>
    </row>
    <row r="698" spans="12:12" ht="14.25" customHeight="1">
      <c r="L698" s="2"/>
    </row>
    <row r="699" spans="12:12" ht="14.25" customHeight="1">
      <c r="L699" s="2"/>
    </row>
    <row r="700" spans="12:12" ht="14.25" customHeight="1">
      <c r="L700" s="2"/>
    </row>
    <row r="701" spans="12:12" ht="14.25" customHeight="1">
      <c r="L701" s="2"/>
    </row>
    <row r="702" spans="12:12" ht="14.25" customHeight="1">
      <c r="L702" s="2"/>
    </row>
    <row r="703" spans="12:12" ht="14.25" customHeight="1">
      <c r="L703" s="2"/>
    </row>
    <row r="704" spans="12:12" ht="14.25" customHeight="1">
      <c r="L704" s="2"/>
    </row>
    <row r="705" spans="12:12" ht="14.25" customHeight="1">
      <c r="L705" s="2"/>
    </row>
    <row r="706" spans="12:12" ht="14.25" customHeight="1">
      <c r="L706" s="2"/>
    </row>
    <row r="707" spans="12:12" ht="14.25" customHeight="1">
      <c r="L707" s="2"/>
    </row>
    <row r="708" spans="12:12" ht="14.25" customHeight="1">
      <c r="L708" s="2"/>
    </row>
    <row r="709" spans="12:12" ht="14.25" customHeight="1">
      <c r="L709" s="2"/>
    </row>
    <row r="710" spans="12:12" ht="14.25" customHeight="1">
      <c r="L710" s="2"/>
    </row>
    <row r="711" spans="12:12" ht="14.25" customHeight="1">
      <c r="L711" s="2"/>
    </row>
    <row r="712" spans="12:12" ht="14.25" customHeight="1">
      <c r="L712" s="2"/>
    </row>
    <row r="713" spans="12:12" ht="14.25" customHeight="1">
      <c r="L713" s="2"/>
    </row>
    <row r="714" spans="12:12" ht="14.25" customHeight="1">
      <c r="L714" s="2"/>
    </row>
    <row r="715" spans="12:12" ht="14.25" customHeight="1">
      <c r="L715" s="2"/>
    </row>
    <row r="716" spans="12:12" ht="14.25" customHeight="1">
      <c r="L716" s="2"/>
    </row>
    <row r="717" spans="12:12" ht="14.25" customHeight="1">
      <c r="L717" s="2"/>
    </row>
    <row r="718" spans="12:12" ht="14.25" customHeight="1">
      <c r="L718" s="2"/>
    </row>
    <row r="719" spans="12:12" ht="14.25" customHeight="1">
      <c r="L719" s="2"/>
    </row>
    <row r="720" spans="12:12" ht="14.25" customHeight="1">
      <c r="L720" s="2"/>
    </row>
    <row r="721" spans="12:12" ht="14.25" customHeight="1">
      <c r="L721" s="2"/>
    </row>
    <row r="722" spans="12:12" ht="14.25" customHeight="1">
      <c r="L722" s="2"/>
    </row>
    <row r="723" spans="12:12" ht="14.25" customHeight="1">
      <c r="L723" s="2"/>
    </row>
    <row r="724" spans="12:12" ht="14.25" customHeight="1">
      <c r="L724" s="2"/>
    </row>
    <row r="725" spans="12:12" ht="14.25" customHeight="1">
      <c r="L725" s="2"/>
    </row>
    <row r="726" spans="12:12" ht="14.25" customHeight="1">
      <c r="L726" s="2"/>
    </row>
    <row r="727" spans="12:12" ht="14.25" customHeight="1">
      <c r="L727" s="2"/>
    </row>
    <row r="728" spans="12:12" ht="14.25" customHeight="1">
      <c r="L728" s="2"/>
    </row>
    <row r="729" spans="12:12" ht="14.25" customHeight="1">
      <c r="L729" s="2"/>
    </row>
    <row r="730" spans="12:12" ht="14.25" customHeight="1">
      <c r="L730" s="2"/>
    </row>
    <row r="731" spans="12:12" ht="14.25" customHeight="1">
      <c r="L731" s="2"/>
    </row>
    <row r="732" spans="12:12" ht="14.25" customHeight="1">
      <c r="L732" s="2"/>
    </row>
    <row r="733" spans="12:12" ht="14.25" customHeight="1">
      <c r="L733" s="2"/>
    </row>
    <row r="734" spans="12:12" ht="14.25" customHeight="1">
      <c r="L734" s="2"/>
    </row>
    <row r="735" spans="12:12" ht="14.25" customHeight="1">
      <c r="L735" s="2"/>
    </row>
    <row r="736" spans="12:12" ht="14.25" customHeight="1">
      <c r="L736" s="2"/>
    </row>
    <row r="737" spans="12:12" ht="14.25" customHeight="1">
      <c r="L737" s="2"/>
    </row>
    <row r="738" spans="12:12" ht="14.25" customHeight="1">
      <c r="L738" s="2"/>
    </row>
    <row r="739" spans="12:12" ht="14.25" customHeight="1">
      <c r="L739" s="2"/>
    </row>
    <row r="740" spans="12:12" ht="14.25" customHeight="1">
      <c r="L740" s="2"/>
    </row>
    <row r="741" spans="12:12" ht="14.25" customHeight="1">
      <c r="L741" s="2"/>
    </row>
    <row r="742" spans="12:12" ht="14.25" customHeight="1">
      <c r="L742" s="2"/>
    </row>
    <row r="743" spans="12:12" ht="14.25" customHeight="1">
      <c r="L743" s="2"/>
    </row>
    <row r="744" spans="12:12" ht="14.25" customHeight="1">
      <c r="L744" s="2"/>
    </row>
    <row r="745" spans="12:12" ht="14.25" customHeight="1">
      <c r="L745" s="2"/>
    </row>
    <row r="746" spans="12:12" ht="14.25" customHeight="1">
      <c r="L746" s="2"/>
    </row>
    <row r="747" spans="12:12" ht="14.25" customHeight="1">
      <c r="L747" s="2"/>
    </row>
    <row r="748" spans="12:12" ht="14.25" customHeight="1">
      <c r="L748" s="2"/>
    </row>
    <row r="749" spans="12:12" ht="14.25" customHeight="1">
      <c r="L749" s="2"/>
    </row>
    <row r="750" spans="12:12" ht="14.25" customHeight="1">
      <c r="L750" s="2"/>
    </row>
    <row r="751" spans="12:12" ht="14.25" customHeight="1">
      <c r="L751" s="2"/>
    </row>
    <row r="752" spans="12:12" ht="14.25" customHeight="1">
      <c r="L752" s="2"/>
    </row>
    <row r="753" spans="12:12" ht="14.25" customHeight="1">
      <c r="L753" s="2"/>
    </row>
    <row r="754" spans="12:12" ht="14.25" customHeight="1">
      <c r="L754" s="2"/>
    </row>
    <row r="755" spans="12:12" ht="14.25" customHeight="1">
      <c r="L755" s="2"/>
    </row>
    <row r="756" spans="12:12" ht="14.25" customHeight="1">
      <c r="L756" s="2"/>
    </row>
    <row r="757" spans="12:12" ht="14.25" customHeight="1">
      <c r="L757" s="2"/>
    </row>
    <row r="758" spans="12:12" ht="14.25" customHeight="1">
      <c r="L758" s="2"/>
    </row>
    <row r="759" spans="12:12" ht="14.25" customHeight="1">
      <c r="L759" s="2"/>
    </row>
    <row r="760" spans="12:12" ht="14.25" customHeight="1">
      <c r="L760" s="2"/>
    </row>
    <row r="761" spans="12:12" ht="14.25" customHeight="1">
      <c r="L761" s="2"/>
    </row>
    <row r="762" spans="12:12" ht="14.25" customHeight="1">
      <c r="L762" s="2"/>
    </row>
    <row r="763" spans="12:12" ht="14.25" customHeight="1">
      <c r="L763" s="2"/>
    </row>
    <row r="764" spans="12:12" ht="14.25" customHeight="1">
      <c r="L764" s="2"/>
    </row>
    <row r="765" spans="12:12" ht="14.25" customHeight="1">
      <c r="L765" s="2"/>
    </row>
    <row r="766" spans="12:12" ht="14.25" customHeight="1">
      <c r="L766" s="2"/>
    </row>
    <row r="767" spans="12:12" ht="14.25" customHeight="1">
      <c r="L767" s="2"/>
    </row>
    <row r="768" spans="12:12" ht="14.25" customHeight="1">
      <c r="L768" s="2"/>
    </row>
    <row r="769" spans="12:12" ht="14.25" customHeight="1">
      <c r="L769" s="2"/>
    </row>
    <row r="770" spans="12:12" ht="14.25" customHeight="1">
      <c r="L770" s="2"/>
    </row>
    <row r="771" spans="12:12" ht="14.25" customHeight="1">
      <c r="L771" s="2"/>
    </row>
    <row r="772" spans="12:12" ht="14.25" customHeight="1">
      <c r="L772" s="2"/>
    </row>
    <row r="773" spans="12:12" ht="14.25" customHeight="1">
      <c r="L773" s="2"/>
    </row>
    <row r="774" spans="12:12" ht="14.25" customHeight="1">
      <c r="L774" s="2"/>
    </row>
    <row r="775" spans="12:12" ht="14.25" customHeight="1">
      <c r="L775" s="2"/>
    </row>
    <row r="776" spans="12:12" ht="14.25" customHeight="1">
      <c r="L776" s="2"/>
    </row>
    <row r="777" spans="12:12" ht="14.25" customHeight="1">
      <c r="L777" s="2"/>
    </row>
    <row r="778" spans="12:12" ht="14.25" customHeight="1">
      <c r="L778" s="2"/>
    </row>
    <row r="779" spans="12:12" ht="14.25" customHeight="1">
      <c r="L779" s="2"/>
    </row>
    <row r="780" spans="12:12" ht="14.25" customHeight="1">
      <c r="L780" s="2"/>
    </row>
    <row r="781" spans="12:12" ht="14.25" customHeight="1">
      <c r="L781" s="2"/>
    </row>
    <row r="782" spans="12:12" ht="14.25" customHeight="1">
      <c r="L782" s="2"/>
    </row>
    <row r="783" spans="12:12" ht="14.25" customHeight="1">
      <c r="L783" s="2"/>
    </row>
    <row r="784" spans="12:12" ht="14.25" customHeight="1">
      <c r="L784" s="2"/>
    </row>
    <row r="785" spans="12:12" ht="14.25" customHeight="1">
      <c r="L785" s="2"/>
    </row>
    <row r="786" spans="12:12" ht="14.25" customHeight="1">
      <c r="L786" s="2"/>
    </row>
    <row r="787" spans="12:12" ht="14.25" customHeight="1">
      <c r="L787" s="2"/>
    </row>
    <row r="788" spans="12:12" ht="14.25" customHeight="1">
      <c r="L788" s="2"/>
    </row>
    <row r="789" spans="12:12" ht="14.25" customHeight="1">
      <c r="L789" s="2"/>
    </row>
    <row r="790" spans="12:12" ht="14.25" customHeight="1">
      <c r="L790" s="2"/>
    </row>
    <row r="791" spans="12:12" ht="14.25" customHeight="1">
      <c r="L791" s="2"/>
    </row>
    <row r="792" spans="12:12" ht="14.25" customHeight="1">
      <c r="L792" s="2"/>
    </row>
    <row r="793" spans="12:12" ht="14.25" customHeight="1">
      <c r="L793" s="2"/>
    </row>
    <row r="794" spans="12:12" ht="14.25" customHeight="1">
      <c r="L794" s="2"/>
    </row>
    <row r="795" spans="12:12" ht="14.25" customHeight="1">
      <c r="L795" s="2"/>
    </row>
    <row r="796" spans="12:12" ht="14.25" customHeight="1">
      <c r="L796" s="2"/>
    </row>
    <row r="797" spans="12:12" ht="14.25" customHeight="1">
      <c r="L797" s="2"/>
    </row>
    <row r="798" spans="12:12" ht="14.25" customHeight="1">
      <c r="L798" s="2"/>
    </row>
    <row r="799" spans="12:12" ht="14.25" customHeight="1">
      <c r="L799" s="2"/>
    </row>
    <row r="800" spans="12:12" ht="14.25" customHeight="1">
      <c r="L800" s="2"/>
    </row>
    <row r="801" spans="12:12" ht="14.25" customHeight="1">
      <c r="L801" s="2"/>
    </row>
    <row r="802" spans="12:12" ht="14.25" customHeight="1">
      <c r="L802" s="2"/>
    </row>
    <row r="803" spans="12:12" ht="14.25" customHeight="1">
      <c r="L803" s="2"/>
    </row>
    <row r="804" spans="12:12" ht="14.25" customHeight="1">
      <c r="L804" s="2"/>
    </row>
    <row r="805" spans="12:12" ht="14.25" customHeight="1">
      <c r="L805" s="2"/>
    </row>
    <row r="806" spans="12:12" ht="14.25" customHeight="1">
      <c r="L806" s="2"/>
    </row>
    <row r="807" spans="12:12" ht="14.25" customHeight="1">
      <c r="L807" s="2"/>
    </row>
    <row r="808" spans="12:12" ht="14.25" customHeight="1">
      <c r="L808" s="2"/>
    </row>
    <row r="809" spans="12:12" ht="14.25" customHeight="1">
      <c r="L809" s="2"/>
    </row>
    <row r="810" spans="12:12" ht="14.25" customHeight="1">
      <c r="L810" s="2"/>
    </row>
    <row r="811" spans="12:12" ht="14.25" customHeight="1">
      <c r="L811" s="2"/>
    </row>
    <row r="812" spans="12:12" ht="14.25" customHeight="1">
      <c r="L812" s="2"/>
    </row>
    <row r="813" spans="12:12" ht="14.25" customHeight="1">
      <c r="L813" s="2"/>
    </row>
    <row r="814" spans="12:12" ht="14.25" customHeight="1">
      <c r="L814" s="2"/>
    </row>
    <row r="815" spans="12:12" ht="14.25" customHeight="1">
      <c r="L815" s="2"/>
    </row>
    <row r="816" spans="12:12" ht="14.25" customHeight="1">
      <c r="L816" s="2"/>
    </row>
    <row r="817" spans="12:12" ht="14.25" customHeight="1">
      <c r="L817" s="2"/>
    </row>
    <row r="818" spans="12:12" ht="14.25" customHeight="1">
      <c r="L818" s="2"/>
    </row>
    <row r="819" spans="12:12" ht="14.25" customHeight="1">
      <c r="L819" s="2"/>
    </row>
    <row r="820" spans="12:12" ht="14.25" customHeight="1">
      <c r="L820" s="2"/>
    </row>
    <row r="821" spans="12:12" ht="14.25" customHeight="1">
      <c r="L821" s="2"/>
    </row>
    <row r="822" spans="12:12" ht="14.25" customHeight="1">
      <c r="L822" s="2"/>
    </row>
    <row r="823" spans="12:12" ht="14.25" customHeight="1">
      <c r="L823" s="2"/>
    </row>
    <row r="824" spans="12:12" ht="14.25" customHeight="1">
      <c r="L824" s="2"/>
    </row>
    <row r="825" spans="12:12" ht="14.25" customHeight="1">
      <c r="L825" s="2"/>
    </row>
    <row r="826" spans="12:12" ht="14.25" customHeight="1">
      <c r="L826" s="2"/>
    </row>
    <row r="827" spans="12:12" ht="14.25" customHeight="1">
      <c r="L827" s="2"/>
    </row>
    <row r="828" spans="12:12" ht="14.25" customHeight="1">
      <c r="L828" s="2"/>
    </row>
    <row r="829" spans="12:12" ht="14.25" customHeight="1">
      <c r="L829" s="2"/>
    </row>
    <row r="830" spans="12:12" ht="14.25" customHeight="1">
      <c r="L830" s="2"/>
    </row>
    <row r="831" spans="12:12" ht="14.25" customHeight="1">
      <c r="L831" s="2"/>
    </row>
    <row r="832" spans="12:12" ht="14.25" customHeight="1">
      <c r="L832" s="2"/>
    </row>
    <row r="833" spans="12:12" ht="14.25" customHeight="1">
      <c r="L833" s="2"/>
    </row>
    <row r="834" spans="12:12" ht="14.25" customHeight="1">
      <c r="L834" s="2"/>
    </row>
    <row r="835" spans="12:12" ht="14.25" customHeight="1">
      <c r="L835" s="2"/>
    </row>
    <row r="836" spans="12:12" ht="14.25" customHeight="1">
      <c r="L836" s="2"/>
    </row>
    <row r="837" spans="12:12" ht="14.25" customHeight="1">
      <c r="L837" s="2"/>
    </row>
    <row r="838" spans="12:12" ht="14.25" customHeight="1">
      <c r="L838" s="2"/>
    </row>
    <row r="839" spans="12:12" ht="14.25" customHeight="1">
      <c r="L839" s="2"/>
    </row>
    <row r="840" spans="12:12" ht="14.25" customHeight="1">
      <c r="L840" s="2"/>
    </row>
    <row r="841" spans="12:12" ht="14.25" customHeight="1">
      <c r="L841" s="2"/>
    </row>
    <row r="842" spans="12:12" ht="14.25" customHeight="1">
      <c r="L842" s="2"/>
    </row>
    <row r="843" spans="12:12" ht="14.25" customHeight="1">
      <c r="L843" s="2"/>
    </row>
    <row r="844" spans="12:12" ht="14.25" customHeight="1">
      <c r="L844" s="2"/>
    </row>
    <row r="845" spans="12:12" ht="14.25" customHeight="1">
      <c r="L845" s="2"/>
    </row>
    <row r="846" spans="12:12" ht="14.25" customHeight="1">
      <c r="L846" s="2"/>
    </row>
    <row r="847" spans="12:12" ht="14.25" customHeight="1">
      <c r="L847" s="2"/>
    </row>
    <row r="848" spans="12:12" ht="14.25" customHeight="1">
      <c r="L848" s="2"/>
    </row>
    <row r="849" spans="12:12" ht="14.25" customHeight="1">
      <c r="L849" s="2"/>
    </row>
    <row r="850" spans="12:12" ht="14.25" customHeight="1">
      <c r="L850" s="2"/>
    </row>
    <row r="851" spans="12:12" ht="14.25" customHeight="1">
      <c r="L851" s="2"/>
    </row>
    <row r="852" spans="12:12" ht="14.25" customHeight="1">
      <c r="L852" s="2"/>
    </row>
    <row r="853" spans="12:12" ht="14.25" customHeight="1">
      <c r="L853" s="2"/>
    </row>
    <row r="854" spans="12:12" ht="14.25" customHeight="1">
      <c r="L854" s="2"/>
    </row>
    <row r="855" spans="12:12" ht="14.25" customHeight="1">
      <c r="L855" s="2"/>
    </row>
    <row r="856" spans="12:12" ht="14.25" customHeight="1">
      <c r="L856" s="2"/>
    </row>
    <row r="857" spans="12:12" ht="14.25" customHeight="1">
      <c r="L857" s="2"/>
    </row>
    <row r="858" spans="12:12" ht="14.25" customHeight="1">
      <c r="L858" s="2"/>
    </row>
    <row r="859" spans="12:12" ht="14.25" customHeight="1">
      <c r="L859" s="2"/>
    </row>
    <row r="860" spans="12:12" ht="14.25" customHeight="1">
      <c r="L860" s="2"/>
    </row>
    <row r="861" spans="12:12" ht="14.25" customHeight="1">
      <c r="L861" s="2"/>
    </row>
    <row r="862" spans="12:12" ht="14.25" customHeight="1">
      <c r="L862" s="2"/>
    </row>
    <row r="863" spans="12:12" ht="14.25" customHeight="1">
      <c r="L863" s="2"/>
    </row>
    <row r="864" spans="12:12" ht="14.25" customHeight="1">
      <c r="L864" s="2"/>
    </row>
    <row r="865" spans="12:12" ht="14.25" customHeight="1">
      <c r="L865" s="2"/>
    </row>
    <row r="866" spans="12:12" ht="14.25" customHeight="1">
      <c r="L866" s="2"/>
    </row>
    <row r="867" spans="12:12" ht="14.25" customHeight="1">
      <c r="L867" s="2"/>
    </row>
    <row r="868" spans="12:12" ht="14.25" customHeight="1">
      <c r="L868" s="2"/>
    </row>
    <row r="869" spans="12:12" ht="14.25" customHeight="1">
      <c r="L869" s="2"/>
    </row>
    <row r="870" spans="12:12" ht="14.25" customHeight="1">
      <c r="L870" s="2"/>
    </row>
    <row r="871" spans="12:12" ht="14.25" customHeight="1">
      <c r="L871" s="2"/>
    </row>
    <row r="872" spans="12:12" ht="14.25" customHeight="1">
      <c r="L872" s="2"/>
    </row>
    <row r="873" spans="12:12" ht="14.25" customHeight="1">
      <c r="L873" s="2"/>
    </row>
    <row r="874" spans="12:12" ht="14.25" customHeight="1">
      <c r="L874" s="2"/>
    </row>
    <row r="875" spans="12:12" ht="14.25" customHeight="1">
      <c r="L875" s="2"/>
    </row>
    <row r="876" spans="12:12" ht="14.25" customHeight="1">
      <c r="L876" s="2"/>
    </row>
    <row r="877" spans="12:12" ht="14.25" customHeight="1">
      <c r="L877" s="2"/>
    </row>
    <row r="878" spans="12:12" ht="14.25" customHeight="1">
      <c r="L878" s="2"/>
    </row>
    <row r="879" spans="12:12" ht="14.25" customHeight="1">
      <c r="L879" s="2"/>
    </row>
    <row r="880" spans="12:12" ht="14.25" customHeight="1">
      <c r="L880" s="2"/>
    </row>
    <row r="881" spans="12:12" ht="14.25" customHeight="1">
      <c r="L881" s="2"/>
    </row>
    <row r="882" spans="12:12" ht="14.25" customHeight="1">
      <c r="L882" s="2"/>
    </row>
    <row r="883" spans="12:12" ht="14.25" customHeight="1">
      <c r="L883" s="2"/>
    </row>
    <row r="884" spans="12:12" ht="14.25" customHeight="1">
      <c r="L884" s="2"/>
    </row>
    <row r="885" spans="12:12" ht="14.25" customHeight="1">
      <c r="L885" s="2"/>
    </row>
    <row r="886" spans="12:12" ht="14.25" customHeight="1">
      <c r="L886" s="2"/>
    </row>
    <row r="887" spans="12:12" ht="14.25" customHeight="1">
      <c r="L887" s="2"/>
    </row>
    <row r="888" spans="12:12" ht="14.25" customHeight="1">
      <c r="L888" s="2"/>
    </row>
    <row r="889" spans="12:12" ht="14.25" customHeight="1">
      <c r="L889" s="2"/>
    </row>
    <row r="890" spans="12:12" ht="14.25" customHeight="1">
      <c r="L890" s="2"/>
    </row>
    <row r="891" spans="12:12" ht="14.25" customHeight="1">
      <c r="L891" s="2"/>
    </row>
    <row r="892" spans="12:12" ht="14.25" customHeight="1">
      <c r="L892" s="2"/>
    </row>
    <row r="893" spans="12:12" ht="14.25" customHeight="1">
      <c r="L893" s="2"/>
    </row>
    <row r="894" spans="12:12" ht="14.25" customHeight="1">
      <c r="L894" s="2"/>
    </row>
    <row r="895" spans="12:12" ht="14.25" customHeight="1">
      <c r="L895" s="2"/>
    </row>
    <row r="896" spans="12:12" ht="14.25" customHeight="1">
      <c r="L896" s="2"/>
    </row>
    <row r="897" spans="12:12" ht="14.25" customHeight="1">
      <c r="L897" s="2"/>
    </row>
    <row r="898" spans="12:12" ht="14.25" customHeight="1">
      <c r="L898" s="2"/>
    </row>
    <row r="899" spans="12:12" ht="14.25" customHeight="1">
      <c r="L899" s="2"/>
    </row>
    <row r="900" spans="12:12" ht="14.25" customHeight="1">
      <c r="L900" s="2"/>
    </row>
    <row r="901" spans="12:12" ht="14.25" customHeight="1">
      <c r="L901" s="2"/>
    </row>
    <row r="902" spans="12:12" ht="14.25" customHeight="1">
      <c r="L902" s="2"/>
    </row>
    <row r="903" spans="12:12" ht="14.25" customHeight="1">
      <c r="L903" s="2"/>
    </row>
    <row r="904" spans="12:12" ht="14.25" customHeight="1">
      <c r="L904" s="2"/>
    </row>
    <row r="905" spans="12:12" ht="14.25" customHeight="1">
      <c r="L905" s="2"/>
    </row>
    <row r="906" spans="12:12" ht="14.25" customHeight="1">
      <c r="L906" s="2"/>
    </row>
    <row r="907" spans="12:12" ht="14.25" customHeight="1">
      <c r="L907" s="2"/>
    </row>
    <row r="908" spans="12:12" ht="14.25" customHeight="1">
      <c r="L908" s="2"/>
    </row>
    <row r="909" spans="12:12" ht="14.25" customHeight="1">
      <c r="L909" s="2"/>
    </row>
    <row r="910" spans="12:12" ht="14.25" customHeight="1">
      <c r="L910" s="2"/>
    </row>
    <row r="911" spans="12:12" ht="14.25" customHeight="1">
      <c r="L911" s="2"/>
    </row>
    <row r="912" spans="12:12" ht="14.25" customHeight="1">
      <c r="L912" s="2"/>
    </row>
    <row r="913" spans="12:12" ht="14.25" customHeight="1">
      <c r="L913" s="2"/>
    </row>
    <row r="914" spans="12:12" ht="14.25" customHeight="1">
      <c r="L914" s="2"/>
    </row>
    <row r="915" spans="12:12" ht="14.25" customHeight="1">
      <c r="L915" s="2"/>
    </row>
    <row r="916" spans="12:12" ht="14.25" customHeight="1">
      <c r="L916" s="2"/>
    </row>
    <row r="917" spans="12:12" ht="14.25" customHeight="1">
      <c r="L917" s="2"/>
    </row>
    <row r="918" spans="12:12" ht="14.25" customHeight="1">
      <c r="L918" s="2"/>
    </row>
    <row r="919" spans="12:12" ht="14.25" customHeight="1">
      <c r="L919" s="2"/>
    </row>
    <row r="920" spans="12:12" ht="14.25" customHeight="1">
      <c r="L920" s="2"/>
    </row>
    <row r="921" spans="12:12" ht="14.25" customHeight="1">
      <c r="L921" s="2"/>
    </row>
    <row r="922" spans="12:12" ht="14.25" customHeight="1">
      <c r="L922" s="2"/>
    </row>
    <row r="923" spans="12:12" ht="14.25" customHeight="1">
      <c r="L923" s="2"/>
    </row>
    <row r="924" spans="12:12" ht="14.25" customHeight="1">
      <c r="L924" s="2"/>
    </row>
    <row r="925" spans="12:12" ht="14.25" customHeight="1">
      <c r="L925" s="2"/>
    </row>
    <row r="926" spans="12:12" ht="14.25" customHeight="1">
      <c r="L926" s="2"/>
    </row>
    <row r="927" spans="12:12" ht="14.25" customHeight="1">
      <c r="L927" s="2"/>
    </row>
    <row r="928" spans="12:12" ht="14.25" customHeight="1">
      <c r="L928" s="2"/>
    </row>
    <row r="929" spans="12:12" ht="14.25" customHeight="1">
      <c r="L929" s="2"/>
    </row>
    <row r="930" spans="12:12" ht="14.25" customHeight="1">
      <c r="L930" s="2"/>
    </row>
    <row r="931" spans="12:12" ht="14.25" customHeight="1">
      <c r="L931" s="2"/>
    </row>
    <row r="932" spans="12:12" ht="14.25" customHeight="1">
      <c r="L932" s="2"/>
    </row>
    <row r="933" spans="12:12" ht="14.25" customHeight="1">
      <c r="L933" s="2"/>
    </row>
    <row r="934" spans="12:12" ht="14.25" customHeight="1">
      <c r="L934" s="2"/>
    </row>
    <row r="935" spans="12:12" ht="14.25" customHeight="1">
      <c r="L935" s="2"/>
    </row>
    <row r="936" spans="12:12" ht="14.25" customHeight="1">
      <c r="L936" s="2"/>
    </row>
    <row r="937" spans="12:12" ht="14.25" customHeight="1">
      <c r="L937" s="2"/>
    </row>
    <row r="938" spans="12:12" ht="14.25" customHeight="1">
      <c r="L938" s="2"/>
    </row>
    <row r="939" spans="12:12" ht="14.25" customHeight="1">
      <c r="L939" s="2"/>
    </row>
    <row r="940" spans="12:12" ht="14.25" customHeight="1">
      <c r="L940" s="2"/>
    </row>
    <row r="941" spans="12:12" ht="14.25" customHeight="1">
      <c r="L941" s="2"/>
    </row>
    <row r="942" spans="12:12" ht="14.25" customHeight="1">
      <c r="L942" s="2"/>
    </row>
    <row r="943" spans="12:12" ht="14.25" customHeight="1">
      <c r="L943" s="2"/>
    </row>
    <row r="944" spans="12:12" ht="14.25" customHeight="1">
      <c r="L944" s="2"/>
    </row>
    <row r="945" spans="12:12" ht="14.25" customHeight="1">
      <c r="L945" s="2"/>
    </row>
    <row r="946" spans="12:12" ht="14.25" customHeight="1">
      <c r="L946" s="2"/>
    </row>
    <row r="947" spans="12:12" ht="14.25" customHeight="1">
      <c r="L947" s="2"/>
    </row>
    <row r="948" spans="12:12" ht="14.25" customHeight="1">
      <c r="L948" s="2"/>
    </row>
    <row r="949" spans="12:12" ht="14.25" customHeight="1">
      <c r="L949" s="2"/>
    </row>
    <row r="950" spans="12:12" ht="14.25" customHeight="1">
      <c r="L950" s="2"/>
    </row>
    <row r="951" spans="12:12" ht="14.25" customHeight="1">
      <c r="L951" s="2"/>
    </row>
    <row r="952" spans="12:12" ht="14.25" customHeight="1">
      <c r="L952" s="2"/>
    </row>
    <row r="953" spans="12:12" ht="14.25" customHeight="1">
      <c r="L953" s="2"/>
    </row>
    <row r="954" spans="12:12" ht="14.25" customHeight="1">
      <c r="L954" s="2"/>
    </row>
    <row r="955" spans="12:12" ht="14.25" customHeight="1">
      <c r="L955" s="2"/>
    </row>
    <row r="956" spans="12:12" ht="14.25" customHeight="1">
      <c r="L956" s="2"/>
    </row>
    <row r="957" spans="12:12" ht="14.25" customHeight="1">
      <c r="L957" s="2"/>
    </row>
    <row r="958" spans="12:12" ht="14.25" customHeight="1">
      <c r="L958" s="2"/>
    </row>
    <row r="959" spans="12:12" ht="14.25" customHeight="1">
      <c r="L959" s="2"/>
    </row>
    <row r="960" spans="12:12" ht="14.25" customHeight="1">
      <c r="L960" s="2"/>
    </row>
    <row r="961" spans="12:12" ht="14.25" customHeight="1">
      <c r="L961" s="2"/>
    </row>
    <row r="962" spans="12:12" ht="14.25" customHeight="1">
      <c r="L962" s="2"/>
    </row>
    <row r="963" spans="12:12" ht="14.25" customHeight="1">
      <c r="L963" s="2"/>
    </row>
    <row r="964" spans="12:12" ht="14.25" customHeight="1">
      <c r="L964" s="2"/>
    </row>
    <row r="965" spans="12:12" ht="14.25" customHeight="1">
      <c r="L965" s="2"/>
    </row>
    <row r="966" spans="12:12" ht="14.25" customHeight="1">
      <c r="L966" s="2"/>
    </row>
    <row r="967" spans="12:12" ht="14.25" customHeight="1">
      <c r="L967" s="2"/>
    </row>
    <row r="968" spans="12:12" ht="14.25" customHeight="1">
      <c r="L968" s="2"/>
    </row>
    <row r="969" spans="12:12" ht="14.25" customHeight="1">
      <c r="L969" s="2"/>
    </row>
    <row r="970" spans="12:12" ht="14.25" customHeight="1">
      <c r="L970" s="2"/>
    </row>
    <row r="971" spans="12:12" ht="14.25" customHeight="1">
      <c r="L971" s="2"/>
    </row>
    <row r="972" spans="12:12" ht="14.25" customHeight="1">
      <c r="L972" s="2"/>
    </row>
    <row r="973" spans="12:12" ht="14.25" customHeight="1">
      <c r="L973" s="2"/>
    </row>
    <row r="974" spans="12:12" ht="14.25" customHeight="1">
      <c r="L974" s="2"/>
    </row>
    <row r="975" spans="12:12" ht="14.25" customHeight="1">
      <c r="L975" s="2"/>
    </row>
    <row r="976" spans="12:12" ht="14.25" customHeight="1">
      <c r="L976" s="2"/>
    </row>
    <row r="977" spans="12:12" ht="14.25" customHeight="1">
      <c r="L977" s="2"/>
    </row>
    <row r="978" spans="12:12" ht="14.25" customHeight="1">
      <c r="L978" s="2"/>
    </row>
    <row r="979" spans="12:12" ht="14.25" customHeight="1">
      <c r="L979" s="2"/>
    </row>
    <row r="980" spans="12:12" ht="14.25" customHeight="1">
      <c r="L980" s="2"/>
    </row>
    <row r="981" spans="12:12" ht="14.25" customHeight="1">
      <c r="L981" s="2"/>
    </row>
    <row r="982" spans="12:12" ht="14.25" customHeight="1">
      <c r="L982" s="2"/>
    </row>
    <row r="983" spans="12:12" ht="14.25" customHeight="1">
      <c r="L983" s="2"/>
    </row>
    <row r="984" spans="12:12" ht="14.25" customHeight="1">
      <c r="L984" s="2"/>
    </row>
    <row r="985" spans="12:12" ht="14.25" customHeight="1">
      <c r="L985" s="2"/>
    </row>
    <row r="986" spans="12:12" ht="14.25" customHeight="1">
      <c r="L986" s="2"/>
    </row>
    <row r="987" spans="12:12" ht="14.25" customHeight="1">
      <c r="L987" s="2"/>
    </row>
    <row r="988" spans="12:12" ht="14.25" customHeight="1">
      <c r="L988" s="2"/>
    </row>
    <row r="989" spans="12:12" ht="14.25" customHeight="1">
      <c r="L989" s="2"/>
    </row>
    <row r="990" spans="12:12" ht="14.25" customHeight="1">
      <c r="L990" s="2"/>
    </row>
    <row r="991" spans="12:12" ht="14.25" customHeight="1">
      <c r="L991" s="2"/>
    </row>
    <row r="992" spans="12:12" ht="14.25" customHeight="1">
      <c r="L992" s="2"/>
    </row>
    <row r="993" spans="12:12" ht="14.25" customHeight="1">
      <c r="L993" s="2"/>
    </row>
    <row r="994" spans="12:12" ht="14.25" customHeight="1">
      <c r="L994" s="2"/>
    </row>
    <row r="995" spans="12:12" ht="14.25" customHeight="1">
      <c r="L995" s="2"/>
    </row>
    <row r="996" spans="12:12" ht="14.25" customHeight="1">
      <c r="L996" s="2"/>
    </row>
    <row r="997" spans="12:12" ht="14.25" customHeight="1">
      <c r="L997" s="2"/>
    </row>
    <row r="998" spans="12:12" ht="14.25" customHeight="1">
      <c r="L998" s="2"/>
    </row>
    <row r="999" spans="12:12" ht="14.25" customHeight="1">
      <c r="L999" s="2"/>
    </row>
    <row r="1000" spans="12:12" ht="14.25" customHeight="1">
      <c r="L1000" s="2"/>
    </row>
  </sheetData>
  <mergeCells count="1">
    <mergeCell ref="A1:K1"/>
  </mergeCells>
  <pageMargins left="0.422916666666667" right="1.15625" top="0.75" bottom="1.1000000000000001" header="0" footer="0"/>
  <pageSetup paperSize="9" orientation="portrait"/>
  <headerFooter>
    <oddHeader>&amp;CAdmitted in 2009</oddHeader>
    <oddFooter>&amp;R&amp;P</oddFooter>
  </headerFooter>
  <rowBreaks count="2" manualBreakCount="2">
    <brk id="53" man="1"/>
    <brk id="10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workbookViewId="0"/>
  </sheetViews>
  <sheetFormatPr defaultColWidth="14.44140625" defaultRowHeight="15" customHeight="1"/>
  <cols>
    <col min="1" max="1" width="9" customWidth="1"/>
    <col min="2" max="2" width="33" customWidth="1"/>
    <col min="3" max="3" width="9" customWidth="1"/>
    <col min="4" max="4" width="6.5546875" customWidth="1"/>
    <col min="5" max="5" width="9" customWidth="1"/>
    <col min="6" max="6" width="7.44140625" customWidth="1"/>
    <col min="7" max="7" width="9" customWidth="1"/>
    <col min="8" max="8" width="6.44140625" customWidth="1"/>
    <col min="9" max="9" width="9" customWidth="1"/>
    <col min="10" max="10" width="6" customWidth="1"/>
    <col min="11" max="11" width="6.44140625" customWidth="1"/>
    <col min="12" max="12" width="13" customWidth="1"/>
    <col min="13" max="26" width="9" customWidth="1"/>
  </cols>
  <sheetData>
    <row r="1" spans="1:12" ht="14.25" customHeight="1">
      <c r="A1" s="185" t="s">
        <v>345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</row>
    <row r="2" spans="1:12" ht="14.25" customHeight="1"/>
    <row r="3" spans="1:12" ht="14.25" customHeight="1">
      <c r="A3" s="2" t="s">
        <v>1</v>
      </c>
      <c r="B3" s="2" t="s">
        <v>2</v>
      </c>
      <c r="C3" s="2" t="s">
        <v>22</v>
      </c>
      <c r="D3" s="2" t="s">
        <v>24</v>
      </c>
      <c r="E3" s="2" t="s">
        <v>346</v>
      </c>
      <c r="F3" s="2" t="s">
        <v>24</v>
      </c>
      <c r="G3" s="2" t="s">
        <v>347</v>
      </c>
      <c r="H3" s="2" t="s">
        <v>24</v>
      </c>
      <c r="I3" s="2" t="s">
        <v>348</v>
      </c>
      <c r="J3" s="2" t="s">
        <v>24</v>
      </c>
      <c r="K3" s="2" t="s">
        <v>7</v>
      </c>
      <c r="L3" s="2"/>
    </row>
    <row r="4" spans="1:12" ht="14.25" customHeight="1">
      <c r="A4" s="2">
        <v>1</v>
      </c>
      <c r="B4" s="2" t="s">
        <v>349</v>
      </c>
      <c r="C4" s="2">
        <v>847</v>
      </c>
      <c r="D4" s="16">
        <f t="shared" ref="D4:D24" si="0">(C4/13)</f>
        <v>65.15384615384616</v>
      </c>
      <c r="E4" s="16">
        <v>916</v>
      </c>
      <c r="F4" s="16">
        <f t="shared" ref="F4:F5" si="1">E4/15</f>
        <v>61.06666666666667</v>
      </c>
      <c r="G4" s="16">
        <v>910</v>
      </c>
      <c r="H4" s="16">
        <f t="shared" ref="H4:H5" si="2">(G4/15)</f>
        <v>60.666666666666664</v>
      </c>
      <c r="I4" s="16">
        <v>1065</v>
      </c>
      <c r="J4" s="16">
        <f t="shared" ref="J4:J5" si="3">(I4/15)</f>
        <v>71</v>
      </c>
      <c r="K4" s="16">
        <f t="shared" ref="K4:K5" si="4">AVERAGE(D4,F4,H4,J4)</f>
        <v>64.47179487179487</v>
      </c>
      <c r="L4" s="16"/>
    </row>
    <row r="5" spans="1:12" ht="14.25" customHeight="1">
      <c r="A5" s="2">
        <v>2</v>
      </c>
      <c r="B5" s="2" t="s">
        <v>350</v>
      </c>
      <c r="C5" s="2">
        <v>945</v>
      </c>
      <c r="D5" s="16">
        <f t="shared" si="0"/>
        <v>72.692307692307693</v>
      </c>
      <c r="E5" s="16">
        <v>969</v>
      </c>
      <c r="F5" s="16">
        <f t="shared" si="1"/>
        <v>64.599999999999994</v>
      </c>
      <c r="G5" s="16">
        <v>1030</v>
      </c>
      <c r="H5" s="16">
        <f t="shared" si="2"/>
        <v>68.666666666666671</v>
      </c>
      <c r="I5" s="16">
        <v>967</v>
      </c>
      <c r="J5" s="16">
        <f t="shared" si="3"/>
        <v>64.466666666666669</v>
      </c>
      <c r="K5" s="16">
        <f t="shared" si="4"/>
        <v>67.606410256410271</v>
      </c>
      <c r="L5" s="16"/>
    </row>
    <row r="6" spans="1:12" ht="14.25" customHeight="1">
      <c r="A6" s="2">
        <v>3</v>
      </c>
      <c r="B6" s="2" t="s">
        <v>351</v>
      </c>
      <c r="C6" s="2">
        <v>1008</v>
      </c>
      <c r="D6" s="16">
        <f t="shared" si="0"/>
        <v>77.538461538461533</v>
      </c>
      <c r="E6" s="20"/>
      <c r="F6" s="20"/>
      <c r="G6" s="20"/>
      <c r="H6" s="20"/>
      <c r="I6" s="20"/>
      <c r="J6" s="20"/>
      <c r="K6" s="20"/>
      <c r="L6" s="20">
        <v>1</v>
      </c>
    </row>
    <row r="7" spans="1:12" ht="14.25" customHeight="1">
      <c r="A7" s="2">
        <v>4</v>
      </c>
      <c r="B7" s="2" t="s">
        <v>352</v>
      </c>
      <c r="C7" s="2">
        <v>659</v>
      </c>
      <c r="D7" s="16">
        <f t="shared" si="0"/>
        <v>50.692307692307693</v>
      </c>
      <c r="E7" s="16">
        <v>647</v>
      </c>
      <c r="F7" s="16">
        <f t="shared" ref="F7:F23" si="5">E7/15</f>
        <v>43.133333333333333</v>
      </c>
      <c r="G7" s="16">
        <v>778</v>
      </c>
      <c r="H7" s="16">
        <f t="shared" ref="H7:H22" si="6">(G7/15)</f>
        <v>51.866666666666667</v>
      </c>
      <c r="I7" s="16">
        <v>887</v>
      </c>
      <c r="J7" s="16">
        <f t="shared" ref="J7:J22" si="7">(I7/15)</f>
        <v>59.133333333333333</v>
      </c>
      <c r="K7" s="16">
        <f t="shared" ref="K7:K22" si="8">AVERAGE(D7,F7,H7,J7)</f>
        <v>51.206410256410258</v>
      </c>
      <c r="L7" s="16"/>
    </row>
    <row r="8" spans="1:12" ht="14.25" customHeight="1">
      <c r="A8" s="2">
        <v>5</v>
      </c>
      <c r="B8" s="2" t="s">
        <v>353</v>
      </c>
      <c r="C8" s="2">
        <v>750</v>
      </c>
      <c r="D8" s="16">
        <f t="shared" si="0"/>
        <v>57.692307692307693</v>
      </c>
      <c r="E8" s="16">
        <v>699</v>
      </c>
      <c r="F8" s="16">
        <f t="shared" si="5"/>
        <v>46.6</v>
      </c>
      <c r="G8" s="16">
        <v>610</v>
      </c>
      <c r="H8" s="16">
        <f t="shared" si="6"/>
        <v>40.666666666666664</v>
      </c>
      <c r="I8" s="16">
        <v>805</v>
      </c>
      <c r="J8" s="16">
        <f t="shared" si="7"/>
        <v>53.666666666666664</v>
      </c>
      <c r="K8" s="16">
        <f t="shared" si="8"/>
        <v>49.656410256410254</v>
      </c>
      <c r="L8" s="16"/>
    </row>
    <row r="9" spans="1:12" ht="14.25" customHeight="1">
      <c r="A9" s="2">
        <v>6</v>
      </c>
      <c r="B9" s="2" t="s">
        <v>354</v>
      </c>
      <c r="C9" s="2">
        <v>954</v>
      </c>
      <c r="D9" s="16">
        <f t="shared" si="0"/>
        <v>73.384615384615387</v>
      </c>
      <c r="E9" s="16">
        <v>1098</v>
      </c>
      <c r="F9" s="16">
        <f t="shared" si="5"/>
        <v>73.2</v>
      </c>
      <c r="G9" s="16">
        <v>1093</v>
      </c>
      <c r="H9" s="16">
        <f t="shared" si="6"/>
        <v>72.86666666666666</v>
      </c>
      <c r="I9" s="16">
        <v>1078</v>
      </c>
      <c r="J9" s="16">
        <f t="shared" si="7"/>
        <v>71.86666666666666</v>
      </c>
      <c r="K9" s="16">
        <f t="shared" si="8"/>
        <v>72.829487179487188</v>
      </c>
      <c r="L9" s="16"/>
    </row>
    <row r="10" spans="1:12" ht="14.25" customHeight="1">
      <c r="A10" s="2">
        <v>7</v>
      </c>
      <c r="B10" s="2" t="s">
        <v>355</v>
      </c>
      <c r="C10" s="2">
        <v>820</v>
      </c>
      <c r="D10" s="16">
        <f t="shared" si="0"/>
        <v>63.07692307692308</v>
      </c>
      <c r="E10" s="16">
        <v>887</v>
      </c>
      <c r="F10" s="16">
        <f t="shared" si="5"/>
        <v>59.133333333333333</v>
      </c>
      <c r="G10" s="16">
        <v>940</v>
      </c>
      <c r="H10" s="16">
        <f t="shared" si="6"/>
        <v>62.666666666666664</v>
      </c>
      <c r="I10" s="16">
        <v>1013</v>
      </c>
      <c r="J10" s="16">
        <f t="shared" si="7"/>
        <v>67.533333333333331</v>
      </c>
      <c r="K10" s="16">
        <f t="shared" si="8"/>
        <v>63.102564102564102</v>
      </c>
      <c r="L10" s="16"/>
    </row>
    <row r="11" spans="1:12" ht="14.25" customHeight="1">
      <c r="A11" s="2">
        <v>8</v>
      </c>
      <c r="B11" s="2" t="s">
        <v>356</v>
      </c>
      <c r="C11" s="2">
        <v>810</v>
      </c>
      <c r="D11" s="16">
        <f t="shared" si="0"/>
        <v>62.307692307692307</v>
      </c>
      <c r="E11" s="2">
        <v>849</v>
      </c>
      <c r="F11" s="2">
        <f t="shared" si="5"/>
        <v>56.6</v>
      </c>
      <c r="G11" s="2">
        <v>838</v>
      </c>
      <c r="H11" s="16">
        <f t="shared" si="6"/>
        <v>55.866666666666667</v>
      </c>
      <c r="I11" s="2">
        <v>1040</v>
      </c>
      <c r="J11" s="16">
        <f t="shared" si="7"/>
        <v>69.333333333333329</v>
      </c>
      <c r="K11" s="16">
        <f t="shared" si="8"/>
        <v>61.026923076923083</v>
      </c>
      <c r="L11" s="2"/>
    </row>
    <row r="12" spans="1:12" ht="14.25" customHeight="1">
      <c r="A12" s="2">
        <v>9</v>
      </c>
      <c r="B12" s="2" t="s">
        <v>357</v>
      </c>
      <c r="C12" s="2">
        <v>857</v>
      </c>
      <c r="D12" s="16">
        <f t="shared" si="0"/>
        <v>65.92307692307692</v>
      </c>
      <c r="E12" s="2">
        <v>870</v>
      </c>
      <c r="F12" s="2">
        <f t="shared" si="5"/>
        <v>58</v>
      </c>
      <c r="G12" s="2">
        <v>890</v>
      </c>
      <c r="H12" s="16">
        <f t="shared" si="6"/>
        <v>59.333333333333336</v>
      </c>
      <c r="I12" s="2">
        <v>1002</v>
      </c>
      <c r="J12" s="16">
        <f t="shared" si="7"/>
        <v>66.8</v>
      </c>
      <c r="K12" s="16">
        <f t="shared" si="8"/>
        <v>62.514102564102558</v>
      </c>
      <c r="L12" s="2"/>
    </row>
    <row r="13" spans="1:12" ht="14.25" customHeight="1">
      <c r="A13" s="2">
        <v>10</v>
      </c>
      <c r="B13" s="2" t="s">
        <v>358</v>
      </c>
      <c r="C13" s="2">
        <v>794</v>
      </c>
      <c r="D13" s="16">
        <f t="shared" si="0"/>
        <v>61.07692307692308</v>
      </c>
      <c r="E13" s="2">
        <v>959</v>
      </c>
      <c r="F13" s="2">
        <f t="shared" si="5"/>
        <v>63.93333333333333</v>
      </c>
      <c r="G13" s="2">
        <v>1110</v>
      </c>
      <c r="H13" s="16">
        <f t="shared" si="6"/>
        <v>74</v>
      </c>
      <c r="I13" s="2">
        <v>1125</v>
      </c>
      <c r="J13" s="16">
        <f t="shared" si="7"/>
        <v>75</v>
      </c>
      <c r="K13" s="16">
        <f t="shared" si="8"/>
        <v>68.502564102564094</v>
      </c>
      <c r="L13" s="2"/>
    </row>
    <row r="14" spans="1:12" ht="14.25" customHeight="1">
      <c r="A14" s="2">
        <v>11</v>
      </c>
      <c r="B14" s="2" t="s">
        <v>359</v>
      </c>
      <c r="C14" s="2">
        <v>747</v>
      </c>
      <c r="D14" s="16">
        <f t="shared" si="0"/>
        <v>57.46153846153846</v>
      </c>
      <c r="E14" s="2">
        <v>786</v>
      </c>
      <c r="F14" s="2">
        <f t="shared" si="5"/>
        <v>52.4</v>
      </c>
      <c r="G14" s="2">
        <v>755</v>
      </c>
      <c r="H14" s="16">
        <f t="shared" si="6"/>
        <v>50.333333333333336</v>
      </c>
      <c r="I14" s="2">
        <v>905</v>
      </c>
      <c r="J14" s="16">
        <f t="shared" si="7"/>
        <v>60.333333333333336</v>
      </c>
      <c r="K14" s="16">
        <f t="shared" si="8"/>
        <v>55.132051282051286</v>
      </c>
      <c r="L14" s="2"/>
    </row>
    <row r="15" spans="1:12" ht="14.25" customHeight="1">
      <c r="A15" s="2">
        <v>12</v>
      </c>
      <c r="B15" s="2" t="s">
        <v>360</v>
      </c>
      <c r="C15" s="2">
        <v>872</v>
      </c>
      <c r="D15" s="16">
        <f t="shared" si="0"/>
        <v>67.07692307692308</v>
      </c>
      <c r="E15" s="2">
        <v>863</v>
      </c>
      <c r="F15" s="2">
        <f t="shared" si="5"/>
        <v>57.533333333333331</v>
      </c>
      <c r="G15" s="2">
        <v>910</v>
      </c>
      <c r="H15" s="16">
        <f t="shared" si="6"/>
        <v>60.666666666666664</v>
      </c>
      <c r="I15" s="2">
        <v>947</v>
      </c>
      <c r="J15" s="16">
        <f t="shared" si="7"/>
        <v>63.133333333333333</v>
      </c>
      <c r="K15" s="16">
        <f t="shared" si="8"/>
        <v>62.102564102564102</v>
      </c>
      <c r="L15" s="2"/>
    </row>
    <row r="16" spans="1:12" ht="14.25" customHeight="1">
      <c r="A16" s="2">
        <v>13</v>
      </c>
      <c r="B16" s="2" t="s">
        <v>361</v>
      </c>
      <c r="C16" s="2">
        <v>735</v>
      </c>
      <c r="D16" s="16">
        <f t="shared" si="0"/>
        <v>56.53846153846154</v>
      </c>
      <c r="E16" s="2">
        <v>841</v>
      </c>
      <c r="F16" s="2">
        <f t="shared" si="5"/>
        <v>56.06666666666667</v>
      </c>
      <c r="G16" s="2">
        <v>897</v>
      </c>
      <c r="H16" s="16">
        <f t="shared" si="6"/>
        <v>59.8</v>
      </c>
      <c r="I16" s="2">
        <v>1044</v>
      </c>
      <c r="J16" s="16">
        <f t="shared" si="7"/>
        <v>69.599999999999994</v>
      </c>
      <c r="K16" s="16">
        <f t="shared" si="8"/>
        <v>60.501282051282054</v>
      </c>
      <c r="L16" s="2"/>
    </row>
    <row r="17" spans="1:12" ht="14.25" customHeight="1">
      <c r="A17" s="2">
        <v>14</v>
      </c>
      <c r="B17" s="2" t="s">
        <v>362</v>
      </c>
      <c r="C17" s="2">
        <v>806</v>
      </c>
      <c r="D17" s="16">
        <f t="shared" si="0"/>
        <v>62</v>
      </c>
      <c r="E17" s="2">
        <v>855</v>
      </c>
      <c r="F17" s="2">
        <f t="shared" si="5"/>
        <v>57</v>
      </c>
      <c r="G17" s="2">
        <v>889</v>
      </c>
      <c r="H17" s="16">
        <f t="shared" si="6"/>
        <v>59.266666666666666</v>
      </c>
      <c r="I17" s="2">
        <v>936</v>
      </c>
      <c r="J17" s="16">
        <f t="shared" si="7"/>
        <v>62.4</v>
      </c>
      <c r="K17" s="16">
        <f t="shared" si="8"/>
        <v>60.166666666666664</v>
      </c>
      <c r="L17" s="2"/>
    </row>
    <row r="18" spans="1:12" ht="14.25" customHeight="1">
      <c r="A18" s="2">
        <v>15</v>
      </c>
      <c r="B18" s="2" t="s">
        <v>363</v>
      </c>
      <c r="C18" s="2">
        <v>984</v>
      </c>
      <c r="D18" s="16">
        <f t="shared" si="0"/>
        <v>75.692307692307693</v>
      </c>
      <c r="E18" s="2">
        <v>1010</v>
      </c>
      <c r="F18" s="2">
        <f t="shared" si="5"/>
        <v>67.333333333333329</v>
      </c>
      <c r="G18" s="2">
        <v>997</v>
      </c>
      <c r="H18" s="16">
        <f t="shared" si="6"/>
        <v>66.466666666666669</v>
      </c>
      <c r="I18" s="2">
        <v>1052</v>
      </c>
      <c r="J18" s="16">
        <f t="shared" si="7"/>
        <v>70.13333333333334</v>
      </c>
      <c r="K18" s="16">
        <f t="shared" si="8"/>
        <v>69.906410256410254</v>
      </c>
      <c r="L18" s="2"/>
    </row>
    <row r="19" spans="1:12" ht="14.25" customHeight="1">
      <c r="A19" s="2">
        <v>16</v>
      </c>
      <c r="B19" s="2" t="s">
        <v>364</v>
      </c>
      <c r="C19" s="2">
        <v>673</v>
      </c>
      <c r="D19" s="16">
        <f t="shared" si="0"/>
        <v>51.769230769230766</v>
      </c>
      <c r="E19" s="2">
        <v>732</v>
      </c>
      <c r="F19" s="2">
        <f t="shared" si="5"/>
        <v>48.8</v>
      </c>
      <c r="G19" s="2">
        <v>825</v>
      </c>
      <c r="H19" s="16">
        <f t="shared" si="6"/>
        <v>55</v>
      </c>
      <c r="I19" s="2">
        <v>960</v>
      </c>
      <c r="J19" s="16">
        <f t="shared" si="7"/>
        <v>64</v>
      </c>
      <c r="K19" s="16">
        <f t="shared" si="8"/>
        <v>54.892307692307689</v>
      </c>
      <c r="L19" s="2"/>
    </row>
    <row r="20" spans="1:12" ht="14.25" customHeight="1">
      <c r="A20" s="2">
        <v>17</v>
      </c>
      <c r="B20" s="2" t="s">
        <v>365</v>
      </c>
      <c r="C20" s="2">
        <v>919</v>
      </c>
      <c r="D20" s="16">
        <f t="shared" si="0"/>
        <v>70.692307692307693</v>
      </c>
      <c r="E20" s="16">
        <v>997</v>
      </c>
      <c r="F20" s="16">
        <f t="shared" si="5"/>
        <v>66.466666666666669</v>
      </c>
      <c r="G20" s="16">
        <v>1011</v>
      </c>
      <c r="H20" s="16">
        <f t="shared" si="6"/>
        <v>67.400000000000006</v>
      </c>
      <c r="I20" s="16">
        <v>1079</v>
      </c>
      <c r="J20" s="16">
        <f t="shared" si="7"/>
        <v>71.933333333333337</v>
      </c>
      <c r="K20" s="16">
        <f t="shared" si="8"/>
        <v>69.123076923076923</v>
      </c>
      <c r="L20" s="16"/>
    </row>
    <row r="21" spans="1:12" ht="14.25" customHeight="1">
      <c r="A21" s="2">
        <v>18</v>
      </c>
      <c r="B21" s="2" t="s">
        <v>366</v>
      </c>
      <c r="C21" s="2">
        <v>1058</v>
      </c>
      <c r="D21" s="16">
        <f t="shared" si="0"/>
        <v>81.384615384615387</v>
      </c>
      <c r="E21" s="16">
        <v>1089</v>
      </c>
      <c r="F21" s="16">
        <f t="shared" si="5"/>
        <v>72.599999999999994</v>
      </c>
      <c r="G21" s="16">
        <v>1041</v>
      </c>
      <c r="H21" s="16">
        <f t="shared" si="6"/>
        <v>69.400000000000006</v>
      </c>
      <c r="I21" s="16">
        <v>1064</v>
      </c>
      <c r="J21" s="16">
        <f t="shared" si="7"/>
        <v>70.933333333333337</v>
      </c>
      <c r="K21" s="16">
        <f t="shared" si="8"/>
        <v>73.579487179487188</v>
      </c>
      <c r="L21" s="16"/>
    </row>
    <row r="22" spans="1:12" ht="14.25" customHeight="1">
      <c r="A22" s="2">
        <v>19</v>
      </c>
      <c r="B22" s="2" t="s">
        <v>367</v>
      </c>
      <c r="C22" s="2">
        <v>993</v>
      </c>
      <c r="D22" s="16">
        <f t="shared" si="0"/>
        <v>76.384615384615387</v>
      </c>
      <c r="E22" s="16">
        <v>1041</v>
      </c>
      <c r="F22" s="16">
        <f t="shared" si="5"/>
        <v>69.400000000000006</v>
      </c>
      <c r="G22" s="16">
        <v>1045</v>
      </c>
      <c r="H22" s="16">
        <f t="shared" si="6"/>
        <v>69.666666666666671</v>
      </c>
      <c r="I22" s="16">
        <v>1064</v>
      </c>
      <c r="J22" s="16">
        <f t="shared" si="7"/>
        <v>70.933333333333337</v>
      </c>
      <c r="K22" s="16">
        <f t="shared" si="8"/>
        <v>71.596153846153854</v>
      </c>
      <c r="L22" s="16"/>
    </row>
    <row r="23" spans="1:12" ht="14.25" customHeight="1">
      <c r="A23" s="2">
        <v>20</v>
      </c>
      <c r="B23" s="2" t="s">
        <v>368</v>
      </c>
      <c r="C23" s="2">
        <v>752</v>
      </c>
      <c r="D23" s="16">
        <f t="shared" si="0"/>
        <v>57.846153846153847</v>
      </c>
      <c r="E23" s="16">
        <v>673</v>
      </c>
      <c r="F23" s="16">
        <f t="shared" si="5"/>
        <v>44.866666666666667</v>
      </c>
      <c r="G23" s="16">
        <v>575</v>
      </c>
      <c r="H23" s="4" t="s">
        <v>28</v>
      </c>
      <c r="I23" s="4"/>
      <c r="J23" s="4"/>
      <c r="K23" s="4"/>
      <c r="L23" s="4">
        <v>1</v>
      </c>
    </row>
    <row r="24" spans="1:12" ht="14.25" customHeight="1">
      <c r="A24" s="2">
        <v>21</v>
      </c>
      <c r="B24" s="2" t="s">
        <v>369</v>
      </c>
      <c r="C24" s="2">
        <v>533</v>
      </c>
      <c r="D24" s="16">
        <f t="shared" si="0"/>
        <v>41</v>
      </c>
      <c r="E24" s="4">
        <v>461</v>
      </c>
      <c r="F24" s="19" t="s">
        <v>28</v>
      </c>
      <c r="G24" s="4"/>
      <c r="H24" s="4"/>
      <c r="I24" s="4"/>
      <c r="J24" s="4"/>
      <c r="K24" s="4"/>
      <c r="L24" s="4">
        <v>2</v>
      </c>
    </row>
    <row r="25" spans="1:12" ht="14.25" customHeight="1">
      <c r="A25" s="2">
        <v>22</v>
      </c>
      <c r="B25" s="2" t="s">
        <v>370</v>
      </c>
      <c r="C25" s="4">
        <v>335</v>
      </c>
      <c r="D25" s="19" t="s">
        <v>28</v>
      </c>
      <c r="E25" s="4"/>
      <c r="F25" s="4">
        <f t="shared" ref="F25:F33" si="9">E25/15</f>
        <v>0</v>
      </c>
      <c r="G25" s="4"/>
      <c r="H25" s="4"/>
      <c r="I25" s="4"/>
      <c r="J25" s="4"/>
      <c r="K25" s="4"/>
      <c r="L25" s="4">
        <v>3</v>
      </c>
    </row>
    <row r="26" spans="1:12" ht="14.25" customHeight="1">
      <c r="A26" s="2">
        <v>23</v>
      </c>
      <c r="B26" s="2" t="s">
        <v>371</v>
      </c>
      <c r="C26" s="2">
        <v>730</v>
      </c>
      <c r="D26" s="16">
        <f t="shared" ref="D26:D52" si="10">(C26/13)</f>
        <v>56.153846153846153</v>
      </c>
      <c r="E26" s="16">
        <v>802</v>
      </c>
      <c r="F26" s="16">
        <f t="shared" si="9"/>
        <v>53.466666666666669</v>
      </c>
      <c r="G26" s="16">
        <v>363</v>
      </c>
      <c r="H26" s="4"/>
      <c r="I26" s="4"/>
      <c r="J26" s="4"/>
      <c r="K26" s="4"/>
      <c r="L26" s="4">
        <v>4</v>
      </c>
    </row>
    <row r="27" spans="1:12" ht="14.25" customHeight="1">
      <c r="A27" s="2">
        <v>24</v>
      </c>
      <c r="B27" s="2" t="s">
        <v>372</v>
      </c>
      <c r="C27" s="2">
        <v>904</v>
      </c>
      <c r="D27" s="16">
        <f t="shared" si="10"/>
        <v>69.538461538461533</v>
      </c>
      <c r="E27" s="16">
        <v>929</v>
      </c>
      <c r="F27" s="16">
        <f t="shared" si="9"/>
        <v>61.93333333333333</v>
      </c>
      <c r="G27" s="16">
        <v>965</v>
      </c>
      <c r="H27" s="16">
        <f t="shared" ref="H27:H30" si="11">(G27/15)</f>
        <v>64.333333333333329</v>
      </c>
      <c r="I27" s="16">
        <v>1002</v>
      </c>
      <c r="J27" s="16">
        <f t="shared" ref="J27:J30" si="12">(I27/15)</f>
        <v>66.8</v>
      </c>
      <c r="K27" s="16">
        <f t="shared" ref="K27:K28" si="13">AVERAGE(D27,F27,H27,J27)</f>
        <v>65.651282051282053</v>
      </c>
      <c r="L27" s="16"/>
    </row>
    <row r="28" spans="1:12" ht="14.25" customHeight="1">
      <c r="A28" s="2">
        <v>25</v>
      </c>
      <c r="B28" s="2" t="s">
        <v>373</v>
      </c>
      <c r="C28" s="2">
        <v>790</v>
      </c>
      <c r="D28" s="16">
        <f t="shared" si="10"/>
        <v>60.769230769230766</v>
      </c>
      <c r="E28" s="16">
        <v>787</v>
      </c>
      <c r="F28" s="16">
        <f t="shared" si="9"/>
        <v>52.466666666666669</v>
      </c>
      <c r="G28" s="16">
        <v>860</v>
      </c>
      <c r="H28" s="16">
        <f t="shared" si="11"/>
        <v>57.333333333333336</v>
      </c>
      <c r="I28" s="16">
        <v>971</v>
      </c>
      <c r="J28" s="16">
        <f t="shared" si="12"/>
        <v>64.733333333333334</v>
      </c>
      <c r="K28" s="16">
        <f t="shared" si="13"/>
        <v>58.825641025641033</v>
      </c>
      <c r="L28" s="16"/>
    </row>
    <row r="29" spans="1:12" ht="14.25" customHeight="1">
      <c r="A29" s="2">
        <v>26</v>
      </c>
      <c r="B29" s="2" t="s">
        <v>374</v>
      </c>
      <c r="C29" s="2">
        <v>936</v>
      </c>
      <c r="D29" s="16">
        <f t="shared" si="10"/>
        <v>72</v>
      </c>
      <c r="E29" s="16">
        <v>811</v>
      </c>
      <c r="F29" s="16">
        <f t="shared" si="9"/>
        <v>54.06666666666667</v>
      </c>
      <c r="G29" s="16">
        <v>663</v>
      </c>
      <c r="H29" s="16">
        <f t="shared" si="11"/>
        <v>44.2</v>
      </c>
      <c r="I29" s="4">
        <v>679</v>
      </c>
      <c r="J29" s="4">
        <f t="shared" si="12"/>
        <v>45.266666666666666</v>
      </c>
      <c r="K29" s="4" t="s">
        <v>28</v>
      </c>
      <c r="L29" s="4">
        <v>5</v>
      </c>
    </row>
    <row r="30" spans="1:12" ht="14.25" customHeight="1">
      <c r="A30" s="2">
        <v>27</v>
      </c>
      <c r="B30" s="2" t="s">
        <v>375</v>
      </c>
      <c r="C30" s="2">
        <v>858</v>
      </c>
      <c r="D30" s="16">
        <f t="shared" si="10"/>
        <v>66</v>
      </c>
      <c r="E30" s="16">
        <v>810</v>
      </c>
      <c r="F30" s="16">
        <f t="shared" si="9"/>
        <v>54</v>
      </c>
      <c r="G30" s="16">
        <v>870</v>
      </c>
      <c r="H30" s="16">
        <f t="shared" si="11"/>
        <v>58</v>
      </c>
      <c r="I30" s="16">
        <v>1006</v>
      </c>
      <c r="J30" s="16">
        <f t="shared" si="12"/>
        <v>67.066666666666663</v>
      </c>
      <c r="K30" s="16">
        <f>AVERAGE(D30,F30,H30,J30)</f>
        <v>61.266666666666666</v>
      </c>
      <c r="L30" s="16"/>
    </row>
    <row r="31" spans="1:12" ht="14.25" customHeight="1">
      <c r="A31" s="2">
        <v>28</v>
      </c>
      <c r="B31" s="2" t="s">
        <v>376</v>
      </c>
      <c r="C31" s="2">
        <v>749</v>
      </c>
      <c r="D31" s="16">
        <f t="shared" si="10"/>
        <v>57.615384615384613</v>
      </c>
      <c r="E31" s="16">
        <v>807</v>
      </c>
      <c r="F31" s="16">
        <f t="shared" si="9"/>
        <v>53.8</v>
      </c>
      <c r="G31" s="16">
        <v>855</v>
      </c>
      <c r="H31" s="4" t="s">
        <v>28</v>
      </c>
      <c r="I31" s="4"/>
      <c r="J31" s="4"/>
      <c r="K31" s="4"/>
      <c r="L31" s="4">
        <v>6</v>
      </c>
    </row>
    <row r="32" spans="1:12" ht="14.25" customHeight="1">
      <c r="A32" s="2">
        <v>29</v>
      </c>
      <c r="B32" s="2" t="s">
        <v>377</v>
      </c>
      <c r="C32" s="2">
        <v>594</v>
      </c>
      <c r="D32" s="16">
        <f t="shared" si="10"/>
        <v>45.692307692307693</v>
      </c>
      <c r="E32" s="16">
        <v>631</v>
      </c>
      <c r="F32" s="16">
        <f t="shared" si="9"/>
        <v>42.06666666666667</v>
      </c>
      <c r="G32" s="16">
        <v>714</v>
      </c>
      <c r="H32" s="16">
        <f t="shared" ref="H32:H33" si="14">(G32/15)</f>
        <v>47.6</v>
      </c>
      <c r="I32" s="16">
        <v>779</v>
      </c>
      <c r="J32" s="16">
        <f t="shared" ref="J32:J33" si="15">(I32/15)</f>
        <v>51.93333333333333</v>
      </c>
      <c r="K32" s="16">
        <f t="shared" ref="K32:K33" si="16">AVERAGE(D32,F32,H32,J32)</f>
        <v>46.823076923076925</v>
      </c>
      <c r="L32" s="16"/>
    </row>
    <row r="33" spans="1:12" ht="14.25" customHeight="1">
      <c r="A33" s="2">
        <v>30</v>
      </c>
      <c r="B33" s="2" t="s">
        <v>378</v>
      </c>
      <c r="C33" s="2">
        <v>861</v>
      </c>
      <c r="D33" s="16">
        <f t="shared" si="10"/>
        <v>66.230769230769226</v>
      </c>
      <c r="E33" s="16">
        <v>825</v>
      </c>
      <c r="F33" s="16">
        <f t="shared" si="9"/>
        <v>55</v>
      </c>
      <c r="G33" s="16">
        <v>905</v>
      </c>
      <c r="H33" s="16">
        <f t="shared" si="14"/>
        <v>60.333333333333336</v>
      </c>
      <c r="I33" s="16">
        <v>982</v>
      </c>
      <c r="J33" s="16">
        <f t="shared" si="15"/>
        <v>65.466666666666669</v>
      </c>
      <c r="K33" s="16">
        <f t="shared" si="16"/>
        <v>61.757692307692309</v>
      </c>
      <c r="L33" s="16"/>
    </row>
    <row r="34" spans="1:12" ht="14.25" customHeight="1">
      <c r="A34" s="2">
        <v>31</v>
      </c>
      <c r="B34" s="2" t="s">
        <v>379</v>
      </c>
      <c r="C34" s="2">
        <v>593</v>
      </c>
      <c r="D34" s="16">
        <f t="shared" si="10"/>
        <v>45.615384615384613</v>
      </c>
      <c r="E34" s="4">
        <v>602</v>
      </c>
      <c r="F34" s="19" t="s">
        <v>28</v>
      </c>
      <c r="G34" s="4"/>
      <c r="H34" s="4"/>
      <c r="I34" s="4"/>
      <c r="J34" s="4"/>
      <c r="K34" s="4"/>
      <c r="L34" s="4">
        <v>7</v>
      </c>
    </row>
    <row r="35" spans="1:12" ht="14.25" customHeight="1">
      <c r="A35" s="2">
        <v>32</v>
      </c>
      <c r="B35" s="2" t="s">
        <v>380</v>
      </c>
      <c r="C35" s="2">
        <v>901</v>
      </c>
      <c r="D35" s="16">
        <f t="shared" si="10"/>
        <v>69.307692307692307</v>
      </c>
      <c r="E35" s="16">
        <v>991</v>
      </c>
      <c r="F35" s="16">
        <f t="shared" ref="F35:F45" si="17">E35/15</f>
        <v>66.066666666666663</v>
      </c>
      <c r="G35" s="16">
        <v>1033</v>
      </c>
      <c r="H35" s="16">
        <f t="shared" ref="H35:H45" si="18">(G35/15)</f>
        <v>68.86666666666666</v>
      </c>
      <c r="I35" s="16">
        <v>1076</v>
      </c>
      <c r="J35" s="16">
        <f t="shared" ref="J35:J45" si="19">(I35/15)</f>
        <v>71.733333333333334</v>
      </c>
      <c r="K35" s="16">
        <f t="shared" ref="K35:K45" si="20">AVERAGE(D35,F35,H35,J35)</f>
        <v>68.993589743589752</v>
      </c>
      <c r="L35" s="16"/>
    </row>
    <row r="36" spans="1:12" ht="14.25" customHeight="1">
      <c r="A36" s="2">
        <v>33</v>
      </c>
      <c r="B36" s="2" t="s">
        <v>381</v>
      </c>
      <c r="C36" s="2">
        <v>831</v>
      </c>
      <c r="D36" s="16">
        <f t="shared" si="10"/>
        <v>63.92307692307692</v>
      </c>
      <c r="E36" s="16">
        <v>854</v>
      </c>
      <c r="F36" s="16">
        <f t="shared" si="17"/>
        <v>56.93333333333333</v>
      </c>
      <c r="G36" s="16">
        <v>872</v>
      </c>
      <c r="H36" s="16">
        <f t="shared" si="18"/>
        <v>58.133333333333333</v>
      </c>
      <c r="I36" s="16">
        <v>968</v>
      </c>
      <c r="J36" s="16">
        <f t="shared" si="19"/>
        <v>64.533333333333331</v>
      </c>
      <c r="K36" s="16">
        <f t="shared" si="20"/>
        <v>60.880769230769225</v>
      </c>
      <c r="L36" s="16"/>
    </row>
    <row r="37" spans="1:12" ht="14.25" customHeight="1">
      <c r="A37" s="2">
        <v>34</v>
      </c>
      <c r="B37" s="2" t="s">
        <v>382</v>
      </c>
      <c r="C37" s="2">
        <v>1069</v>
      </c>
      <c r="D37" s="16">
        <f t="shared" si="10"/>
        <v>82.230769230769226</v>
      </c>
      <c r="E37" s="16">
        <v>1053</v>
      </c>
      <c r="F37" s="16">
        <f t="shared" si="17"/>
        <v>70.2</v>
      </c>
      <c r="G37" s="16">
        <v>1024</v>
      </c>
      <c r="H37" s="16">
        <f t="shared" si="18"/>
        <v>68.266666666666666</v>
      </c>
      <c r="I37" s="16">
        <v>1101</v>
      </c>
      <c r="J37" s="16">
        <f t="shared" si="19"/>
        <v>73.400000000000006</v>
      </c>
      <c r="K37" s="16">
        <f t="shared" si="20"/>
        <v>73.524358974358961</v>
      </c>
      <c r="L37" s="16"/>
    </row>
    <row r="38" spans="1:12" ht="14.25" customHeight="1">
      <c r="A38" s="2">
        <v>35</v>
      </c>
      <c r="B38" s="2" t="s">
        <v>383</v>
      </c>
      <c r="C38" s="2">
        <v>936</v>
      </c>
      <c r="D38" s="16">
        <f t="shared" si="10"/>
        <v>72</v>
      </c>
      <c r="E38" s="16">
        <v>1015</v>
      </c>
      <c r="F38" s="16">
        <f t="shared" si="17"/>
        <v>67.666666666666671</v>
      </c>
      <c r="G38" s="16">
        <v>1012</v>
      </c>
      <c r="H38" s="16">
        <f t="shared" si="18"/>
        <v>67.466666666666669</v>
      </c>
      <c r="I38" s="16">
        <v>1077</v>
      </c>
      <c r="J38" s="16">
        <f t="shared" si="19"/>
        <v>71.8</v>
      </c>
      <c r="K38" s="16">
        <f t="shared" si="20"/>
        <v>69.733333333333334</v>
      </c>
      <c r="L38" s="16"/>
    </row>
    <row r="39" spans="1:12" ht="14.25" customHeight="1">
      <c r="A39" s="2">
        <v>36</v>
      </c>
      <c r="B39" s="2" t="s">
        <v>384</v>
      </c>
      <c r="C39" s="2">
        <v>976</v>
      </c>
      <c r="D39" s="16">
        <f t="shared" si="10"/>
        <v>75.07692307692308</v>
      </c>
      <c r="E39" s="16">
        <v>947</v>
      </c>
      <c r="F39" s="16">
        <f t="shared" si="17"/>
        <v>63.133333333333333</v>
      </c>
      <c r="G39" s="16">
        <v>1043</v>
      </c>
      <c r="H39" s="16">
        <f t="shared" si="18"/>
        <v>69.533333333333331</v>
      </c>
      <c r="I39" s="16">
        <v>1025</v>
      </c>
      <c r="J39" s="16">
        <f t="shared" si="19"/>
        <v>68.333333333333329</v>
      </c>
      <c r="K39" s="16">
        <f t="shared" si="20"/>
        <v>69.019230769230774</v>
      </c>
      <c r="L39" s="16"/>
    </row>
    <row r="40" spans="1:12" ht="14.25" customHeight="1">
      <c r="A40" s="2">
        <v>37</v>
      </c>
      <c r="B40" s="2" t="s">
        <v>385</v>
      </c>
      <c r="C40" s="2">
        <v>801</v>
      </c>
      <c r="D40" s="16">
        <f t="shared" si="10"/>
        <v>61.615384615384613</v>
      </c>
      <c r="E40" s="16">
        <v>700</v>
      </c>
      <c r="F40" s="16">
        <f t="shared" si="17"/>
        <v>46.666666666666664</v>
      </c>
      <c r="G40" s="16">
        <v>712</v>
      </c>
      <c r="H40" s="16">
        <f t="shared" si="18"/>
        <v>47.466666666666669</v>
      </c>
      <c r="I40" s="16">
        <v>823</v>
      </c>
      <c r="J40" s="16">
        <f t="shared" si="19"/>
        <v>54.866666666666667</v>
      </c>
      <c r="K40" s="16">
        <f t="shared" si="20"/>
        <v>52.653846153846153</v>
      </c>
      <c r="L40" s="16"/>
    </row>
    <row r="41" spans="1:12" ht="14.25" customHeight="1">
      <c r="A41" s="2">
        <v>38</v>
      </c>
      <c r="B41" s="2" t="s">
        <v>386</v>
      </c>
      <c r="C41" s="2">
        <v>1004</v>
      </c>
      <c r="D41" s="16">
        <f t="shared" si="10"/>
        <v>77.230769230769226</v>
      </c>
      <c r="E41" s="16">
        <v>1049</v>
      </c>
      <c r="F41" s="16">
        <f t="shared" si="17"/>
        <v>69.933333333333337</v>
      </c>
      <c r="G41" s="16">
        <v>993</v>
      </c>
      <c r="H41" s="16">
        <f t="shared" si="18"/>
        <v>66.2</v>
      </c>
      <c r="I41" s="16">
        <v>1021</v>
      </c>
      <c r="J41" s="16">
        <f t="shared" si="19"/>
        <v>68.066666666666663</v>
      </c>
      <c r="K41" s="16">
        <f t="shared" si="20"/>
        <v>70.357692307692304</v>
      </c>
      <c r="L41" s="16"/>
    </row>
    <row r="42" spans="1:12" ht="14.25" customHeight="1">
      <c r="A42" s="2">
        <v>39</v>
      </c>
      <c r="B42" s="2" t="s">
        <v>387</v>
      </c>
      <c r="C42" s="2">
        <v>971</v>
      </c>
      <c r="D42" s="16">
        <f t="shared" si="10"/>
        <v>74.692307692307693</v>
      </c>
      <c r="E42" s="16">
        <v>873</v>
      </c>
      <c r="F42" s="16">
        <f t="shared" si="17"/>
        <v>58.2</v>
      </c>
      <c r="G42" s="16">
        <v>998</v>
      </c>
      <c r="H42" s="16">
        <f t="shared" si="18"/>
        <v>66.533333333333331</v>
      </c>
      <c r="I42" s="16">
        <v>1026</v>
      </c>
      <c r="J42" s="16">
        <f t="shared" si="19"/>
        <v>68.400000000000006</v>
      </c>
      <c r="K42" s="16">
        <f t="shared" si="20"/>
        <v>66.956410256410265</v>
      </c>
      <c r="L42" s="16"/>
    </row>
    <row r="43" spans="1:12" ht="14.25" customHeight="1">
      <c r="A43" s="2">
        <v>40</v>
      </c>
      <c r="B43" s="2" t="s">
        <v>388</v>
      </c>
      <c r="C43" s="2">
        <v>955</v>
      </c>
      <c r="D43" s="16">
        <f t="shared" si="10"/>
        <v>73.461538461538467</v>
      </c>
      <c r="E43" s="16">
        <v>1021</v>
      </c>
      <c r="F43" s="16">
        <f t="shared" si="17"/>
        <v>68.066666666666663</v>
      </c>
      <c r="G43" s="16">
        <v>1044</v>
      </c>
      <c r="H43" s="16">
        <f t="shared" si="18"/>
        <v>69.599999999999994</v>
      </c>
      <c r="I43" s="16">
        <v>1065</v>
      </c>
      <c r="J43" s="16">
        <f t="shared" si="19"/>
        <v>71</v>
      </c>
      <c r="K43" s="16">
        <f t="shared" si="20"/>
        <v>70.53205128205127</v>
      </c>
      <c r="L43" s="16"/>
    </row>
    <row r="44" spans="1:12" ht="14.25" customHeight="1">
      <c r="A44" s="2">
        <v>41</v>
      </c>
      <c r="B44" s="2" t="s">
        <v>389</v>
      </c>
      <c r="C44" s="2">
        <v>1018</v>
      </c>
      <c r="D44" s="16">
        <f t="shared" si="10"/>
        <v>78.307692307692307</v>
      </c>
      <c r="E44" s="16">
        <v>1099</v>
      </c>
      <c r="F44" s="16">
        <f t="shared" si="17"/>
        <v>73.266666666666666</v>
      </c>
      <c r="G44" s="16">
        <v>1085</v>
      </c>
      <c r="H44" s="16">
        <f t="shared" si="18"/>
        <v>72.333333333333329</v>
      </c>
      <c r="I44" s="16">
        <v>1061</v>
      </c>
      <c r="J44" s="16">
        <f t="shared" si="19"/>
        <v>70.733333333333334</v>
      </c>
      <c r="K44" s="16">
        <f t="shared" si="20"/>
        <v>73.660256410256409</v>
      </c>
      <c r="L44" s="16"/>
    </row>
    <row r="45" spans="1:12" ht="14.25" customHeight="1">
      <c r="A45" s="2">
        <v>42</v>
      </c>
      <c r="B45" s="2" t="s">
        <v>390</v>
      </c>
      <c r="C45" s="2">
        <v>970</v>
      </c>
      <c r="D45" s="16">
        <f t="shared" si="10"/>
        <v>74.615384615384613</v>
      </c>
      <c r="E45" s="16">
        <v>989</v>
      </c>
      <c r="F45" s="16">
        <f t="shared" si="17"/>
        <v>65.933333333333337</v>
      </c>
      <c r="G45" s="16">
        <v>1036</v>
      </c>
      <c r="H45" s="16">
        <f t="shared" si="18"/>
        <v>69.066666666666663</v>
      </c>
      <c r="I45" s="16">
        <v>1040</v>
      </c>
      <c r="J45" s="16">
        <f t="shared" si="19"/>
        <v>69.333333333333329</v>
      </c>
      <c r="K45" s="16">
        <f t="shared" si="20"/>
        <v>69.737179487179489</v>
      </c>
      <c r="L45" s="16"/>
    </row>
    <row r="46" spans="1:12" ht="14.25" customHeight="1">
      <c r="A46" s="2">
        <v>43</v>
      </c>
      <c r="B46" s="2" t="s">
        <v>391</v>
      </c>
      <c r="C46" s="2">
        <v>755</v>
      </c>
      <c r="D46" s="16">
        <f t="shared" si="10"/>
        <v>58.07692307692308</v>
      </c>
      <c r="E46" s="4"/>
      <c r="F46" s="19" t="s">
        <v>28</v>
      </c>
      <c r="G46" s="4"/>
      <c r="H46" s="4"/>
      <c r="I46" s="4"/>
      <c r="J46" s="4"/>
      <c r="K46" s="4"/>
      <c r="L46" s="4">
        <v>8</v>
      </c>
    </row>
    <row r="47" spans="1:12" ht="14.25" customHeight="1">
      <c r="A47" s="2">
        <v>44</v>
      </c>
      <c r="B47" s="2" t="s">
        <v>392</v>
      </c>
      <c r="C47" s="2">
        <v>873</v>
      </c>
      <c r="D47" s="16">
        <f t="shared" si="10"/>
        <v>67.15384615384616</v>
      </c>
      <c r="E47" s="16">
        <v>868</v>
      </c>
      <c r="F47" s="16">
        <f t="shared" ref="F47:F52" si="21">E47/15</f>
        <v>57.866666666666667</v>
      </c>
      <c r="G47" s="16">
        <v>969</v>
      </c>
      <c r="H47" s="16">
        <f t="shared" ref="H47:H48" si="22">(G47/15)</f>
        <v>64.599999999999994</v>
      </c>
      <c r="I47" s="16">
        <v>1037</v>
      </c>
      <c r="J47" s="16">
        <f t="shared" ref="J47:J48" si="23">(I47/15)</f>
        <v>69.13333333333334</v>
      </c>
      <c r="K47" s="16">
        <f t="shared" ref="K47:K48" si="24">AVERAGE(D47,F47,H47,J47)</f>
        <v>64.688461538461539</v>
      </c>
      <c r="L47" s="16"/>
    </row>
    <row r="48" spans="1:12" ht="14.25" customHeight="1">
      <c r="A48" s="2">
        <v>45</v>
      </c>
      <c r="B48" s="2" t="s">
        <v>393</v>
      </c>
      <c r="C48" s="2">
        <v>1077</v>
      </c>
      <c r="D48" s="16">
        <f t="shared" si="10"/>
        <v>82.84615384615384</v>
      </c>
      <c r="E48" s="16">
        <v>1082</v>
      </c>
      <c r="F48" s="16">
        <f t="shared" si="21"/>
        <v>72.13333333333334</v>
      </c>
      <c r="G48" s="16">
        <v>1066</v>
      </c>
      <c r="H48" s="16">
        <f t="shared" si="22"/>
        <v>71.066666666666663</v>
      </c>
      <c r="I48" s="16">
        <v>1115</v>
      </c>
      <c r="J48" s="16">
        <f t="shared" si="23"/>
        <v>74.333333333333329</v>
      </c>
      <c r="K48" s="16">
        <f t="shared" si="24"/>
        <v>75.094871794871793</v>
      </c>
      <c r="L48" s="16"/>
    </row>
    <row r="49" spans="1:12" ht="14.25" customHeight="1">
      <c r="A49" s="2">
        <v>46</v>
      </c>
      <c r="B49" s="2" t="s">
        <v>394</v>
      </c>
      <c r="C49" s="2">
        <v>780</v>
      </c>
      <c r="D49" s="16">
        <f t="shared" si="10"/>
        <v>60</v>
      </c>
      <c r="E49" s="16">
        <v>691</v>
      </c>
      <c r="F49" s="16">
        <f t="shared" si="21"/>
        <v>46.06666666666667</v>
      </c>
      <c r="G49" s="16">
        <v>798</v>
      </c>
      <c r="H49" s="4" t="s">
        <v>28</v>
      </c>
      <c r="I49" s="4"/>
      <c r="J49" s="4"/>
      <c r="K49" s="4"/>
      <c r="L49" s="4">
        <v>9</v>
      </c>
    </row>
    <row r="50" spans="1:12" ht="14.25" customHeight="1">
      <c r="A50" s="2">
        <v>47</v>
      </c>
      <c r="B50" s="2" t="s">
        <v>395</v>
      </c>
      <c r="C50" s="2">
        <v>982</v>
      </c>
      <c r="D50" s="16">
        <f t="shared" si="10"/>
        <v>75.538461538461533</v>
      </c>
      <c r="E50" s="2">
        <v>1103</v>
      </c>
      <c r="F50" s="2">
        <f t="shared" si="21"/>
        <v>73.533333333333331</v>
      </c>
      <c r="G50" s="2">
        <v>1035</v>
      </c>
      <c r="H50" s="16">
        <f t="shared" ref="H50:H52" si="25">(G50/15)</f>
        <v>69</v>
      </c>
      <c r="I50" s="2">
        <v>964</v>
      </c>
      <c r="J50" s="16">
        <f t="shared" ref="J50:J52" si="26">(I50/15)</f>
        <v>64.266666666666666</v>
      </c>
      <c r="K50" s="16">
        <f t="shared" ref="K50:K52" si="27">AVERAGE(D50,F50,H50,J50)</f>
        <v>70.584615384615375</v>
      </c>
      <c r="L50" s="2"/>
    </row>
    <row r="51" spans="1:12" ht="14.25" customHeight="1">
      <c r="A51" s="2">
        <v>48</v>
      </c>
      <c r="B51" s="2" t="s">
        <v>396</v>
      </c>
      <c r="C51" s="2">
        <v>871</v>
      </c>
      <c r="D51" s="16">
        <f t="shared" si="10"/>
        <v>67</v>
      </c>
      <c r="E51" s="24">
        <v>897</v>
      </c>
      <c r="F51" s="2">
        <f t="shared" si="21"/>
        <v>59.8</v>
      </c>
      <c r="G51" s="2">
        <v>974</v>
      </c>
      <c r="H51" s="16">
        <f t="shared" si="25"/>
        <v>64.933333333333337</v>
      </c>
      <c r="I51" s="2">
        <v>1018</v>
      </c>
      <c r="J51" s="16">
        <f t="shared" si="26"/>
        <v>67.86666666666666</v>
      </c>
      <c r="K51" s="16">
        <f t="shared" si="27"/>
        <v>64.900000000000006</v>
      </c>
      <c r="L51" s="2"/>
    </row>
    <row r="52" spans="1:12" ht="14.25" customHeight="1">
      <c r="A52" s="2">
        <v>49</v>
      </c>
      <c r="B52" s="2" t="s">
        <v>397</v>
      </c>
      <c r="C52" s="2">
        <v>979</v>
      </c>
      <c r="D52" s="16">
        <f t="shared" si="10"/>
        <v>75.307692307692307</v>
      </c>
      <c r="E52" s="2">
        <v>1054</v>
      </c>
      <c r="F52" s="2">
        <f t="shared" si="21"/>
        <v>70.266666666666666</v>
      </c>
      <c r="G52" s="2">
        <v>1037</v>
      </c>
      <c r="H52" s="16">
        <f t="shared" si="25"/>
        <v>69.13333333333334</v>
      </c>
      <c r="I52" s="2">
        <v>1052</v>
      </c>
      <c r="J52" s="16">
        <f t="shared" si="26"/>
        <v>70.13333333333334</v>
      </c>
      <c r="K52" s="16">
        <f t="shared" si="27"/>
        <v>71.210256410256406</v>
      </c>
      <c r="L52" s="2"/>
    </row>
    <row r="53" spans="1:12" ht="14.25" customHeight="1">
      <c r="A53" s="2">
        <v>50</v>
      </c>
      <c r="B53" s="2" t="s">
        <v>398</v>
      </c>
      <c r="C53" s="4">
        <v>523</v>
      </c>
      <c r="D53" s="19" t="s">
        <v>28</v>
      </c>
      <c r="E53" s="4"/>
      <c r="F53" s="4"/>
      <c r="G53" s="4"/>
      <c r="H53" s="4"/>
      <c r="I53" s="4"/>
      <c r="J53" s="4"/>
      <c r="K53" s="4"/>
      <c r="L53" s="4">
        <v>10</v>
      </c>
    </row>
    <row r="54" spans="1:12" ht="14.25" customHeight="1">
      <c r="A54" s="2">
        <v>51</v>
      </c>
      <c r="B54" s="2" t="s">
        <v>399</v>
      </c>
      <c r="C54" s="2">
        <v>943</v>
      </c>
      <c r="D54" s="16">
        <f t="shared" ref="D54:D59" si="28">(C54/13)</f>
        <v>72.538461538461533</v>
      </c>
      <c r="E54" s="16">
        <v>1055</v>
      </c>
      <c r="F54" s="16">
        <f t="shared" ref="F54:F59" si="29">E54/15</f>
        <v>70.333333333333329</v>
      </c>
      <c r="G54" s="16">
        <v>1091</v>
      </c>
      <c r="H54" s="16">
        <f>(G54/15)</f>
        <v>72.733333333333334</v>
      </c>
      <c r="I54" s="16">
        <v>1139</v>
      </c>
      <c r="J54" s="16">
        <f t="shared" ref="J54:J55" si="30">(I54/15)</f>
        <v>75.933333333333337</v>
      </c>
      <c r="K54" s="16"/>
      <c r="L54" s="16"/>
    </row>
    <row r="55" spans="1:12" ht="14.25" customHeight="1">
      <c r="A55" s="2">
        <v>52</v>
      </c>
      <c r="B55" s="2" t="s">
        <v>400</v>
      </c>
      <c r="C55" s="2">
        <v>1045</v>
      </c>
      <c r="D55" s="16">
        <f t="shared" si="28"/>
        <v>80.384615384615387</v>
      </c>
      <c r="E55" s="20"/>
      <c r="F55" s="20">
        <f t="shared" si="29"/>
        <v>0</v>
      </c>
      <c r="G55" s="20"/>
      <c r="H55" s="20"/>
      <c r="I55" s="20"/>
      <c r="J55" s="20">
        <f t="shared" si="30"/>
        <v>0</v>
      </c>
      <c r="K55" s="20"/>
      <c r="L55" s="20">
        <v>2</v>
      </c>
    </row>
    <row r="56" spans="1:12" ht="14.25" customHeight="1">
      <c r="A56" s="2">
        <v>53</v>
      </c>
      <c r="B56" s="2" t="s">
        <v>401</v>
      </c>
      <c r="C56" s="2">
        <v>659</v>
      </c>
      <c r="D56" s="16">
        <f t="shared" si="28"/>
        <v>50.692307692307693</v>
      </c>
      <c r="E56" s="2">
        <v>704</v>
      </c>
      <c r="F56" s="16">
        <f t="shared" si="29"/>
        <v>46.93333333333333</v>
      </c>
      <c r="G56" s="2">
        <v>874</v>
      </c>
      <c r="H56" s="4" t="s">
        <v>28</v>
      </c>
      <c r="I56" s="4"/>
      <c r="J56" s="4"/>
      <c r="K56" s="4"/>
      <c r="L56" s="4">
        <v>11</v>
      </c>
    </row>
    <row r="57" spans="1:12" ht="14.25" customHeight="1">
      <c r="A57" s="2">
        <v>54</v>
      </c>
      <c r="B57" s="2" t="s">
        <v>402</v>
      </c>
      <c r="C57" s="2">
        <v>889</v>
      </c>
      <c r="D57" s="16">
        <f t="shared" si="28"/>
        <v>68.384615384615387</v>
      </c>
      <c r="E57" s="2">
        <v>988</v>
      </c>
      <c r="F57" s="16">
        <f t="shared" si="29"/>
        <v>65.86666666666666</v>
      </c>
      <c r="G57" s="2">
        <v>978</v>
      </c>
      <c r="H57" s="16">
        <f t="shared" ref="H57:H59" si="31">(G57/15)</f>
        <v>65.2</v>
      </c>
      <c r="I57" s="2">
        <v>1031</v>
      </c>
      <c r="J57" s="16">
        <f t="shared" ref="J57:J59" si="32">(I57/15)</f>
        <v>68.733333333333334</v>
      </c>
      <c r="K57" s="16">
        <f t="shared" ref="K57:K59" si="33">AVERAGE(D57,F57,H57,J57)</f>
        <v>67.046153846153842</v>
      </c>
      <c r="L57" s="2"/>
    </row>
    <row r="58" spans="1:12" ht="14.25" customHeight="1">
      <c r="A58" s="2">
        <v>55</v>
      </c>
      <c r="B58" s="2" t="s">
        <v>403</v>
      </c>
      <c r="C58" s="2">
        <v>1036</v>
      </c>
      <c r="D58" s="16">
        <f t="shared" si="28"/>
        <v>79.692307692307693</v>
      </c>
      <c r="E58" s="16">
        <v>1167</v>
      </c>
      <c r="F58" s="16">
        <f t="shared" si="29"/>
        <v>77.8</v>
      </c>
      <c r="G58" s="16">
        <v>1112</v>
      </c>
      <c r="H58" s="16">
        <f t="shared" si="31"/>
        <v>74.13333333333334</v>
      </c>
      <c r="I58" s="16">
        <v>1128</v>
      </c>
      <c r="J58" s="16">
        <f t="shared" si="32"/>
        <v>75.2</v>
      </c>
      <c r="K58" s="16">
        <f t="shared" si="33"/>
        <v>76.706410256410251</v>
      </c>
      <c r="L58" s="16"/>
    </row>
    <row r="59" spans="1:12" ht="14.25" customHeight="1">
      <c r="A59" s="2">
        <v>56</v>
      </c>
      <c r="B59" s="2" t="s">
        <v>404</v>
      </c>
      <c r="C59" s="2">
        <v>1029</v>
      </c>
      <c r="D59" s="16">
        <f t="shared" si="28"/>
        <v>79.15384615384616</v>
      </c>
      <c r="E59" s="16">
        <v>1086</v>
      </c>
      <c r="F59" s="16">
        <f t="shared" si="29"/>
        <v>72.400000000000006</v>
      </c>
      <c r="G59" s="16">
        <v>1124</v>
      </c>
      <c r="H59" s="16">
        <f t="shared" si="31"/>
        <v>74.933333333333337</v>
      </c>
      <c r="I59" s="16">
        <v>1111</v>
      </c>
      <c r="J59" s="16">
        <f t="shared" si="32"/>
        <v>74.066666666666663</v>
      </c>
      <c r="K59" s="16">
        <f t="shared" si="33"/>
        <v>75.138461538461542</v>
      </c>
      <c r="L59" s="16"/>
    </row>
    <row r="60" spans="1:12" ht="14.25" customHeight="1">
      <c r="A60" s="2">
        <v>57</v>
      </c>
      <c r="B60" s="2" t="s">
        <v>405</v>
      </c>
      <c r="C60" s="4">
        <v>488</v>
      </c>
      <c r="D60" s="19" t="s">
        <v>28</v>
      </c>
      <c r="E60" s="4"/>
      <c r="F60" s="4"/>
      <c r="G60" s="4"/>
      <c r="H60" s="4"/>
      <c r="I60" s="4"/>
      <c r="J60" s="4"/>
      <c r="K60" s="4"/>
      <c r="L60" s="4">
        <v>12</v>
      </c>
    </row>
    <row r="61" spans="1:12" ht="14.25" customHeight="1">
      <c r="A61" s="2">
        <v>58</v>
      </c>
      <c r="B61" s="2" t="s">
        <v>406</v>
      </c>
      <c r="C61" s="2">
        <v>786</v>
      </c>
      <c r="D61" s="16">
        <f t="shared" ref="D61:D84" si="34">(C61/13)</f>
        <v>60.46153846153846</v>
      </c>
      <c r="E61" s="16">
        <v>818</v>
      </c>
      <c r="F61" s="16">
        <f t="shared" ref="F61:F62" si="35">E61/15</f>
        <v>54.533333333333331</v>
      </c>
      <c r="G61" s="16">
        <v>932</v>
      </c>
      <c r="H61" s="16">
        <f t="shared" ref="H61:H62" si="36">(G61/15)</f>
        <v>62.133333333333333</v>
      </c>
      <c r="I61" s="16">
        <v>999</v>
      </c>
      <c r="J61" s="16">
        <f t="shared" ref="J61:J62" si="37">(I61/15)</f>
        <v>66.599999999999994</v>
      </c>
      <c r="K61" s="16">
        <f t="shared" ref="K61:K62" si="38">AVERAGE(D61,F61,H61,J61)</f>
        <v>60.932051282051276</v>
      </c>
      <c r="L61" s="16"/>
    </row>
    <row r="62" spans="1:12" ht="14.25" customHeight="1">
      <c r="A62" s="2">
        <v>59</v>
      </c>
      <c r="B62" s="2" t="s">
        <v>407</v>
      </c>
      <c r="C62" s="2">
        <v>860</v>
      </c>
      <c r="D62" s="16">
        <f t="shared" si="34"/>
        <v>66.15384615384616</v>
      </c>
      <c r="E62" s="16">
        <v>879</v>
      </c>
      <c r="F62" s="16">
        <f t="shared" si="35"/>
        <v>58.6</v>
      </c>
      <c r="G62" s="16">
        <v>842</v>
      </c>
      <c r="H62" s="16">
        <f t="shared" si="36"/>
        <v>56.133333333333333</v>
      </c>
      <c r="I62" s="16">
        <v>933</v>
      </c>
      <c r="J62" s="16">
        <f t="shared" si="37"/>
        <v>62.2</v>
      </c>
      <c r="K62" s="16">
        <f t="shared" si="38"/>
        <v>60.771794871794867</v>
      </c>
      <c r="L62" s="16"/>
    </row>
    <row r="63" spans="1:12" ht="14.25" customHeight="1">
      <c r="A63" s="2">
        <v>60</v>
      </c>
      <c r="B63" s="2" t="s">
        <v>408</v>
      </c>
      <c r="C63" s="2">
        <v>616</v>
      </c>
      <c r="D63" s="16">
        <f t="shared" si="34"/>
        <v>47.384615384615387</v>
      </c>
      <c r="E63" s="4">
        <v>609</v>
      </c>
      <c r="F63" s="19" t="s">
        <v>28</v>
      </c>
      <c r="G63" s="4"/>
      <c r="H63" s="4"/>
      <c r="I63" s="4"/>
      <c r="J63" s="4"/>
      <c r="K63" s="4"/>
      <c r="L63" s="4">
        <v>13</v>
      </c>
    </row>
    <row r="64" spans="1:12" ht="14.25" customHeight="1">
      <c r="A64" s="2">
        <v>61</v>
      </c>
      <c r="B64" s="2" t="s">
        <v>409</v>
      </c>
      <c r="C64" s="2">
        <v>740</v>
      </c>
      <c r="D64" s="16">
        <f t="shared" si="34"/>
        <v>56.92307692307692</v>
      </c>
      <c r="E64" s="16">
        <v>722</v>
      </c>
      <c r="F64" s="16">
        <f t="shared" ref="F64:F77" si="39">E64/15</f>
        <v>48.133333333333333</v>
      </c>
      <c r="G64" s="16">
        <v>805</v>
      </c>
      <c r="H64" s="16">
        <f t="shared" ref="H64:H72" si="40">(G64/15)</f>
        <v>53.666666666666664</v>
      </c>
      <c r="I64" s="16">
        <v>928</v>
      </c>
      <c r="J64" s="16">
        <f t="shared" ref="J64:J72" si="41">(I64/15)</f>
        <v>61.866666666666667</v>
      </c>
      <c r="K64" s="16">
        <f t="shared" ref="K64:K72" si="42">AVERAGE(D64,F64,H64,J64)</f>
        <v>55.147435897435898</v>
      </c>
      <c r="L64" s="16"/>
    </row>
    <row r="65" spans="1:12" ht="14.25" customHeight="1">
      <c r="A65" s="2">
        <v>62</v>
      </c>
      <c r="B65" s="2" t="s">
        <v>410</v>
      </c>
      <c r="C65" s="2">
        <v>633</v>
      </c>
      <c r="D65" s="16">
        <f t="shared" si="34"/>
        <v>48.692307692307693</v>
      </c>
      <c r="E65" s="16">
        <v>717</v>
      </c>
      <c r="F65" s="16">
        <f t="shared" si="39"/>
        <v>47.8</v>
      </c>
      <c r="G65" s="16">
        <v>867</v>
      </c>
      <c r="H65" s="16">
        <f t="shared" si="40"/>
        <v>57.8</v>
      </c>
      <c r="I65" s="16">
        <v>984</v>
      </c>
      <c r="J65" s="16">
        <f t="shared" si="41"/>
        <v>65.599999999999994</v>
      </c>
      <c r="K65" s="16">
        <f t="shared" si="42"/>
        <v>54.973076923076924</v>
      </c>
      <c r="L65" s="16"/>
    </row>
    <row r="66" spans="1:12" ht="14.25" customHeight="1">
      <c r="A66" s="2">
        <v>63</v>
      </c>
      <c r="B66" s="2" t="s">
        <v>411</v>
      </c>
      <c r="C66" s="2">
        <v>731</v>
      </c>
      <c r="D66" s="16">
        <f t="shared" si="34"/>
        <v>56.230769230769234</v>
      </c>
      <c r="E66" s="16">
        <v>846</v>
      </c>
      <c r="F66" s="16">
        <f t="shared" si="39"/>
        <v>56.4</v>
      </c>
      <c r="G66" s="16">
        <v>858</v>
      </c>
      <c r="H66" s="16">
        <f t="shared" si="40"/>
        <v>57.2</v>
      </c>
      <c r="I66" s="16">
        <v>1053</v>
      </c>
      <c r="J66" s="16">
        <f t="shared" si="41"/>
        <v>70.2</v>
      </c>
      <c r="K66" s="16">
        <f t="shared" si="42"/>
        <v>60.007692307692309</v>
      </c>
      <c r="L66" s="16"/>
    </row>
    <row r="67" spans="1:12" ht="14.25" customHeight="1">
      <c r="A67" s="2">
        <v>64</v>
      </c>
      <c r="B67" s="2" t="s">
        <v>412</v>
      </c>
      <c r="C67" s="2">
        <v>959</v>
      </c>
      <c r="D67" s="16">
        <f t="shared" si="34"/>
        <v>73.769230769230774</v>
      </c>
      <c r="E67" s="16">
        <v>930</v>
      </c>
      <c r="F67" s="16">
        <f t="shared" si="39"/>
        <v>62</v>
      </c>
      <c r="G67" s="16">
        <v>968</v>
      </c>
      <c r="H67" s="16">
        <f t="shared" si="40"/>
        <v>64.533333333333331</v>
      </c>
      <c r="I67" s="16">
        <v>1000</v>
      </c>
      <c r="J67" s="16">
        <f t="shared" si="41"/>
        <v>66.666666666666671</v>
      </c>
      <c r="K67" s="16">
        <f t="shared" si="42"/>
        <v>66.742307692307691</v>
      </c>
      <c r="L67" s="16"/>
    </row>
    <row r="68" spans="1:12" ht="14.25" customHeight="1">
      <c r="A68" s="2">
        <v>65</v>
      </c>
      <c r="B68" s="2" t="s">
        <v>413</v>
      </c>
      <c r="C68" s="2">
        <v>802</v>
      </c>
      <c r="D68" s="16">
        <f t="shared" si="34"/>
        <v>61.692307692307693</v>
      </c>
      <c r="E68" s="16">
        <v>950</v>
      </c>
      <c r="F68" s="16">
        <f t="shared" si="39"/>
        <v>63.333333333333336</v>
      </c>
      <c r="G68" s="16">
        <v>989</v>
      </c>
      <c r="H68" s="16">
        <f t="shared" si="40"/>
        <v>65.933333333333337</v>
      </c>
      <c r="I68" s="16">
        <v>997</v>
      </c>
      <c r="J68" s="16">
        <f t="shared" si="41"/>
        <v>66.466666666666669</v>
      </c>
      <c r="K68" s="16">
        <f t="shared" si="42"/>
        <v>64.356410256410257</v>
      </c>
      <c r="L68" s="16"/>
    </row>
    <row r="69" spans="1:12" ht="14.25" customHeight="1">
      <c r="A69" s="2">
        <v>66</v>
      </c>
      <c r="B69" s="2" t="s">
        <v>414</v>
      </c>
      <c r="C69" s="2">
        <v>995</v>
      </c>
      <c r="D69" s="16">
        <f t="shared" si="34"/>
        <v>76.538461538461533</v>
      </c>
      <c r="E69" s="16">
        <v>1045</v>
      </c>
      <c r="F69" s="16">
        <f t="shared" si="39"/>
        <v>69.666666666666671</v>
      </c>
      <c r="G69" s="16">
        <v>1023</v>
      </c>
      <c r="H69" s="16">
        <f t="shared" si="40"/>
        <v>68.2</v>
      </c>
      <c r="I69" s="16">
        <v>997</v>
      </c>
      <c r="J69" s="16">
        <f t="shared" si="41"/>
        <v>66.466666666666669</v>
      </c>
      <c r="K69" s="16">
        <f t="shared" si="42"/>
        <v>70.21794871794873</v>
      </c>
      <c r="L69" s="16"/>
    </row>
    <row r="70" spans="1:12" ht="14.25" customHeight="1">
      <c r="A70" s="2">
        <v>67</v>
      </c>
      <c r="B70" s="2" t="s">
        <v>415</v>
      </c>
      <c r="C70" s="2">
        <v>804</v>
      </c>
      <c r="D70" s="16">
        <f t="shared" si="34"/>
        <v>61.846153846153847</v>
      </c>
      <c r="E70" s="16">
        <v>953</v>
      </c>
      <c r="F70" s="16">
        <f t="shared" si="39"/>
        <v>63.533333333333331</v>
      </c>
      <c r="G70" s="16">
        <v>998</v>
      </c>
      <c r="H70" s="16">
        <f t="shared" si="40"/>
        <v>66.533333333333331</v>
      </c>
      <c r="I70" s="16">
        <v>1068</v>
      </c>
      <c r="J70" s="16">
        <f t="shared" si="41"/>
        <v>71.2</v>
      </c>
      <c r="K70" s="16">
        <f t="shared" si="42"/>
        <v>65.77820512820513</v>
      </c>
      <c r="L70" s="16"/>
    </row>
    <row r="71" spans="1:12" ht="14.25" customHeight="1">
      <c r="A71" s="2">
        <v>68</v>
      </c>
      <c r="B71" s="2" t="s">
        <v>416</v>
      </c>
      <c r="C71" s="2">
        <v>933</v>
      </c>
      <c r="D71" s="16">
        <f t="shared" si="34"/>
        <v>71.769230769230774</v>
      </c>
      <c r="E71" s="16">
        <v>952</v>
      </c>
      <c r="F71" s="16">
        <f t="shared" si="39"/>
        <v>63.466666666666669</v>
      </c>
      <c r="G71" s="16">
        <v>1013</v>
      </c>
      <c r="H71" s="16">
        <f t="shared" si="40"/>
        <v>67.533333333333331</v>
      </c>
      <c r="I71" s="16">
        <v>1003</v>
      </c>
      <c r="J71" s="16">
        <f t="shared" si="41"/>
        <v>66.86666666666666</v>
      </c>
      <c r="K71" s="16">
        <f t="shared" si="42"/>
        <v>67.408974358974362</v>
      </c>
      <c r="L71" s="16"/>
    </row>
    <row r="72" spans="1:12" ht="14.25" customHeight="1">
      <c r="A72" s="2">
        <v>69</v>
      </c>
      <c r="B72" s="2" t="s">
        <v>417</v>
      </c>
      <c r="C72" s="2">
        <v>1025</v>
      </c>
      <c r="D72" s="16">
        <f t="shared" si="34"/>
        <v>78.84615384615384</v>
      </c>
      <c r="E72" s="16">
        <v>1078</v>
      </c>
      <c r="F72" s="16">
        <f t="shared" si="39"/>
        <v>71.86666666666666</v>
      </c>
      <c r="G72" s="16">
        <v>1099</v>
      </c>
      <c r="H72" s="16">
        <f t="shared" si="40"/>
        <v>73.266666666666666</v>
      </c>
      <c r="I72" s="16">
        <v>1172</v>
      </c>
      <c r="J72" s="16">
        <f t="shared" si="41"/>
        <v>78.13333333333334</v>
      </c>
      <c r="K72" s="16">
        <f t="shared" si="42"/>
        <v>75.528205128205116</v>
      </c>
      <c r="L72" s="16"/>
    </row>
    <row r="73" spans="1:12" ht="14.25" customHeight="1">
      <c r="A73" s="2">
        <v>70</v>
      </c>
      <c r="B73" s="2" t="s">
        <v>418</v>
      </c>
      <c r="C73" s="2">
        <v>838</v>
      </c>
      <c r="D73" s="16">
        <f t="shared" si="34"/>
        <v>64.461538461538467</v>
      </c>
      <c r="E73" s="16">
        <v>732</v>
      </c>
      <c r="F73" s="16">
        <f t="shared" si="39"/>
        <v>48.8</v>
      </c>
      <c r="G73" s="16">
        <v>854</v>
      </c>
      <c r="H73" s="4" t="s">
        <v>28</v>
      </c>
      <c r="I73" s="4"/>
      <c r="J73" s="4"/>
      <c r="K73" s="4"/>
      <c r="L73" s="4">
        <v>14</v>
      </c>
    </row>
    <row r="74" spans="1:12" ht="14.25" customHeight="1">
      <c r="A74" s="2">
        <v>71</v>
      </c>
      <c r="B74" s="2" t="s">
        <v>419</v>
      </c>
      <c r="C74" s="2">
        <v>715</v>
      </c>
      <c r="D74" s="16">
        <f t="shared" si="34"/>
        <v>55</v>
      </c>
      <c r="E74" s="16">
        <v>758</v>
      </c>
      <c r="F74" s="16">
        <f t="shared" si="39"/>
        <v>50.533333333333331</v>
      </c>
      <c r="G74" s="16">
        <v>753</v>
      </c>
      <c r="H74" s="16">
        <f t="shared" ref="H74:H77" si="43">(G74/15)</f>
        <v>50.2</v>
      </c>
      <c r="I74" s="16">
        <v>932</v>
      </c>
      <c r="J74" s="16">
        <f t="shared" ref="J74:J77" si="44">(I74/15)</f>
        <v>62.133333333333333</v>
      </c>
      <c r="K74" s="16">
        <f t="shared" ref="K74:K77" si="45">AVERAGE(D74,F74,H74,J74)</f>
        <v>54.466666666666669</v>
      </c>
      <c r="L74" s="16"/>
    </row>
    <row r="75" spans="1:12" ht="14.25" customHeight="1">
      <c r="A75" s="2">
        <v>72</v>
      </c>
      <c r="B75" s="2" t="s">
        <v>420</v>
      </c>
      <c r="C75" s="2">
        <v>934</v>
      </c>
      <c r="D75" s="16">
        <f t="shared" si="34"/>
        <v>71.84615384615384</v>
      </c>
      <c r="E75" s="16">
        <v>978</v>
      </c>
      <c r="F75" s="16">
        <f t="shared" si="39"/>
        <v>65.2</v>
      </c>
      <c r="G75" s="16">
        <v>922</v>
      </c>
      <c r="H75" s="16">
        <f t="shared" si="43"/>
        <v>61.466666666666669</v>
      </c>
      <c r="I75" s="16">
        <v>1034</v>
      </c>
      <c r="J75" s="16">
        <f t="shared" si="44"/>
        <v>68.933333333333337</v>
      </c>
      <c r="K75" s="16">
        <f t="shared" si="45"/>
        <v>66.861538461538458</v>
      </c>
      <c r="L75" s="16"/>
    </row>
    <row r="76" spans="1:12" ht="14.25" customHeight="1">
      <c r="A76" s="2">
        <v>73</v>
      </c>
      <c r="B76" s="2" t="s">
        <v>421</v>
      </c>
      <c r="C76" s="2">
        <v>744</v>
      </c>
      <c r="D76" s="16">
        <f t="shared" si="34"/>
        <v>57.230769230769234</v>
      </c>
      <c r="E76" s="16">
        <v>774</v>
      </c>
      <c r="F76" s="16">
        <f t="shared" si="39"/>
        <v>51.6</v>
      </c>
      <c r="G76" s="16">
        <v>900</v>
      </c>
      <c r="H76" s="16">
        <f t="shared" si="43"/>
        <v>60</v>
      </c>
      <c r="I76" s="16">
        <v>947</v>
      </c>
      <c r="J76" s="16">
        <f t="shared" si="44"/>
        <v>63.133333333333333</v>
      </c>
      <c r="K76" s="16">
        <f t="shared" si="45"/>
        <v>57.991025641025644</v>
      </c>
      <c r="L76" s="16"/>
    </row>
    <row r="77" spans="1:12" ht="14.25" customHeight="1">
      <c r="A77" s="2">
        <v>74</v>
      </c>
      <c r="B77" s="2" t="s">
        <v>422</v>
      </c>
      <c r="C77" s="2">
        <v>871</v>
      </c>
      <c r="D77" s="16">
        <f t="shared" si="34"/>
        <v>67</v>
      </c>
      <c r="E77" s="16">
        <v>904</v>
      </c>
      <c r="F77" s="16">
        <f t="shared" si="39"/>
        <v>60.266666666666666</v>
      </c>
      <c r="G77" s="16">
        <v>996</v>
      </c>
      <c r="H77" s="16">
        <f t="shared" si="43"/>
        <v>66.400000000000006</v>
      </c>
      <c r="I77" s="16">
        <v>960</v>
      </c>
      <c r="J77" s="16">
        <f t="shared" si="44"/>
        <v>64</v>
      </c>
      <c r="K77" s="16">
        <f t="shared" si="45"/>
        <v>64.416666666666671</v>
      </c>
      <c r="L77" s="16"/>
    </row>
    <row r="78" spans="1:12" ht="14.25" customHeight="1">
      <c r="A78" s="2">
        <v>75</v>
      </c>
      <c r="B78" s="2" t="s">
        <v>423</v>
      </c>
      <c r="C78" s="2">
        <v>670</v>
      </c>
      <c r="D78" s="16">
        <f t="shared" si="34"/>
        <v>51.53846153846154</v>
      </c>
      <c r="E78" s="4">
        <v>649</v>
      </c>
      <c r="F78" s="19" t="s">
        <v>28</v>
      </c>
      <c r="G78" s="4"/>
      <c r="H78" s="4"/>
      <c r="I78" s="4"/>
      <c r="J78" s="4"/>
      <c r="K78" s="4"/>
      <c r="L78" s="4">
        <v>15</v>
      </c>
    </row>
    <row r="79" spans="1:12" ht="14.25" customHeight="1">
      <c r="A79" s="2">
        <v>76</v>
      </c>
      <c r="B79" s="2" t="s">
        <v>424</v>
      </c>
      <c r="C79" s="2">
        <v>887</v>
      </c>
      <c r="D79" s="16">
        <f t="shared" si="34"/>
        <v>68.230769230769226</v>
      </c>
      <c r="E79" s="2">
        <v>624</v>
      </c>
      <c r="F79" s="16">
        <f t="shared" ref="F79:F84" si="46">E79/15</f>
        <v>41.6</v>
      </c>
      <c r="G79" s="2">
        <v>708</v>
      </c>
      <c r="H79" s="16">
        <f t="shared" ref="H79:H84" si="47">(G79/15)</f>
        <v>47.2</v>
      </c>
      <c r="I79" s="4">
        <v>742</v>
      </c>
      <c r="J79" s="4">
        <f t="shared" ref="J79:J84" si="48">(I79/15)</f>
        <v>49.466666666666669</v>
      </c>
      <c r="K79" s="4" t="s">
        <v>28</v>
      </c>
      <c r="L79" s="4">
        <v>16</v>
      </c>
    </row>
    <row r="80" spans="1:12" ht="14.25" customHeight="1">
      <c r="A80" s="2">
        <v>77</v>
      </c>
      <c r="B80" s="2" t="s">
        <v>425</v>
      </c>
      <c r="C80" s="2">
        <v>896</v>
      </c>
      <c r="D80" s="16">
        <f t="shared" si="34"/>
        <v>68.92307692307692</v>
      </c>
      <c r="E80" s="16">
        <v>937</v>
      </c>
      <c r="F80" s="16">
        <f t="shared" si="46"/>
        <v>62.466666666666669</v>
      </c>
      <c r="G80" s="16">
        <v>923</v>
      </c>
      <c r="H80" s="16">
        <f t="shared" si="47"/>
        <v>61.533333333333331</v>
      </c>
      <c r="I80" s="16">
        <v>973</v>
      </c>
      <c r="J80" s="16">
        <f t="shared" si="48"/>
        <v>64.86666666666666</v>
      </c>
      <c r="K80" s="16">
        <f t="shared" ref="K80:K84" si="49">AVERAGE(D80,F80,H80,J80)</f>
        <v>64.447435897435895</v>
      </c>
      <c r="L80" s="16"/>
    </row>
    <row r="81" spans="1:12" ht="14.25" customHeight="1">
      <c r="A81" s="2">
        <v>78</v>
      </c>
      <c r="B81" s="2" t="s">
        <v>426</v>
      </c>
      <c r="C81" s="2">
        <v>735</v>
      </c>
      <c r="D81" s="16">
        <f t="shared" si="34"/>
        <v>56.53846153846154</v>
      </c>
      <c r="E81" s="16">
        <v>825</v>
      </c>
      <c r="F81" s="16">
        <f t="shared" si="46"/>
        <v>55</v>
      </c>
      <c r="G81" s="16">
        <v>828</v>
      </c>
      <c r="H81" s="16">
        <f t="shared" si="47"/>
        <v>55.2</v>
      </c>
      <c r="I81" s="16">
        <v>948</v>
      </c>
      <c r="J81" s="16">
        <f t="shared" si="48"/>
        <v>63.2</v>
      </c>
      <c r="K81" s="16">
        <f t="shared" si="49"/>
        <v>57.484615384615381</v>
      </c>
      <c r="L81" s="16"/>
    </row>
    <row r="82" spans="1:12" ht="14.25" customHeight="1">
      <c r="A82" s="2">
        <v>79</v>
      </c>
      <c r="B82" s="2" t="s">
        <v>427</v>
      </c>
      <c r="C82" s="2">
        <v>797</v>
      </c>
      <c r="D82" s="16">
        <f t="shared" si="34"/>
        <v>61.307692307692307</v>
      </c>
      <c r="E82" s="16">
        <v>989</v>
      </c>
      <c r="F82" s="16">
        <f t="shared" si="46"/>
        <v>65.933333333333337</v>
      </c>
      <c r="G82" s="16">
        <v>1073</v>
      </c>
      <c r="H82" s="16">
        <f t="shared" si="47"/>
        <v>71.533333333333331</v>
      </c>
      <c r="I82" s="16">
        <v>1080</v>
      </c>
      <c r="J82" s="16">
        <f t="shared" si="48"/>
        <v>72</v>
      </c>
      <c r="K82" s="16">
        <f t="shared" si="49"/>
        <v>67.69358974358974</v>
      </c>
      <c r="L82" s="16"/>
    </row>
    <row r="83" spans="1:12" ht="14.25" customHeight="1">
      <c r="A83" s="2">
        <v>80</v>
      </c>
      <c r="B83" s="2" t="s">
        <v>428</v>
      </c>
      <c r="C83" s="2">
        <v>593</v>
      </c>
      <c r="D83" s="16">
        <f t="shared" si="34"/>
        <v>45.615384615384613</v>
      </c>
      <c r="E83" s="16">
        <v>645</v>
      </c>
      <c r="F83" s="16">
        <f t="shared" si="46"/>
        <v>43</v>
      </c>
      <c r="G83" s="16">
        <v>787</v>
      </c>
      <c r="H83" s="16">
        <f t="shared" si="47"/>
        <v>52.466666666666669</v>
      </c>
      <c r="I83" s="16">
        <v>907</v>
      </c>
      <c r="J83" s="16">
        <f t="shared" si="48"/>
        <v>60.466666666666669</v>
      </c>
      <c r="K83" s="16">
        <f t="shared" si="49"/>
        <v>50.387179487179488</v>
      </c>
      <c r="L83" s="16"/>
    </row>
    <row r="84" spans="1:12" ht="14.25" customHeight="1">
      <c r="A84" s="2">
        <v>81</v>
      </c>
      <c r="B84" s="2" t="s">
        <v>429</v>
      </c>
      <c r="C84" s="2">
        <v>847</v>
      </c>
      <c r="D84" s="16">
        <f t="shared" si="34"/>
        <v>65.15384615384616</v>
      </c>
      <c r="E84" s="16">
        <v>944</v>
      </c>
      <c r="F84" s="16">
        <f t="shared" si="46"/>
        <v>62.93333333333333</v>
      </c>
      <c r="G84" s="16">
        <v>980</v>
      </c>
      <c r="H84" s="16">
        <f t="shared" si="47"/>
        <v>65.333333333333329</v>
      </c>
      <c r="I84" s="16">
        <v>1024</v>
      </c>
      <c r="J84" s="16">
        <f t="shared" si="48"/>
        <v>68.266666666666666</v>
      </c>
      <c r="K84" s="16">
        <f t="shared" si="49"/>
        <v>65.421794871794873</v>
      </c>
      <c r="L84" s="16"/>
    </row>
    <row r="85" spans="1:12" ht="14.25" customHeight="1">
      <c r="A85" s="2">
        <v>82</v>
      </c>
      <c r="B85" s="2" t="s">
        <v>430</v>
      </c>
      <c r="C85" s="4">
        <v>509</v>
      </c>
      <c r="D85" s="19" t="s">
        <v>28</v>
      </c>
      <c r="E85" s="4"/>
      <c r="F85" s="4"/>
      <c r="G85" s="4"/>
      <c r="H85" s="4"/>
      <c r="I85" s="4"/>
      <c r="J85" s="4"/>
      <c r="K85" s="4"/>
      <c r="L85" s="4">
        <v>17</v>
      </c>
    </row>
    <row r="86" spans="1:12" ht="14.25" customHeight="1">
      <c r="A86" s="2">
        <v>83</v>
      </c>
      <c r="B86" s="2" t="s">
        <v>431</v>
      </c>
      <c r="C86" s="2">
        <v>721</v>
      </c>
      <c r="D86" s="16">
        <f t="shared" ref="D86:D94" si="50">(C86/13)</f>
        <v>55.46153846153846</v>
      </c>
      <c r="E86" s="16">
        <v>805</v>
      </c>
      <c r="F86" s="16">
        <f t="shared" ref="F86:F94" si="51">E86/15</f>
        <v>53.666666666666664</v>
      </c>
      <c r="G86" s="16">
        <v>917</v>
      </c>
      <c r="H86" s="16">
        <f t="shared" ref="H86:H94" si="52">(G86/15)</f>
        <v>61.133333333333333</v>
      </c>
      <c r="I86" s="16">
        <v>982</v>
      </c>
      <c r="J86" s="16">
        <f t="shared" ref="J86:J94" si="53">(I86/15)</f>
        <v>65.466666666666669</v>
      </c>
      <c r="K86" s="16">
        <f t="shared" ref="K86:K94" si="54">AVERAGE(D86,F86,H86,J86)</f>
        <v>58.932051282051283</v>
      </c>
      <c r="L86" s="16"/>
    </row>
    <row r="87" spans="1:12" ht="14.25" customHeight="1">
      <c r="A87" s="2">
        <v>84</v>
      </c>
      <c r="B87" s="2" t="s">
        <v>432</v>
      </c>
      <c r="C87" s="2">
        <v>813</v>
      </c>
      <c r="D87" s="16">
        <f t="shared" si="50"/>
        <v>62.53846153846154</v>
      </c>
      <c r="E87" s="2">
        <v>894</v>
      </c>
      <c r="F87" s="2">
        <f t="shared" si="51"/>
        <v>59.6</v>
      </c>
      <c r="G87" s="2">
        <v>1039</v>
      </c>
      <c r="H87" s="16">
        <f t="shared" si="52"/>
        <v>69.266666666666666</v>
      </c>
      <c r="I87" s="2">
        <v>1067</v>
      </c>
      <c r="J87" s="16">
        <f t="shared" si="53"/>
        <v>71.13333333333334</v>
      </c>
      <c r="K87" s="16">
        <f t="shared" si="54"/>
        <v>65.634615384615387</v>
      </c>
      <c r="L87" s="2"/>
    </row>
    <row r="88" spans="1:12" ht="14.25" customHeight="1">
      <c r="A88" s="2">
        <v>85</v>
      </c>
      <c r="B88" s="2" t="s">
        <v>433</v>
      </c>
      <c r="C88" s="2">
        <v>829</v>
      </c>
      <c r="D88" s="16">
        <f t="shared" si="50"/>
        <v>63.769230769230766</v>
      </c>
      <c r="E88" s="2">
        <v>1001</v>
      </c>
      <c r="F88" s="2">
        <f t="shared" si="51"/>
        <v>66.733333333333334</v>
      </c>
      <c r="G88" s="2">
        <v>1016</v>
      </c>
      <c r="H88" s="16">
        <f t="shared" si="52"/>
        <v>67.733333333333334</v>
      </c>
      <c r="I88" s="2">
        <v>1013</v>
      </c>
      <c r="J88" s="16">
        <f t="shared" si="53"/>
        <v>67.533333333333331</v>
      </c>
      <c r="K88" s="16">
        <f t="shared" si="54"/>
        <v>66.442307692307679</v>
      </c>
      <c r="L88" s="2"/>
    </row>
    <row r="89" spans="1:12" ht="14.25" customHeight="1">
      <c r="A89" s="2">
        <v>86</v>
      </c>
      <c r="B89" s="2" t="s">
        <v>434</v>
      </c>
      <c r="C89" s="2">
        <v>830</v>
      </c>
      <c r="D89" s="16">
        <f t="shared" si="50"/>
        <v>63.846153846153847</v>
      </c>
      <c r="E89" s="2">
        <v>919</v>
      </c>
      <c r="F89" s="2">
        <f t="shared" si="51"/>
        <v>61.266666666666666</v>
      </c>
      <c r="G89" s="2">
        <v>1006</v>
      </c>
      <c r="H89" s="16">
        <f t="shared" si="52"/>
        <v>67.066666666666663</v>
      </c>
      <c r="I89" s="2">
        <v>1026</v>
      </c>
      <c r="J89" s="16">
        <f t="shared" si="53"/>
        <v>68.400000000000006</v>
      </c>
      <c r="K89" s="16">
        <f t="shared" si="54"/>
        <v>65.14487179487179</v>
      </c>
      <c r="L89" s="2"/>
    </row>
    <row r="90" spans="1:12" ht="14.25" customHeight="1">
      <c r="A90" s="2">
        <v>87</v>
      </c>
      <c r="B90" s="2" t="s">
        <v>435</v>
      </c>
      <c r="C90" s="2">
        <v>943</v>
      </c>
      <c r="D90" s="16">
        <f t="shared" si="50"/>
        <v>72.538461538461533</v>
      </c>
      <c r="E90" s="2">
        <v>1152</v>
      </c>
      <c r="F90" s="2">
        <f t="shared" si="51"/>
        <v>76.8</v>
      </c>
      <c r="G90" s="2">
        <v>1102</v>
      </c>
      <c r="H90" s="16">
        <f t="shared" si="52"/>
        <v>73.466666666666669</v>
      </c>
      <c r="I90" s="2">
        <v>1060</v>
      </c>
      <c r="J90" s="16">
        <f t="shared" si="53"/>
        <v>70.666666666666671</v>
      </c>
      <c r="K90" s="16">
        <f t="shared" si="54"/>
        <v>73.367948717948721</v>
      </c>
      <c r="L90" s="2"/>
    </row>
    <row r="91" spans="1:12" ht="14.25" customHeight="1">
      <c r="A91" s="2">
        <v>88</v>
      </c>
      <c r="B91" s="2" t="s">
        <v>436</v>
      </c>
      <c r="C91" s="2">
        <v>720</v>
      </c>
      <c r="D91" s="16">
        <f t="shared" si="50"/>
        <v>55.384615384615387</v>
      </c>
      <c r="E91" s="2">
        <v>792</v>
      </c>
      <c r="F91" s="2">
        <f t="shared" si="51"/>
        <v>52.8</v>
      </c>
      <c r="G91" s="2">
        <v>927</v>
      </c>
      <c r="H91" s="16">
        <f t="shared" si="52"/>
        <v>61.8</v>
      </c>
      <c r="I91" s="2">
        <v>1012</v>
      </c>
      <c r="J91" s="16">
        <f t="shared" si="53"/>
        <v>67.466666666666669</v>
      </c>
      <c r="K91" s="16">
        <f t="shared" si="54"/>
        <v>59.362820512820512</v>
      </c>
      <c r="L91" s="2"/>
    </row>
    <row r="92" spans="1:12" ht="14.25" customHeight="1">
      <c r="A92" s="2">
        <v>89</v>
      </c>
      <c r="B92" s="2" t="s">
        <v>437</v>
      </c>
      <c r="C92" s="2">
        <v>863</v>
      </c>
      <c r="D92" s="16">
        <f t="shared" si="50"/>
        <v>66.384615384615387</v>
      </c>
      <c r="E92" s="2">
        <v>878</v>
      </c>
      <c r="F92" s="2">
        <f t="shared" si="51"/>
        <v>58.533333333333331</v>
      </c>
      <c r="G92" s="2">
        <v>963</v>
      </c>
      <c r="H92" s="16">
        <f t="shared" si="52"/>
        <v>64.2</v>
      </c>
      <c r="I92" s="2">
        <v>912</v>
      </c>
      <c r="J92" s="16">
        <f t="shared" si="53"/>
        <v>60.8</v>
      </c>
      <c r="K92" s="16">
        <f t="shared" si="54"/>
        <v>62.47948717948718</v>
      </c>
      <c r="L92" s="2"/>
    </row>
    <row r="93" spans="1:12" ht="14.25" customHeight="1">
      <c r="A93" s="2">
        <v>90</v>
      </c>
      <c r="B93" s="2" t="s">
        <v>438</v>
      </c>
      <c r="C93" s="2">
        <v>800</v>
      </c>
      <c r="D93" s="16">
        <f t="shared" si="50"/>
        <v>61.53846153846154</v>
      </c>
      <c r="E93" s="2">
        <v>745</v>
      </c>
      <c r="F93" s="2">
        <f t="shared" si="51"/>
        <v>49.666666666666664</v>
      </c>
      <c r="G93" s="2">
        <v>800</v>
      </c>
      <c r="H93" s="16">
        <f t="shared" si="52"/>
        <v>53.333333333333336</v>
      </c>
      <c r="I93" s="2">
        <v>938</v>
      </c>
      <c r="J93" s="16">
        <f t="shared" si="53"/>
        <v>62.533333333333331</v>
      </c>
      <c r="K93" s="16">
        <f t="shared" si="54"/>
        <v>56.76794871794872</v>
      </c>
      <c r="L93" s="2"/>
    </row>
    <row r="94" spans="1:12" ht="14.25" customHeight="1">
      <c r="A94" s="2">
        <v>91</v>
      </c>
      <c r="B94" s="2" t="s">
        <v>439</v>
      </c>
      <c r="C94" s="2">
        <v>994</v>
      </c>
      <c r="D94" s="16">
        <f t="shared" si="50"/>
        <v>76.461538461538467</v>
      </c>
      <c r="E94" s="2">
        <v>985</v>
      </c>
      <c r="F94" s="2">
        <f t="shared" si="51"/>
        <v>65.666666666666671</v>
      </c>
      <c r="G94" s="2">
        <v>1026</v>
      </c>
      <c r="H94" s="16">
        <f t="shared" si="52"/>
        <v>68.400000000000006</v>
      </c>
      <c r="I94" s="2">
        <v>1066</v>
      </c>
      <c r="J94" s="16">
        <f t="shared" si="53"/>
        <v>71.066666666666663</v>
      </c>
      <c r="K94" s="16">
        <f t="shared" si="54"/>
        <v>70.398717948717945</v>
      </c>
      <c r="L94" s="2"/>
    </row>
    <row r="95" spans="1:12" ht="14.25" customHeight="1">
      <c r="A95" s="2">
        <v>92</v>
      </c>
      <c r="B95" s="2" t="s">
        <v>440</v>
      </c>
      <c r="C95" s="4">
        <v>258</v>
      </c>
      <c r="D95" s="19" t="s">
        <v>28</v>
      </c>
      <c r="E95" s="4"/>
      <c r="F95" s="4"/>
      <c r="G95" s="4"/>
      <c r="H95" s="4"/>
      <c r="I95" s="4"/>
      <c r="J95" s="4"/>
      <c r="K95" s="4"/>
      <c r="L95" s="4">
        <v>18</v>
      </c>
    </row>
    <row r="96" spans="1:12" ht="14.25" customHeight="1">
      <c r="A96" s="2">
        <v>93</v>
      </c>
      <c r="B96" s="2" t="s">
        <v>441</v>
      </c>
      <c r="C96" s="2">
        <v>1033</v>
      </c>
      <c r="D96" s="16">
        <f t="shared" ref="D96:D103" si="55">(C96/13)</f>
        <v>79.461538461538467</v>
      </c>
      <c r="E96" s="16">
        <v>1046</v>
      </c>
      <c r="F96" s="2">
        <f t="shared" ref="F96:F103" si="56">E96/15</f>
        <v>69.733333333333334</v>
      </c>
      <c r="G96" s="16">
        <v>1047</v>
      </c>
      <c r="H96" s="16">
        <f t="shared" ref="H96:H97" si="57">(G96/15)</f>
        <v>69.8</v>
      </c>
      <c r="I96" s="16">
        <v>1080</v>
      </c>
      <c r="J96" s="16">
        <f t="shared" ref="J96:J97" si="58">(I96/15)</f>
        <v>72</v>
      </c>
      <c r="K96" s="16">
        <f t="shared" ref="K96:K97" si="59">AVERAGE(D96,F96,H96,J96)</f>
        <v>72.748717948717953</v>
      </c>
      <c r="L96" s="16"/>
    </row>
    <row r="97" spans="1:12" ht="14.25" customHeight="1">
      <c r="A97" s="2">
        <v>94</v>
      </c>
      <c r="B97" s="2" t="s">
        <v>442</v>
      </c>
      <c r="C97" s="2">
        <v>790</v>
      </c>
      <c r="D97" s="16">
        <f t="shared" si="55"/>
        <v>60.769230769230766</v>
      </c>
      <c r="E97" s="16">
        <v>834</v>
      </c>
      <c r="F97" s="16">
        <f t="shared" si="56"/>
        <v>55.6</v>
      </c>
      <c r="G97" s="16">
        <v>900</v>
      </c>
      <c r="H97" s="16">
        <f t="shared" si="57"/>
        <v>60</v>
      </c>
      <c r="I97" s="16">
        <v>993</v>
      </c>
      <c r="J97" s="16">
        <f t="shared" si="58"/>
        <v>66.2</v>
      </c>
      <c r="K97" s="16">
        <f t="shared" si="59"/>
        <v>60.642307692307696</v>
      </c>
      <c r="L97" s="16"/>
    </row>
    <row r="98" spans="1:12" ht="14.25" customHeight="1">
      <c r="A98" s="2">
        <v>95</v>
      </c>
      <c r="B98" s="2" t="s">
        <v>443</v>
      </c>
      <c r="C98" s="2">
        <v>715</v>
      </c>
      <c r="D98" s="16">
        <f t="shared" si="55"/>
        <v>55</v>
      </c>
      <c r="E98" s="16">
        <v>671</v>
      </c>
      <c r="F98" s="16">
        <f t="shared" si="56"/>
        <v>44.733333333333334</v>
      </c>
      <c r="G98" s="16">
        <v>727</v>
      </c>
      <c r="H98" s="4" t="s">
        <v>28</v>
      </c>
      <c r="I98" s="4"/>
      <c r="J98" s="4"/>
      <c r="K98" s="4"/>
      <c r="L98" s="4">
        <v>19</v>
      </c>
    </row>
    <row r="99" spans="1:12" ht="14.25" customHeight="1">
      <c r="A99" s="2">
        <v>96</v>
      </c>
      <c r="B99" s="2" t="s">
        <v>444</v>
      </c>
      <c r="C99" s="2">
        <v>879</v>
      </c>
      <c r="D99" s="16">
        <f t="shared" si="55"/>
        <v>67.615384615384613</v>
      </c>
      <c r="E99" s="16">
        <v>866</v>
      </c>
      <c r="F99" s="16">
        <f t="shared" si="56"/>
        <v>57.733333333333334</v>
      </c>
      <c r="G99" s="16">
        <v>971</v>
      </c>
      <c r="H99" s="16">
        <f>(G99/15)</f>
        <v>64.733333333333334</v>
      </c>
      <c r="I99" s="16">
        <v>1051</v>
      </c>
      <c r="J99" s="16">
        <f>(I99/15)</f>
        <v>70.066666666666663</v>
      </c>
      <c r="K99" s="16">
        <f>AVERAGE(D99,F99,H99,J99)</f>
        <v>65.037179487179486</v>
      </c>
      <c r="L99" s="16"/>
    </row>
    <row r="100" spans="1:12" ht="14.25" customHeight="1">
      <c r="A100" s="2">
        <v>97</v>
      </c>
      <c r="B100" s="2" t="s">
        <v>445</v>
      </c>
      <c r="C100" s="2">
        <v>553</v>
      </c>
      <c r="D100" s="16">
        <f t="shared" si="55"/>
        <v>42.53846153846154</v>
      </c>
      <c r="E100" s="16">
        <v>833</v>
      </c>
      <c r="F100" s="16">
        <f t="shared" si="56"/>
        <v>55.533333333333331</v>
      </c>
      <c r="G100" s="16">
        <v>663</v>
      </c>
      <c r="H100" s="4" t="s">
        <v>28</v>
      </c>
      <c r="I100" s="4"/>
      <c r="J100" s="4"/>
      <c r="K100" s="4"/>
      <c r="L100" s="4">
        <v>20</v>
      </c>
    </row>
    <row r="101" spans="1:12" ht="14.25" customHeight="1">
      <c r="A101" s="2">
        <v>98</v>
      </c>
      <c r="B101" s="2" t="s">
        <v>446</v>
      </c>
      <c r="C101" s="2">
        <v>685</v>
      </c>
      <c r="D101" s="16">
        <f t="shared" si="55"/>
        <v>52.692307692307693</v>
      </c>
      <c r="E101" s="16">
        <v>763</v>
      </c>
      <c r="F101" s="16">
        <f t="shared" si="56"/>
        <v>50.866666666666667</v>
      </c>
      <c r="G101" s="16">
        <v>900</v>
      </c>
      <c r="H101" s="16">
        <f t="shared" ref="H101:H103" si="60">(G101/15)</f>
        <v>60</v>
      </c>
      <c r="I101" s="16">
        <v>1023</v>
      </c>
      <c r="J101" s="16">
        <f t="shared" ref="J101:J103" si="61">(I101/15)</f>
        <v>68.2</v>
      </c>
      <c r="K101" s="16">
        <f t="shared" ref="K101:K103" si="62">AVERAGE(D101,F101,H101,J101)</f>
        <v>57.939743589743586</v>
      </c>
      <c r="L101" s="16"/>
    </row>
    <row r="102" spans="1:12" ht="14.25" customHeight="1">
      <c r="A102" s="2">
        <v>99</v>
      </c>
      <c r="B102" s="2" t="s">
        <v>447</v>
      </c>
      <c r="C102" s="2">
        <v>966</v>
      </c>
      <c r="D102" s="16">
        <f t="shared" si="55"/>
        <v>74.307692307692307</v>
      </c>
      <c r="E102" s="2">
        <v>1092</v>
      </c>
      <c r="F102" s="2">
        <f t="shared" si="56"/>
        <v>72.8</v>
      </c>
      <c r="G102" s="2">
        <v>1063</v>
      </c>
      <c r="H102" s="16">
        <f t="shared" si="60"/>
        <v>70.86666666666666</v>
      </c>
      <c r="I102" s="2">
        <v>1118</v>
      </c>
      <c r="J102" s="16">
        <f t="shared" si="61"/>
        <v>74.533333333333331</v>
      </c>
      <c r="K102" s="16">
        <f t="shared" si="62"/>
        <v>73.126923076923077</v>
      </c>
      <c r="L102" s="2"/>
    </row>
    <row r="103" spans="1:12" ht="14.25" customHeight="1">
      <c r="A103" s="2">
        <v>100</v>
      </c>
      <c r="B103" s="2" t="s">
        <v>448</v>
      </c>
      <c r="C103" s="2">
        <v>699</v>
      </c>
      <c r="D103" s="16">
        <f t="shared" si="55"/>
        <v>53.769230769230766</v>
      </c>
      <c r="E103" s="2">
        <v>748</v>
      </c>
      <c r="F103" s="2">
        <f t="shared" si="56"/>
        <v>49.866666666666667</v>
      </c>
      <c r="G103" s="2">
        <v>813</v>
      </c>
      <c r="H103" s="16">
        <f t="shared" si="60"/>
        <v>54.2</v>
      </c>
      <c r="I103" s="2">
        <v>900</v>
      </c>
      <c r="J103" s="16">
        <f t="shared" si="61"/>
        <v>60</v>
      </c>
      <c r="K103" s="16">
        <f t="shared" si="62"/>
        <v>54.458974358974359</v>
      </c>
      <c r="L103" s="2"/>
    </row>
    <row r="104" spans="1:12" ht="14.25" customHeight="1">
      <c r="A104" s="2">
        <v>101</v>
      </c>
      <c r="B104" s="2" t="s">
        <v>449</v>
      </c>
      <c r="C104" s="4">
        <v>533</v>
      </c>
      <c r="D104" s="4" t="s">
        <v>28</v>
      </c>
      <c r="E104" s="4"/>
      <c r="F104" s="4"/>
      <c r="G104" s="4"/>
      <c r="H104" s="4"/>
      <c r="I104" s="4"/>
      <c r="J104" s="4"/>
      <c r="K104" s="4"/>
      <c r="L104" s="4"/>
    </row>
    <row r="105" spans="1:12" ht="14.25" customHeight="1">
      <c r="A105" s="2">
        <v>102</v>
      </c>
      <c r="B105" s="2" t="s">
        <v>450</v>
      </c>
      <c r="C105" s="2">
        <v>818</v>
      </c>
      <c r="D105" s="16">
        <f t="shared" ref="D105:D115" si="63">(C105/13)</f>
        <v>62.92307692307692</v>
      </c>
      <c r="E105" s="2">
        <v>868</v>
      </c>
      <c r="F105" s="2">
        <f t="shared" ref="F105:F106" si="64">E105/15</f>
        <v>57.866666666666667</v>
      </c>
      <c r="G105" s="2">
        <v>855</v>
      </c>
      <c r="H105" s="16">
        <f t="shared" ref="H105:H106" si="65">(G105/15)</f>
        <v>57</v>
      </c>
      <c r="I105" s="2">
        <v>900</v>
      </c>
      <c r="J105" s="16">
        <f t="shared" ref="J105:J106" si="66">(I105/15)</f>
        <v>60</v>
      </c>
      <c r="K105" s="16">
        <f t="shared" ref="K105:K106" si="67">AVERAGE(D105,F105,H105,J105)</f>
        <v>59.447435897435895</v>
      </c>
      <c r="L105" s="2"/>
    </row>
    <row r="106" spans="1:12" ht="14.25" customHeight="1">
      <c r="A106" s="2">
        <v>103</v>
      </c>
      <c r="B106" s="2" t="s">
        <v>451</v>
      </c>
      <c r="C106" s="2">
        <v>851</v>
      </c>
      <c r="D106" s="16">
        <f t="shared" si="63"/>
        <v>65.461538461538467</v>
      </c>
      <c r="E106" s="2">
        <v>902</v>
      </c>
      <c r="F106" s="2">
        <f t="shared" si="64"/>
        <v>60.133333333333333</v>
      </c>
      <c r="G106" s="2">
        <v>937</v>
      </c>
      <c r="H106" s="16">
        <f t="shared" si="65"/>
        <v>62.466666666666669</v>
      </c>
      <c r="I106" s="2">
        <v>1025</v>
      </c>
      <c r="J106" s="16">
        <f t="shared" si="66"/>
        <v>68.333333333333329</v>
      </c>
      <c r="K106" s="16">
        <f t="shared" si="67"/>
        <v>64.098717948717947</v>
      </c>
      <c r="L106" s="2"/>
    </row>
    <row r="107" spans="1:12" ht="14.25" customHeight="1">
      <c r="A107" s="2">
        <v>104</v>
      </c>
      <c r="B107" s="2" t="s">
        <v>452</v>
      </c>
      <c r="C107" s="2">
        <v>927</v>
      </c>
      <c r="D107" s="16">
        <f t="shared" si="63"/>
        <v>71.307692307692307</v>
      </c>
      <c r="E107" s="20"/>
      <c r="F107" s="20"/>
      <c r="G107" s="20"/>
      <c r="H107" s="20"/>
      <c r="I107" s="20"/>
      <c r="J107" s="20"/>
      <c r="K107" s="20"/>
      <c r="L107" s="20">
        <v>3</v>
      </c>
    </row>
    <row r="108" spans="1:12" ht="14.25" customHeight="1">
      <c r="A108" s="2">
        <v>105</v>
      </c>
      <c r="B108" s="2" t="s">
        <v>453</v>
      </c>
      <c r="C108" s="2">
        <v>877</v>
      </c>
      <c r="D108" s="16">
        <f t="shared" si="63"/>
        <v>67.461538461538467</v>
      </c>
      <c r="E108" s="2">
        <v>938</v>
      </c>
      <c r="F108" s="2">
        <f t="shared" ref="F108:F113" si="68">E108/15</f>
        <v>62.533333333333331</v>
      </c>
      <c r="G108" s="2">
        <v>869</v>
      </c>
      <c r="H108" s="16">
        <f t="shared" ref="H108:H113" si="69">(G108/15)</f>
        <v>57.93333333333333</v>
      </c>
      <c r="I108" s="2">
        <v>943</v>
      </c>
      <c r="J108" s="16">
        <f t="shared" ref="J108:J113" si="70">(I108/15)</f>
        <v>62.866666666666667</v>
      </c>
      <c r="K108" s="16">
        <f t="shared" ref="K108:K111" si="71">AVERAGE(D108,F108,H108,J108)</f>
        <v>62.698717948717956</v>
      </c>
      <c r="L108" s="2"/>
    </row>
    <row r="109" spans="1:12" ht="14.25" customHeight="1">
      <c r="A109" s="2">
        <v>106</v>
      </c>
      <c r="B109" s="2" t="s">
        <v>454</v>
      </c>
      <c r="C109" s="2">
        <v>748</v>
      </c>
      <c r="D109" s="16">
        <f t="shared" si="63"/>
        <v>57.53846153846154</v>
      </c>
      <c r="E109" s="2">
        <v>832</v>
      </c>
      <c r="F109" s="2">
        <f t="shared" si="68"/>
        <v>55.466666666666669</v>
      </c>
      <c r="G109" s="2">
        <v>900</v>
      </c>
      <c r="H109" s="16">
        <f t="shared" si="69"/>
        <v>60</v>
      </c>
      <c r="I109" s="2">
        <v>1051</v>
      </c>
      <c r="J109" s="16">
        <f t="shared" si="70"/>
        <v>70.066666666666663</v>
      </c>
      <c r="K109" s="16">
        <f t="shared" si="71"/>
        <v>60.76794871794872</v>
      </c>
      <c r="L109" s="2"/>
    </row>
    <row r="110" spans="1:12" ht="14.25" customHeight="1">
      <c r="A110" s="2">
        <v>107</v>
      </c>
      <c r="B110" s="2" t="s">
        <v>455</v>
      </c>
      <c r="C110" s="2">
        <v>940</v>
      </c>
      <c r="D110" s="16">
        <f t="shared" si="63"/>
        <v>72.307692307692307</v>
      </c>
      <c r="E110" s="2">
        <v>1083</v>
      </c>
      <c r="F110" s="2">
        <f t="shared" si="68"/>
        <v>72.2</v>
      </c>
      <c r="G110" s="2">
        <v>960</v>
      </c>
      <c r="H110" s="16">
        <f t="shared" si="69"/>
        <v>64</v>
      </c>
      <c r="I110" s="2">
        <v>978</v>
      </c>
      <c r="J110" s="16">
        <f t="shared" si="70"/>
        <v>65.2</v>
      </c>
      <c r="K110" s="16">
        <f t="shared" si="71"/>
        <v>68.426923076923075</v>
      </c>
      <c r="L110" s="2"/>
    </row>
    <row r="111" spans="1:12" ht="14.25" customHeight="1">
      <c r="A111" s="2">
        <v>108</v>
      </c>
      <c r="B111" s="2" t="s">
        <v>456</v>
      </c>
      <c r="C111" s="2">
        <v>865</v>
      </c>
      <c r="D111" s="16">
        <f t="shared" si="63"/>
        <v>66.538461538461533</v>
      </c>
      <c r="E111" s="16">
        <v>731</v>
      </c>
      <c r="F111" s="16">
        <f t="shared" si="68"/>
        <v>48.733333333333334</v>
      </c>
      <c r="G111" s="16">
        <v>609</v>
      </c>
      <c r="H111" s="16">
        <f t="shared" si="69"/>
        <v>40.6</v>
      </c>
      <c r="I111" s="16">
        <v>787</v>
      </c>
      <c r="J111" s="16">
        <f t="shared" si="70"/>
        <v>52.466666666666669</v>
      </c>
      <c r="K111" s="16">
        <f t="shared" si="71"/>
        <v>52.084615384615383</v>
      </c>
      <c r="L111" s="16"/>
    </row>
    <row r="112" spans="1:12" ht="14.25" customHeight="1">
      <c r="A112" s="2">
        <v>109</v>
      </c>
      <c r="B112" s="2" t="s">
        <v>457</v>
      </c>
      <c r="C112" s="2">
        <v>799</v>
      </c>
      <c r="D112" s="16">
        <f t="shared" si="63"/>
        <v>61.46153846153846</v>
      </c>
      <c r="E112" s="16">
        <v>712</v>
      </c>
      <c r="F112" s="16">
        <f t="shared" si="68"/>
        <v>47.466666666666669</v>
      </c>
      <c r="G112" s="16">
        <v>766</v>
      </c>
      <c r="H112" s="16">
        <f t="shared" si="69"/>
        <v>51.06666666666667</v>
      </c>
      <c r="I112" s="4">
        <v>807</v>
      </c>
      <c r="J112" s="4">
        <f t="shared" si="70"/>
        <v>53.8</v>
      </c>
      <c r="K112" s="4" t="s">
        <v>28</v>
      </c>
      <c r="L112" s="4">
        <v>21</v>
      </c>
    </row>
    <row r="113" spans="1:12" ht="14.25" customHeight="1">
      <c r="A113" s="2">
        <v>110</v>
      </c>
      <c r="B113" s="2" t="s">
        <v>458</v>
      </c>
      <c r="C113" s="2">
        <v>968</v>
      </c>
      <c r="D113" s="16">
        <f t="shared" si="63"/>
        <v>74.461538461538467</v>
      </c>
      <c r="E113" s="16">
        <v>959</v>
      </c>
      <c r="F113" s="16">
        <f t="shared" si="68"/>
        <v>63.93333333333333</v>
      </c>
      <c r="G113" s="16">
        <v>1024</v>
      </c>
      <c r="H113" s="16">
        <f t="shared" si="69"/>
        <v>68.266666666666666</v>
      </c>
      <c r="I113" s="16">
        <v>1076</v>
      </c>
      <c r="J113" s="16">
        <f t="shared" si="70"/>
        <v>71.733333333333334</v>
      </c>
      <c r="K113" s="16">
        <f>AVERAGE(D113,F113,H113,J113)</f>
        <v>69.598717948717947</v>
      </c>
      <c r="L113" s="16"/>
    </row>
    <row r="114" spans="1:12" ht="14.25" customHeight="1">
      <c r="A114" s="2">
        <v>111</v>
      </c>
      <c r="B114" s="2" t="s">
        <v>459</v>
      </c>
      <c r="C114" s="2">
        <v>722</v>
      </c>
      <c r="D114" s="16">
        <f t="shared" si="63"/>
        <v>55.53846153846154</v>
      </c>
      <c r="E114" s="4">
        <v>593</v>
      </c>
      <c r="F114" s="19" t="s">
        <v>28</v>
      </c>
      <c r="G114" s="4"/>
      <c r="H114" s="4"/>
      <c r="I114" s="4"/>
      <c r="J114" s="4"/>
      <c r="K114" s="4"/>
      <c r="L114" s="4">
        <v>22</v>
      </c>
    </row>
    <row r="115" spans="1:12" ht="14.25" customHeight="1">
      <c r="A115" s="2">
        <v>112</v>
      </c>
      <c r="B115" s="2" t="s">
        <v>460</v>
      </c>
      <c r="C115" s="2">
        <v>717</v>
      </c>
      <c r="D115" s="16">
        <f t="shared" si="63"/>
        <v>55.153846153846153</v>
      </c>
      <c r="E115" s="16">
        <v>654</v>
      </c>
      <c r="F115" s="16">
        <f>E115/15</f>
        <v>43.6</v>
      </c>
      <c r="G115" s="16">
        <v>620</v>
      </c>
      <c r="H115" s="4" t="s">
        <v>28</v>
      </c>
      <c r="I115" s="4"/>
      <c r="J115" s="4"/>
      <c r="K115" s="4"/>
      <c r="L115" s="4">
        <v>23</v>
      </c>
    </row>
    <row r="116" spans="1:12" ht="14.25" customHeight="1">
      <c r="A116" s="2">
        <v>113</v>
      </c>
      <c r="B116" s="2" t="s">
        <v>461</v>
      </c>
      <c r="C116" s="4">
        <v>548</v>
      </c>
      <c r="D116" s="19" t="s">
        <v>28</v>
      </c>
      <c r="E116" s="4"/>
      <c r="F116" s="4"/>
      <c r="G116" s="4"/>
      <c r="H116" s="4"/>
      <c r="I116" s="4"/>
      <c r="J116" s="4"/>
      <c r="K116" s="4"/>
      <c r="L116" s="4">
        <v>24</v>
      </c>
    </row>
    <row r="117" spans="1:12" ht="14.25" customHeight="1">
      <c r="A117" s="2">
        <v>114</v>
      </c>
      <c r="B117" s="2" t="s">
        <v>462</v>
      </c>
      <c r="C117" s="2">
        <v>767</v>
      </c>
      <c r="D117" s="16">
        <f t="shared" ref="D117:D121" si="72">(C117/13)</f>
        <v>59</v>
      </c>
      <c r="E117" s="16">
        <v>861</v>
      </c>
      <c r="F117" s="16">
        <f t="shared" ref="F117:F148" si="73">E117/15</f>
        <v>57.4</v>
      </c>
      <c r="G117" s="16">
        <v>967</v>
      </c>
      <c r="H117" s="16">
        <f t="shared" ref="H117:H148" si="74">(G117/15)</f>
        <v>64.466666666666669</v>
      </c>
      <c r="I117" s="16">
        <v>1006</v>
      </c>
      <c r="J117" s="16">
        <f t="shared" ref="J117:J136" si="75">(I117/15)</f>
        <v>67.066666666666663</v>
      </c>
      <c r="K117" s="16">
        <f t="shared" ref="K117:K121" si="76">AVERAGE(D117,F117,H117,J117)</f>
        <v>61.983333333333334</v>
      </c>
      <c r="L117" s="16"/>
    </row>
    <row r="118" spans="1:12" ht="14.25" customHeight="1">
      <c r="A118" s="2">
        <v>115</v>
      </c>
      <c r="B118" s="2" t="s">
        <v>463</v>
      </c>
      <c r="C118" s="2">
        <v>1002</v>
      </c>
      <c r="D118" s="16">
        <f t="shared" si="72"/>
        <v>77.07692307692308</v>
      </c>
      <c r="E118" s="16">
        <v>1043</v>
      </c>
      <c r="F118" s="16">
        <f t="shared" si="73"/>
        <v>69.533333333333331</v>
      </c>
      <c r="G118" s="16">
        <v>1051</v>
      </c>
      <c r="H118" s="16">
        <f t="shared" si="74"/>
        <v>70.066666666666663</v>
      </c>
      <c r="I118" s="16">
        <v>1093</v>
      </c>
      <c r="J118" s="16">
        <f t="shared" si="75"/>
        <v>72.86666666666666</v>
      </c>
      <c r="K118" s="16">
        <f t="shared" si="76"/>
        <v>72.385897435897434</v>
      </c>
      <c r="L118" s="16"/>
    </row>
    <row r="119" spans="1:12" ht="14.25" customHeight="1">
      <c r="A119" s="2">
        <v>116</v>
      </c>
      <c r="B119" s="2" t="s">
        <v>464</v>
      </c>
      <c r="C119" s="2">
        <v>822</v>
      </c>
      <c r="D119" s="16">
        <f t="shared" si="72"/>
        <v>63.230769230769234</v>
      </c>
      <c r="E119" s="16">
        <v>853</v>
      </c>
      <c r="F119" s="16">
        <f t="shared" si="73"/>
        <v>56.866666666666667</v>
      </c>
      <c r="G119" s="16">
        <v>905</v>
      </c>
      <c r="H119" s="16">
        <f t="shared" si="74"/>
        <v>60.333333333333336</v>
      </c>
      <c r="I119" s="16">
        <v>951</v>
      </c>
      <c r="J119" s="16">
        <f t="shared" si="75"/>
        <v>63.4</v>
      </c>
      <c r="K119" s="16">
        <f t="shared" si="76"/>
        <v>60.957692307692312</v>
      </c>
      <c r="L119" s="16"/>
    </row>
    <row r="120" spans="1:12" ht="14.25" customHeight="1">
      <c r="A120" s="2">
        <v>117</v>
      </c>
      <c r="B120" s="2" t="s">
        <v>465</v>
      </c>
      <c r="C120" s="2">
        <v>899</v>
      </c>
      <c r="D120" s="16">
        <f t="shared" si="72"/>
        <v>69.15384615384616</v>
      </c>
      <c r="E120" s="16">
        <v>926</v>
      </c>
      <c r="F120" s="16">
        <f t="shared" si="73"/>
        <v>61.733333333333334</v>
      </c>
      <c r="G120" s="16">
        <v>981</v>
      </c>
      <c r="H120" s="16">
        <f t="shared" si="74"/>
        <v>65.400000000000006</v>
      </c>
      <c r="I120" s="16">
        <v>1002</v>
      </c>
      <c r="J120" s="16">
        <f t="shared" si="75"/>
        <v>66.8</v>
      </c>
      <c r="K120" s="16">
        <f t="shared" si="76"/>
        <v>65.771794871794867</v>
      </c>
      <c r="L120" s="16"/>
    </row>
    <row r="121" spans="1:12" ht="14.25" customHeight="1">
      <c r="A121" s="2">
        <v>118</v>
      </c>
      <c r="B121" s="2" t="s">
        <v>466</v>
      </c>
      <c r="C121" s="2">
        <v>763</v>
      </c>
      <c r="D121" s="16">
        <f t="shared" si="72"/>
        <v>58.692307692307693</v>
      </c>
      <c r="E121" s="16">
        <v>746</v>
      </c>
      <c r="F121" s="16">
        <f t="shared" si="73"/>
        <v>49.733333333333334</v>
      </c>
      <c r="G121" s="16">
        <v>912</v>
      </c>
      <c r="H121" s="16">
        <f t="shared" si="74"/>
        <v>60.8</v>
      </c>
      <c r="I121" s="16">
        <v>1094</v>
      </c>
      <c r="J121" s="16">
        <f t="shared" si="75"/>
        <v>72.933333333333337</v>
      </c>
      <c r="K121" s="16">
        <f t="shared" si="76"/>
        <v>60.539743589743594</v>
      </c>
      <c r="L121" s="16"/>
    </row>
    <row r="122" spans="1:12" ht="14.25" customHeight="1">
      <c r="A122" s="2">
        <v>119</v>
      </c>
      <c r="B122" s="2" t="s">
        <v>467</v>
      </c>
      <c r="C122" s="16"/>
      <c r="D122" s="16"/>
      <c r="E122" s="16">
        <v>768</v>
      </c>
      <c r="F122" s="16">
        <f t="shared" si="73"/>
        <v>51.2</v>
      </c>
      <c r="G122" s="16">
        <v>808</v>
      </c>
      <c r="H122" s="16">
        <f t="shared" si="74"/>
        <v>53.866666666666667</v>
      </c>
      <c r="I122" s="16">
        <v>921</v>
      </c>
      <c r="J122" s="16">
        <f t="shared" si="75"/>
        <v>61.4</v>
      </c>
      <c r="K122" s="16">
        <f t="shared" ref="K122:K136" si="77">AVERAGE(F122,H122,J122)</f>
        <v>55.488888888888887</v>
      </c>
      <c r="L122" s="16"/>
    </row>
    <row r="123" spans="1:12" ht="14.25" customHeight="1">
      <c r="A123" s="2">
        <v>120</v>
      </c>
      <c r="B123" s="2" t="s">
        <v>468</v>
      </c>
      <c r="C123" s="16"/>
      <c r="D123" s="16"/>
      <c r="E123" s="16">
        <v>1037</v>
      </c>
      <c r="F123" s="16">
        <f t="shared" si="73"/>
        <v>69.13333333333334</v>
      </c>
      <c r="G123" s="16">
        <v>1152</v>
      </c>
      <c r="H123" s="16">
        <f t="shared" si="74"/>
        <v>76.8</v>
      </c>
      <c r="I123" s="16">
        <v>1172</v>
      </c>
      <c r="J123" s="16">
        <f t="shared" si="75"/>
        <v>78.13333333333334</v>
      </c>
      <c r="K123" s="16">
        <f t="shared" si="77"/>
        <v>74.688888888888883</v>
      </c>
      <c r="L123" s="16"/>
    </row>
    <row r="124" spans="1:12" ht="14.25" customHeight="1">
      <c r="A124" s="2">
        <v>121</v>
      </c>
      <c r="B124" s="2" t="s">
        <v>469</v>
      </c>
      <c r="C124" s="16"/>
      <c r="D124" s="16"/>
      <c r="E124" s="16">
        <v>863</v>
      </c>
      <c r="F124" s="16">
        <f t="shared" si="73"/>
        <v>57.533333333333331</v>
      </c>
      <c r="G124" s="16">
        <v>1006</v>
      </c>
      <c r="H124" s="16">
        <f t="shared" si="74"/>
        <v>67.066666666666663</v>
      </c>
      <c r="I124" s="16">
        <v>1122</v>
      </c>
      <c r="J124" s="16">
        <f t="shared" si="75"/>
        <v>74.8</v>
      </c>
      <c r="K124" s="16">
        <f t="shared" si="77"/>
        <v>66.466666666666654</v>
      </c>
      <c r="L124" s="16"/>
    </row>
    <row r="125" spans="1:12" ht="14.25" customHeight="1">
      <c r="A125" s="2">
        <v>122</v>
      </c>
      <c r="B125" s="2" t="s">
        <v>470</v>
      </c>
      <c r="C125" s="16"/>
      <c r="D125" s="16"/>
      <c r="E125" s="16">
        <v>947</v>
      </c>
      <c r="F125" s="16">
        <f t="shared" si="73"/>
        <v>63.133333333333333</v>
      </c>
      <c r="G125" s="16">
        <v>1032</v>
      </c>
      <c r="H125" s="16">
        <f t="shared" si="74"/>
        <v>68.8</v>
      </c>
      <c r="I125" s="16">
        <v>1106</v>
      </c>
      <c r="J125" s="16">
        <f t="shared" si="75"/>
        <v>73.733333333333334</v>
      </c>
      <c r="K125" s="16">
        <f t="shared" si="77"/>
        <v>68.555555555555557</v>
      </c>
      <c r="L125" s="16"/>
    </row>
    <row r="126" spans="1:12" ht="14.25" customHeight="1">
      <c r="A126" s="2">
        <v>123</v>
      </c>
      <c r="B126" s="2" t="s">
        <v>471</v>
      </c>
      <c r="C126" s="16"/>
      <c r="D126" s="16"/>
      <c r="E126" s="16">
        <v>1015</v>
      </c>
      <c r="F126" s="16">
        <f t="shared" si="73"/>
        <v>67.666666666666671</v>
      </c>
      <c r="G126" s="16">
        <v>1004</v>
      </c>
      <c r="H126" s="16">
        <f t="shared" si="74"/>
        <v>66.933333333333337</v>
      </c>
      <c r="I126" s="16">
        <v>1084</v>
      </c>
      <c r="J126" s="16">
        <f t="shared" si="75"/>
        <v>72.266666666666666</v>
      </c>
      <c r="K126" s="16">
        <f t="shared" si="77"/>
        <v>68.955555555555563</v>
      </c>
      <c r="L126" s="16"/>
    </row>
    <row r="127" spans="1:12" ht="14.25" customHeight="1">
      <c r="A127" s="2">
        <v>124</v>
      </c>
      <c r="B127" s="2" t="s">
        <v>472</v>
      </c>
      <c r="C127" s="16"/>
      <c r="D127" s="16"/>
      <c r="E127" s="16">
        <v>937</v>
      </c>
      <c r="F127" s="16">
        <f t="shared" si="73"/>
        <v>62.466666666666669</v>
      </c>
      <c r="G127" s="16">
        <v>994</v>
      </c>
      <c r="H127" s="16">
        <f t="shared" si="74"/>
        <v>66.266666666666666</v>
      </c>
      <c r="I127" s="16">
        <v>1045</v>
      </c>
      <c r="J127" s="16">
        <f t="shared" si="75"/>
        <v>69.666666666666671</v>
      </c>
      <c r="K127" s="16">
        <f t="shared" si="77"/>
        <v>66.13333333333334</v>
      </c>
      <c r="L127" s="16"/>
    </row>
    <row r="128" spans="1:12" ht="14.25" customHeight="1">
      <c r="A128" s="2">
        <v>125</v>
      </c>
      <c r="B128" s="2" t="s">
        <v>473</v>
      </c>
      <c r="C128" s="16"/>
      <c r="D128" s="16"/>
      <c r="E128" s="16">
        <v>934</v>
      </c>
      <c r="F128" s="16">
        <f t="shared" si="73"/>
        <v>62.266666666666666</v>
      </c>
      <c r="G128" s="16">
        <v>1028</v>
      </c>
      <c r="H128" s="16">
        <f t="shared" si="74"/>
        <v>68.533333333333331</v>
      </c>
      <c r="I128" s="16">
        <v>1061</v>
      </c>
      <c r="J128" s="16">
        <f t="shared" si="75"/>
        <v>70.733333333333334</v>
      </c>
      <c r="K128" s="16">
        <f t="shared" si="77"/>
        <v>67.177777777777791</v>
      </c>
      <c r="L128" s="16"/>
    </row>
    <row r="129" spans="1:12" ht="14.25" customHeight="1">
      <c r="A129" s="2">
        <v>126</v>
      </c>
      <c r="B129" s="2" t="s">
        <v>474</v>
      </c>
      <c r="C129" s="16"/>
      <c r="D129" s="16"/>
      <c r="E129" s="16">
        <v>1016</v>
      </c>
      <c r="F129" s="16">
        <f t="shared" si="73"/>
        <v>67.733333333333334</v>
      </c>
      <c r="G129" s="16">
        <v>1018</v>
      </c>
      <c r="H129" s="16">
        <f t="shared" si="74"/>
        <v>67.86666666666666</v>
      </c>
      <c r="I129" s="16">
        <v>1002</v>
      </c>
      <c r="J129" s="16">
        <f t="shared" si="75"/>
        <v>66.8</v>
      </c>
      <c r="K129" s="16">
        <f t="shared" si="77"/>
        <v>67.466666666666654</v>
      </c>
      <c r="L129" s="16"/>
    </row>
    <row r="130" spans="1:12" ht="14.25" customHeight="1">
      <c r="A130" s="2">
        <v>127</v>
      </c>
      <c r="B130" s="2" t="s">
        <v>475</v>
      </c>
      <c r="C130" s="16"/>
      <c r="D130" s="16"/>
      <c r="E130" s="16">
        <v>866</v>
      </c>
      <c r="F130" s="16">
        <f t="shared" si="73"/>
        <v>57.733333333333334</v>
      </c>
      <c r="G130" s="16">
        <v>927</v>
      </c>
      <c r="H130" s="16">
        <f t="shared" si="74"/>
        <v>61.8</v>
      </c>
      <c r="I130" s="16">
        <v>994</v>
      </c>
      <c r="J130" s="16">
        <f t="shared" si="75"/>
        <v>66.266666666666666</v>
      </c>
      <c r="K130" s="16">
        <f t="shared" si="77"/>
        <v>61.933333333333337</v>
      </c>
      <c r="L130" s="16"/>
    </row>
    <row r="131" spans="1:12" ht="14.25" customHeight="1">
      <c r="A131" s="2">
        <v>128</v>
      </c>
      <c r="B131" s="2" t="s">
        <v>476</v>
      </c>
      <c r="C131" s="16"/>
      <c r="D131" s="16"/>
      <c r="E131" s="16">
        <v>1025</v>
      </c>
      <c r="F131" s="16">
        <f t="shared" si="73"/>
        <v>68.333333333333329</v>
      </c>
      <c r="G131" s="16">
        <v>1084</v>
      </c>
      <c r="H131" s="16">
        <f t="shared" si="74"/>
        <v>72.266666666666666</v>
      </c>
      <c r="I131" s="16">
        <v>1140</v>
      </c>
      <c r="J131" s="16">
        <f t="shared" si="75"/>
        <v>76</v>
      </c>
      <c r="K131" s="16">
        <f t="shared" si="77"/>
        <v>72.2</v>
      </c>
      <c r="L131" s="16"/>
    </row>
    <row r="132" spans="1:12" ht="14.25" customHeight="1">
      <c r="A132" s="2">
        <v>129</v>
      </c>
      <c r="B132" s="2" t="s">
        <v>477</v>
      </c>
      <c r="C132" s="16"/>
      <c r="D132" s="16"/>
      <c r="E132" s="16">
        <v>885</v>
      </c>
      <c r="F132" s="16">
        <f t="shared" si="73"/>
        <v>59</v>
      </c>
      <c r="G132" s="16">
        <v>983</v>
      </c>
      <c r="H132" s="16">
        <f t="shared" si="74"/>
        <v>65.533333333333331</v>
      </c>
      <c r="I132" s="16">
        <v>1071</v>
      </c>
      <c r="J132" s="16">
        <f t="shared" si="75"/>
        <v>71.400000000000006</v>
      </c>
      <c r="K132" s="16">
        <f t="shared" si="77"/>
        <v>65.311111111111117</v>
      </c>
      <c r="L132" s="16"/>
    </row>
    <row r="133" spans="1:12" ht="14.25" customHeight="1">
      <c r="A133" s="2">
        <v>130</v>
      </c>
      <c r="B133" s="2" t="s">
        <v>478</v>
      </c>
      <c r="C133" s="16"/>
      <c r="D133" s="16"/>
      <c r="E133" s="16">
        <v>1050</v>
      </c>
      <c r="F133" s="16">
        <f t="shared" si="73"/>
        <v>70</v>
      </c>
      <c r="G133" s="16">
        <v>1078</v>
      </c>
      <c r="H133" s="16">
        <f t="shared" si="74"/>
        <v>71.86666666666666</v>
      </c>
      <c r="I133" s="16">
        <v>1130</v>
      </c>
      <c r="J133" s="16">
        <f t="shared" si="75"/>
        <v>75.333333333333329</v>
      </c>
      <c r="K133" s="16">
        <f t="shared" si="77"/>
        <v>72.399999999999991</v>
      </c>
      <c r="L133" s="16"/>
    </row>
    <row r="134" spans="1:12" ht="14.25" customHeight="1">
      <c r="A134" s="2">
        <v>131</v>
      </c>
      <c r="B134" s="2" t="s">
        <v>479</v>
      </c>
      <c r="C134" s="16"/>
      <c r="D134" s="16"/>
      <c r="E134" s="16">
        <v>960</v>
      </c>
      <c r="F134" s="16">
        <f t="shared" si="73"/>
        <v>64</v>
      </c>
      <c r="G134" s="16">
        <v>1016</v>
      </c>
      <c r="H134" s="16">
        <f t="shared" si="74"/>
        <v>67.733333333333334</v>
      </c>
      <c r="I134" s="16">
        <v>1082</v>
      </c>
      <c r="J134" s="16">
        <f t="shared" si="75"/>
        <v>72.13333333333334</v>
      </c>
      <c r="K134" s="16">
        <f t="shared" si="77"/>
        <v>67.955555555555563</v>
      </c>
      <c r="L134" s="16"/>
    </row>
    <row r="135" spans="1:12" ht="14.25" customHeight="1">
      <c r="A135" s="2">
        <v>132</v>
      </c>
      <c r="B135" s="2" t="s">
        <v>480</v>
      </c>
      <c r="C135" s="2"/>
      <c r="D135" s="2"/>
      <c r="E135" s="2">
        <v>927</v>
      </c>
      <c r="F135" s="16">
        <f t="shared" si="73"/>
        <v>61.8</v>
      </c>
      <c r="G135" s="2">
        <v>983</v>
      </c>
      <c r="H135" s="16">
        <f t="shared" si="74"/>
        <v>65.533333333333331</v>
      </c>
      <c r="I135" s="2">
        <v>1082</v>
      </c>
      <c r="J135" s="16">
        <f t="shared" si="75"/>
        <v>72.13333333333334</v>
      </c>
      <c r="K135" s="16">
        <f t="shared" si="77"/>
        <v>66.488888888888894</v>
      </c>
      <c r="L135" s="2"/>
    </row>
    <row r="136" spans="1:12" ht="14.25" customHeight="1">
      <c r="A136" s="2">
        <v>133</v>
      </c>
      <c r="B136" s="2" t="s">
        <v>481</v>
      </c>
      <c r="C136" s="2"/>
      <c r="D136" s="2"/>
      <c r="E136" s="2">
        <v>1099</v>
      </c>
      <c r="F136" s="16">
        <f t="shared" si="73"/>
        <v>73.266666666666666</v>
      </c>
      <c r="G136" s="2">
        <v>1107</v>
      </c>
      <c r="H136" s="16">
        <f t="shared" si="74"/>
        <v>73.8</v>
      </c>
      <c r="I136" s="2">
        <v>1145</v>
      </c>
      <c r="J136" s="16">
        <f t="shared" si="75"/>
        <v>76.333333333333329</v>
      </c>
      <c r="K136" s="16">
        <f t="shared" si="77"/>
        <v>74.466666666666654</v>
      </c>
      <c r="L136" s="2"/>
    </row>
    <row r="137" spans="1:12" ht="14.25" customHeight="1">
      <c r="A137" s="2">
        <v>134</v>
      </c>
      <c r="B137" s="2" t="s">
        <v>482</v>
      </c>
      <c r="C137" s="2"/>
      <c r="D137" s="2"/>
      <c r="E137" s="2">
        <v>736</v>
      </c>
      <c r="F137" s="16">
        <f t="shared" si="73"/>
        <v>49.06666666666667</v>
      </c>
      <c r="G137" s="2">
        <v>833</v>
      </c>
      <c r="H137" s="16">
        <f t="shared" si="74"/>
        <v>55.533333333333331</v>
      </c>
      <c r="I137" s="4"/>
      <c r="J137" s="4"/>
      <c r="K137" s="4" t="s">
        <v>28</v>
      </c>
      <c r="L137" s="4">
        <v>25</v>
      </c>
    </row>
    <row r="138" spans="1:12" ht="14.25" customHeight="1">
      <c r="A138" s="2">
        <v>135</v>
      </c>
      <c r="B138" s="2" t="s">
        <v>483</v>
      </c>
      <c r="C138" s="2"/>
      <c r="D138" s="2"/>
      <c r="E138" s="2">
        <v>1030</v>
      </c>
      <c r="F138" s="16">
        <f t="shared" si="73"/>
        <v>68.666666666666671</v>
      </c>
      <c r="G138" s="2">
        <v>1049</v>
      </c>
      <c r="H138" s="16">
        <f t="shared" si="74"/>
        <v>69.933333333333337</v>
      </c>
      <c r="I138" s="2">
        <v>1028</v>
      </c>
      <c r="J138" s="16">
        <f t="shared" ref="J138:J148" si="78">(I138/15)</f>
        <v>68.533333333333331</v>
      </c>
      <c r="K138" s="16">
        <f t="shared" ref="K138:K148" si="79">AVERAGE(F138,H138,J138)</f>
        <v>69.044444444444451</v>
      </c>
      <c r="L138" s="2"/>
    </row>
    <row r="139" spans="1:12" ht="14.25" customHeight="1">
      <c r="A139" s="2">
        <v>136</v>
      </c>
      <c r="B139" s="2" t="s">
        <v>484</v>
      </c>
      <c r="C139" s="2"/>
      <c r="D139" s="2"/>
      <c r="E139" s="2">
        <v>1026</v>
      </c>
      <c r="F139" s="16">
        <f t="shared" si="73"/>
        <v>68.400000000000006</v>
      </c>
      <c r="G139" s="2">
        <v>1114</v>
      </c>
      <c r="H139" s="16">
        <f t="shared" si="74"/>
        <v>74.266666666666666</v>
      </c>
      <c r="I139" s="2">
        <v>1130</v>
      </c>
      <c r="J139" s="16">
        <f t="shared" si="78"/>
        <v>75.333333333333329</v>
      </c>
      <c r="K139" s="16">
        <f t="shared" si="79"/>
        <v>72.666666666666671</v>
      </c>
      <c r="L139" s="2"/>
    </row>
    <row r="140" spans="1:12" ht="14.25" customHeight="1">
      <c r="A140" s="2">
        <v>137</v>
      </c>
      <c r="B140" s="2" t="s">
        <v>485</v>
      </c>
      <c r="C140" s="2"/>
      <c r="D140" s="2"/>
      <c r="E140" s="2">
        <v>943</v>
      </c>
      <c r="F140" s="16">
        <f t="shared" si="73"/>
        <v>62.866666666666667</v>
      </c>
      <c r="G140" s="2">
        <v>992</v>
      </c>
      <c r="H140" s="16">
        <f t="shared" si="74"/>
        <v>66.13333333333334</v>
      </c>
      <c r="I140" s="2">
        <v>1061</v>
      </c>
      <c r="J140" s="16">
        <f t="shared" si="78"/>
        <v>70.733333333333334</v>
      </c>
      <c r="K140" s="16">
        <f t="shared" si="79"/>
        <v>66.577777777777783</v>
      </c>
      <c r="L140" s="2"/>
    </row>
    <row r="141" spans="1:12" ht="14.25" customHeight="1">
      <c r="A141" s="2">
        <v>138</v>
      </c>
      <c r="B141" s="2" t="s">
        <v>486</v>
      </c>
      <c r="C141" s="2"/>
      <c r="D141" s="2"/>
      <c r="E141" s="2">
        <v>1017</v>
      </c>
      <c r="F141" s="16">
        <f t="shared" si="73"/>
        <v>67.8</v>
      </c>
      <c r="G141" s="2">
        <v>1124</v>
      </c>
      <c r="H141" s="16">
        <f t="shared" si="74"/>
        <v>74.933333333333337</v>
      </c>
      <c r="I141" s="2">
        <v>1164</v>
      </c>
      <c r="J141" s="16">
        <f t="shared" si="78"/>
        <v>77.599999999999994</v>
      </c>
      <c r="K141" s="16">
        <f t="shared" si="79"/>
        <v>73.444444444444443</v>
      </c>
      <c r="L141" s="2"/>
    </row>
    <row r="142" spans="1:12" ht="14.25" customHeight="1">
      <c r="A142" s="2">
        <v>139</v>
      </c>
      <c r="B142" s="2" t="s">
        <v>487</v>
      </c>
      <c r="C142" s="2"/>
      <c r="D142" s="2"/>
      <c r="E142" s="2">
        <v>919</v>
      </c>
      <c r="F142" s="16">
        <f t="shared" si="73"/>
        <v>61.266666666666666</v>
      </c>
      <c r="G142" s="2">
        <v>1075</v>
      </c>
      <c r="H142" s="16">
        <f t="shared" si="74"/>
        <v>71.666666666666671</v>
      </c>
      <c r="I142" s="2">
        <v>1037</v>
      </c>
      <c r="J142" s="16">
        <f t="shared" si="78"/>
        <v>69.13333333333334</v>
      </c>
      <c r="K142" s="16">
        <f t="shared" si="79"/>
        <v>67.355555555555554</v>
      </c>
      <c r="L142" s="2"/>
    </row>
    <row r="143" spans="1:12" ht="14.25" customHeight="1">
      <c r="A143" s="2">
        <v>140</v>
      </c>
      <c r="B143" s="2" t="s">
        <v>488</v>
      </c>
      <c r="C143" s="2"/>
      <c r="D143" s="2"/>
      <c r="E143" s="2">
        <v>920</v>
      </c>
      <c r="F143" s="16">
        <f t="shared" si="73"/>
        <v>61.333333333333336</v>
      </c>
      <c r="G143" s="2">
        <v>920</v>
      </c>
      <c r="H143" s="16">
        <f t="shared" si="74"/>
        <v>61.333333333333336</v>
      </c>
      <c r="I143" s="2">
        <v>931</v>
      </c>
      <c r="J143" s="16">
        <f t="shared" si="78"/>
        <v>62.06666666666667</v>
      </c>
      <c r="K143" s="16">
        <f t="shared" si="79"/>
        <v>61.577777777777783</v>
      </c>
      <c r="L143" s="2"/>
    </row>
    <row r="144" spans="1:12" ht="14.25" customHeight="1">
      <c r="A144" s="2">
        <v>141</v>
      </c>
      <c r="B144" s="2" t="s">
        <v>489</v>
      </c>
      <c r="C144" s="2"/>
      <c r="D144" s="2"/>
      <c r="E144" s="2">
        <v>976</v>
      </c>
      <c r="F144" s="16">
        <f t="shared" si="73"/>
        <v>65.066666666666663</v>
      </c>
      <c r="G144" s="2">
        <v>1066</v>
      </c>
      <c r="H144" s="16">
        <f t="shared" si="74"/>
        <v>71.066666666666663</v>
      </c>
      <c r="I144" s="2">
        <v>1046</v>
      </c>
      <c r="J144" s="16">
        <f t="shared" si="78"/>
        <v>69.733333333333334</v>
      </c>
      <c r="K144" s="16">
        <f t="shared" si="79"/>
        <v>68.62222222222222</v>
      </c>
      <c r="L144" s="2"/>
    </row>
    <row r="145" spans="1:12" ht="14.25" customHeight="1">
      <c r="A145" s="2">
        <v>142</v>
      </c>
      <c r="B145" s="2" t="s">
        <v>490</v>
      </c>
      <c r="C145" s="2"/>
      <c r="D145" s="2"/>
      <c r="E145" s="2">
        <v>1030</v>
      </c>
      <c r="F145" s="16">
        <f t="shared" si="73"/>
        <v>68.666666666666671</v>
      </c>
      <c r="G145" s="2">
        <v>963</v>
      </c>
      <c r="H145" s="16">
        <f t="shared" si="74"/>
        <v>64.2</v>
      </c>
      <c r="I145" s="2">
        <v>900</v>
      </c>
      <c r="J145" s="16">
        <f t="shared" si="78"/>
        <v>60</v>
      </c>
      <c r="K145" s="16">
        <f t="shared" si="79"/>
        <v>64.288888888888891</v>
      </c>
      <c r="L145" s="2"/>
    </row>
    <row r="146" spans="1:12" ht="14.25" customHeight="1">
      <c r="A146" s="2">
        <v>143</v>
      </c>
      <c r="B146" s="2" t="s">
        <v>491</v>
      </c>
      <c r="C146" s="2"/>
      <c r="D146" s="2"/>
      <c r="E146" s="2">
        <v>883</v>
      </c>
      <c r="F146" s="16">
        <f t="shared" si="73"/>
        <v>58.866666666666667</v>
      </c>
      <c r="G146" s="2">
        <v>970</v>
      </c>
      <c r="H146" s="16">
        <f t="shared" si="74"/>
        <v>64.666666666666671</v>
      </c>
      <c r="I146" s="2">
        <v>1020</v>
      </c>
      <c r="J146" s="16">
        <f t="shared" si="78"/>
        <v>68</v>
      </c>
      <c r="K146" s="16">
        <f t="shared" si="79"/>
        <v>63.844444444444441</v>
      </c>
      <c r="L146" s="2"/>
    </row>
    <row r="147" spans="1:12" ht="14.25" customHeight="1">
      <c r="A147" s="2">
        <v>144</v>
      </c>
      <c r="B147" s="2" t="s">
        <v>492</v>
      </c>
      <c r="C147" s="2"/>
      <c r="D147" s="2"/>
      <c r="E147" s="2">
        <v>933</v>
      </c>
      <c r="F147" s="16">
        <f t="shared" si="73"/>
        <v>62.2</v>
      </c>
      <c r="G147" s="2">
        <v>968</v>
      </c>
      <c r="H147" s="16">
        <f t="shared" si="74"/>
        <v>64.533333333333331</v>
      </c>
      <c r="I147" s="2">
        <v>1018</v>
      </c>
      <c r="J147" s="16">
        <f t="shared" si="78"/>
        <v>67.86666666666666</v>
      </c>
      <c r="K147" s="16">
        <f t="shared" si="79"/>
        <v>64.86666666666666</v>
      </c>
      <c r="L147" s="2"/>
    </row>
    <row r="148" spans="1:12" ht="14.25" customHeight="1">
      <c r="A148" s="2">
        <v>145</v>
      </c>
      <c r="B148" s="2" t="s">
        <v>493</v>
      </c>
      <c r="C148" s="2"/>
      <c r="D148" s="2"/>
      <c r="E148" s="2">
        <v>994</v>
      </c>
      <c r="F148" s="16">
        <f t="shared" si="73"/>
        <v>66.266666666666666</v>
      </c>
      <c r="G148" s="16">
        <v>1081</v>
      </c>
      <c r="H148" s="16">
        <f t="shared" si="74"/>
        <v>72.066666666666663</v>
      </c>
      <c r="I148" s="16">
        <v>1082</v>
      </c>
      <c r="J148" s="16">
        <f t="shared" si="78"/>
        <v>72.13333333333334</v>
      </c>
      <c r="K148" s="16">
        <f t="shared" si="79"/>
        <v>70.155555555555551</v>
      </c>
      <c r="L148" s="16"/>
    </row>
    <row r="149" spans="1:12" ht="14.25" customHeight="1">
      <c r="A149" s="2"/>
      <c r="B149" s="2"/>
      <c r="C149" s="2"/>
      <c r="D149" s="2"/>
      <c r="E149" s="2"/>
      <c r="F149" s="2"/>
      <c r="G149" s="16"/>
      <c r="H149" s="16"/>
      <c r="I149" s="16"/>
      <c r="J149" s="16"/>
      <c r="K149" s="16"/>
      <c r="L149" s="16"/>
    </row>
    <row r="150" spans="1:12" ht="14.25" customHeight="1">
      <c r="A150" s="2"/>
      <c r="B150" s="2"/>
      <c r="C150" s="2"/>
      <c r="D150" s="2"/>
      <c r="E150" s="2"/>
      <c r="F150" s="2"/>
      <c r="G150" s="16"/>
      <c r="H150" s="16"/>
      <c r="I150" s="16"/>
      <c r="J150" s="16"/>
      <c r="K150" s="16"/>
      <c r="L150" s="16"/>
    </row>
    <row r="151" spans="1:12" ht="14.25" customHeight="1">
      <c r="A151" s="2"/>
      <c r="B151" s="2"/>
      <c r="C151" s="2"/>
      <c r="D151" s="2"/>
      <c r="E151" s="2"/>
      <c r="F151" s="2"/>
      <c r="G151" s="16"/>
      <c r="H151" s="16"/>
      <c r="I151" s="16"/>
      <c r="J151" s="16"/>
      <c r="K151" s="16"/>
      <c r="L151" s="16"/>
    </row>
    <row r="152" spans="1:12" ht="14.25" customHeight="1">
      <c r="A152" s="2"/>
      <c r="B152" s="2"/>
      <c r="C152" s="2"/>
      <c r="D152" s="2"/>
      <c r="E152" s="2"/>
      <c r="F152" s="2"/>
      <c r="G152" s="16"/>
      <c r="H152" s="16"/>
      <c r="I152" s="16"/>
      <c r="J152" s="16"/>
      <c r="K152" s="16"/>
      <c r="L152" s="16"/>
    </row>
    <row r="153" spans="1:12" ht="14.25" customHeight="1">
      <c r="A153" s="2"/>
      <c r="B153" s="2" t="s">
        <v>494</v>
      </c>
      <c r="C153" s="2">
        <v>145</v>
      </c>
      <c r="D153" s="2"/>
      <c r="E153" s="2" t="s">
        <v>495</v>
      </c>
      <c r="F153" s="2"/>
      <c r="G153" s="16">
        <f>117/143</f>
        <v>0.81818181818181823</v>
      </c>
      <c r="H153" s="16"/>
      <c r="I153" s="16"/>
      <c r="J153" s="16"/>
      <c r="K153" s="16"/>
      <c r="L153" s="16"/>
    </row>
    <row r="154" spans="1:12" ht="14.25" customHeight="1">
      <c r="A154" s="2"/>
      <c r="B154" s="29" t="s">
        <v>496</v>
      </c>
      <c r="C154" s="29">
        <v>145</v>
      </c>
      <c r="D154" s="2"/>
      <c r="E154" s="2"/>
      <c r="F154" s="2"/>
      <c r="G154" s="16"/>
      <c r="H154" s="16"/>
      <c r="I154" s="16"/>
      <c r="J154" s="16"/>
      <c r="K154" s="16"/>
      <c r="L154" s="16"/>
    </row>
    <row r="155" spans="1:12" ht="14.25" customHeight="1">
      <c r="A155" s="2"/>
      <c r="B155" s="29" t="s">
        <v>497</v>
      </c>
      <c r="C155" s="29">
        <v>25</v>
      </c>
      <c r="D155" s="2"/>
      <c r="E155" s="2"/>
      <c r="F155" s="2"/>
      <c r="G155" s="16"/>
      <c r="H155" s="16"/>
      <c r="I155" s="16"/>
      <c r="J155" s="16"/>
      <c r="K155" s="16"/>
      <c r="L155" s="16"/>
    </row>
    <row r="156" spans="1:12" ht="14.25" customHeight="1">
      <c r="A156" s="2"/>
      <c r="B156" s="29" t="s">
        <v>498</v>
      </c>
      <c r="C156" s="29">
        <v>3</v>
      </c>
      <c r="D156" s="2"/>
      <c r="E156" s="2"/>
      <c r="F156" s="2"/>
      <c r="G156" s="16"/>
      <c r="H156" s="16"/>
      <c r="I156" s="16"/>
      <c r="J156" s="16"/>
      <c r="K156" s="16"/>
      <c r="L156" s="16"/>
    </row>
    <row r="157" spans="1:12" ht="14.25" customHeight="1">
      <c r="A157" s="2"/>
      <c r="B157" s="29" t="s">
        <v>499</v>
      </c>
      <c r="C157" s="29">
        <f>(C154-C155)-C156</f>
        <v>117</v>
      </c>
      <c r="D157" s="2"/>
      <c r="E157" s="2"/>
      <c r="F157" s="2"/>
      <c r="G157" s="16"/>
      <c r="H157" s="16"/>
      <c r="I157" s="16"/>
      <c r="J157" s="16"/>
      <c r="K157" s="16"/>
      <c r="L157" s="16"/>
    </row>
    <row r="158" spans="1:12" ht="14.25" customHeight="1">
      <c r="A158" s="2"/>
      <c r="B158" s="29"/>
      <c r="C158" s="29"/>
      <c r="D158" s="2"/>
      <c r="E158" s="2"/>
      <c r="F158" s="2"/>
      <c r="G158" s="16"/>
      <c r="H158" s="16"/>
      <c r="I158" s="16"/>
      <c r="J158" s="16"/>
      <c r="K158" s="16"/>
      <c r="L158" s="16"/>
    </row>
    <row r="159" spans="1:12" ht="14.25" customHeight="1">
      <c r="A159" s="2"/>
      <c r="B159" s="2"/>
      <c r="C159" s="2"/>
      <c r="D159" s="2"/>
      <c r="E159" s="2"/>
      <c r="F159" s="2"/>
      <c r="G159" s="16"/>
      <c r="H159" s="16"/>
      <c r="I159" s="16"/>
      <c r="J159" s="16"/>
      <c r="K159" s="16"/>
      <c r="L159" s="16"/>
    </row>
    <row r="160" spans="1:12" ht="14.25" customHeight="1">
      <c r="A160" s="2"/>
      <c r="B160" s="2"/>
      <c r="C160" s="2"/>
      <c r="D160" s="2"/>
      <c r="E160" s="2"/>
      <c r="F160" s="2"/>
      <c r="G160" s="2"/>
      <c r="H160" s="2"/>
      <c r="I160" s="16"/>
      <c r="J160" s="16"/>
      <c r="K160" s="2"/>
      <c r="L160" s="2"/>
    </row>
    <row r="161" spans="1:12" ht="14.25" customHeight="1">
      <c r="A161" s="2"/>
      <c r="B161" s="2"/>
      <c r="C161" s="2"/>
      <c r="D161" s="2"/>
      <c r="E161" s="2"/>
      <c r="F161" s="2"/>
      <c r="G161" s="2"/>
      <c r="H161" s="2"/>
      <c r="I161" s="16"/>
      <c r="J161" s="16"/>
      <c r="K161" s="2"/>
      <c r="L161" s="2"/>
    </row>
    <row r="162" spans="1:12" ht="14.25" customHeight="1">
      <c r="A162" s="2"/>
      <c r="B162" s="2"/>
      <c r="C162" s="2"/>
      <c r="D162" s="2"/>
      <c r="E162" s="2"/>
      <c r="F162" s="2"/>
      <c r="G162" s="2"/>
      <c r="H162" s="2"/>
      <c r="I162" s="16"/>
      <c r="J162" s="16"/>
      <c r="K162" s="2"/>
      <c r="L162" s="2"/>
    </row>
    <row r="163" spans="1:12" ht="14.25" customHeight="1">
      <c r="A163" s="2"/>
      <c r="B163" s="2"/>
      <c r="C163" s="2"/>
      <c r="D163" s="2"/>
      <c r="E163" s="2"/>
      <c r="F163" s="2"/>
      <c r="G163" s="2"/>
      <c r="H163" s="2"/>
      <c r="I163" s="16"/>
      <c r="J163" s="16"/>
      <c r="K163" s="2"/>
      <c r="L163" s="2"/>
    </row>
    <row r="164" spans="1:12" ht="14.25" customHeight="1">
      <c r="I164" s="11"/>
      <c r="J164" s="23"/>
    </row>
    <row r="165" spans="1:12" ht="14.25" customHeight="1">
      <c r="I165" s="11"/>
      <c r="J165" s="23"/>
    </row>
    <row r="166" spans="1:12" ht="14.25" customHeight="1">
      <c r="I166" s="11"/>
      <c r="J166" s="23"/>
    </row>
    <row r="167" spans="1:12" ht="14.25" customHeight="1">
      <c r="I167" s="11"/>
      <c r="J167" s="23"/>
    </row>
    <row r="168" spans="1:12" ht="14.25" customHeight="1">
      <c r="I168" s="11"/>
      <c r="J168" s="23"/>
    </row>
    <row r="169" spans="1:12" ht="14.25" customHeight="1">
      <c r="I169" s="11"/>
      <c r="J169" s="23"/>
    </row>
    <row r="170" spans="1:12" ht="14.25" customHeight="1">
      <c r="I170" s="11"/>
      <c r="J170" s="23"/>
    </row>
    <row r="171" spans="1:12" ht="14.25" customHeight="1"/>
    <row r="172" spans="1:12" ht="14.25" customHeight="1"/>
    <row r="173" spans="1:12" ht="14.25" customHeight="1"/>
    <row r="174" spans="1:12" ht="14.25" customHeight="1"/>
    <row r="175" spans="1:12" ht="14.25" customHeight="1"/>
    <row r="176" spans="1:12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2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spans="10:10" ht="14.25" customHeight="1"/>
    <row r="354" spans="10:10" ht="14.25" customHeight="1"/>
    <row r="355" spans="10:10" ht="14.25" customHeight="1"/>
    <row r="356" spans="10:10" ht="14.25" customHeight="1"/>
    <row r="357" spans="10:10" ht="14.25" customHeight="1"/>
    <row r="358" spans="10:10" ht="14.25" customHeight="1">
      <c r="J358" s="8"/>
    </row>
    <row r="359" spans="10:10" ht="14.25" customHeight="1">
      <c r="J359" s="8"/>
    </row>
    <row r="360" spans="10:10" ht="14.25" customHeight="1">
      <c r="J360" s="8"/>
    </row>
    <row r="361" spans="10:10" ht="14.25" customHeight="1">
      <c r="J361" s="8"/>
    </row>
    <row r="362" spans="10:10" ht="14.25" customHeight="1">
      <c r="J362" s="8"/>
    </row>
    <row r="363" spans="10:10" ht="14.25" customHeight="1">
      <c r="J363" s="8"/>
    </row>
    <row r="364" spans="10:10" ht="14.25" customHeight="1">
      <c r="J364" s="8"/>
    </row>
    <row r="365" spans="10:10" ht="14.25" customHeight="1">
      <c r="J365" s="8"/>
    </row>
    <row r="366" spans="10:10" ht="14.25" customHeight="1">
      <c r="J366" s="8"/>
    </row>
    <row r="367" spans="10:10" ht="14.25" customHeight="1">
      <c r="J367" s="8"/>
    </row>
    <row r="368" spans="10:10" ht="14.25" customHeight="1">
      <c r="J368" s="8"/>
    </row>
    <row r="369" spans="10:10" ht="14.25" customHeight="1">
      <c r="J369" s="8"/>
    </row>
    <row r="370" spans="10:10" ht="14.25" customHeight="1">
      <c r="J370" s="8"/>
    </row>
    <row r="371" spans="10:10" ht="14.25" customHeight="1">
      <c r="J371" s="8"/>
    </row>
    <row r="372" spans="10:10" ht="14.25" customHeight="1">
      <c r="J372" s="8"/>
    </row>
    <row r="373" spans="10:10" ht="14.25" customHeight="1">
      <c r="J373" s="8"/>
    </row>
    <row r="374" spans="10:10" ht="14.25" customHeight="1">
      <c r="J374" s="8"/>
    </row>
    <row r="375" spans="10:10" ht="14.25" customHeight="1">
      <c r="J375" s="8"/>
    </row>
    <row r="376" spans="10:10" ht="14.25" customHeight="1">
      <c r="J376" s="8"/>
    </row>
    <row r="377" spans="10:10" ht="14.25" customHeight="1">
      <c r="J377" s="8"/>
    </row>
    <row r="378" spans="10:10" ht="14.25" customHeight="1">
      <c r="J378" s="8"/>
    </row>
    <row r="379" spans="10:10" ht="14.25" customHeight="1">
      <c r="J379" s="8"/>
    </row>
    <row r="380" spans="10:10" ht="14.25" customHeight="1">
      <c r="J380" s="8"/>
    </row>
    <row r="381" spans="10:10" ht="14.25" customHeight="1">
      <c r="J381" s="8"/>
    </row>
    <row r="382" spans="10:10" ht="14.25" customHeight="1">
      <c r="J382" s="8"/>
    </row>
    <row r="383" spans="10:10" ht="14.25" customHeight="1">
      <c r="J383" s="8"/>
    </row>
    <row r="384" spans="10:10" ht="14.25" customHeight="1">
      <c r="J384" s="8"/>
    </row>
    <row r="385" spans="10:10" ht="14.25" customHeight="1">
      <c r="J385" s="8"/>
    </row>
    <row r="386" spans="10:10" ht="14.25" customHeight="1">
      <c r="J386" s="8"/>
    </row>
    <row r="387" spans="10:10" ht="14.25" customHeight="1">
      <c r="J387" s="8"/>
    </row>
    <row r="388" spans="10:10" ht="14.25" customHeight="1">
      <c r="J388" s="8"/>
    </row>
    <row r="389" spans="10:10" ht="14.25" customHeight="1">
      <c r="J389" s="8"/>
    </row>
    <row r="390" spans="10:10" ht="14.25" customHeight="1">
      <c r="J390" s="8"/>
    </row>
    <row r="391" spans="10:10" ht="14.25" customHeight="1">
      <c r="J391" s="8"/>
    </row>
    <row r="392" spans="10:10" ht="14.25" customHeight="1">
      <c r="J392" s="8"/>
    </row>
    <row r="393" spans="10:10" ht="14.25" customHeight="1">
      <c r="J393" s="8"/>
    </row>
    <row r="394" spans="10:10" ht="14.25" customHeight="1">
      <c r="J394" s="8"/>
    </row>
    <row r="395" spans="10:10" ht="14.25" customHeight="1">
      <c r="J395" s="8"/>
    </row>
    <row r="396" spans="10:10" ht="14.25" customHeight="1">
      <c r="J396" s="8"/>
    </row>
    <row r="397" spans="10:10" ht="14.25" customHeight="1">
      <c r="J397" s="8"/>
    </row>
    <row r="398" spans="10:10" ht="14.25" customHeight="1">
      <c r="J398" s="8"/>
    </row>
    <row r="399" spans="10:10" ht="14.25" customHeight="1">
      <c r="J399" s="8"/>
    </row>
    <row r="400" spans="10:10" ht="14.25" customHeight="1">
      <c r="J400" s="8"/>
    </row>
    <row r="401" spans="10:10" ht="14.25" customHeight="1">
      <c r="J401" s="8"/>
    </row>
    <row r="402" spans="10:10" ht="14.25" customHeight="1">
      <c r="J402" s="8"/>
    </row>
    <row r="403" spans="10:10" ht="14.25" customHeight="1">
      <c r="J403" s="8"/>
    </row>
    <row r="404" spans="10:10" ht="14.25" customHeight="1">
      <c r="J404" s="8"/>
    </row>
    <row r="405" spans="10:10" ht="14.25" customHeight="1">
      <c r="J405" s="8"/>
    </row>
    <row r="406" spans="10:10" ht="14.25" customHeight="1">
      <c r="J406" s="8"/>
    </row>
    <row r="407" spans="10:10" ht="14.25" customHeight="1">
      <c r="J407" s="8"/>
    </row>
    <row r="408" spans="10:10" ht="14.25" customHeight="1">
      <c r="J408" s="8"/>
    </row>
    <row r="409" spans="10:10" ht="14.25" customHeight="1">
      <c r="J409" s="8"/>
    </row>
    <row r="410" spans="10:10" ht="14.25" customHeight="1">
      <c r="J410" s="8"/>
    </row>
    <row r="411" spans="10:10" ht="14.25" customHeight="1">
      <c r="J411" s="8"/>
    </row>
    <row r="412" spans="10:10" ht="14.25" customHeight="1">
      <c r="J412" s="8"/>
    </row>
    <row r="413" spans="10:10" ht="14.25" customHeight="1">
      <c r="J413" s="8"/>
    </row>
    <row r="414" spans="10:10" ht="14.25" customHeight="1">
      <c r="J414" s="8"/>
    </row>
    <row r="415" spans="10:10" ht="14.25" customHeight="1">
      <c r="J415" s="8"/>
    </row>
    <row r="416" spans="10:10" ht="14.25" customHeight="1">
      <c r="J416" s="8"/>
    </row>
    <row r="417" spans="10:10" ht="14.25" customHeight="1">
      <c r="J417" s="8"/>
    </row>
    <row r="418" spans="10:10" ht="14.25" customHeight="1">
      <c r="J418" s="8"/>
    </row>
    <row r="419" spans="10:10" ht="14.25" customHeight="1">
      <c r="J419" s="8"/>
    </row>
    <row r="420" spans="10:10" ht="14.25" customHeight="1">
      <c r="J420" s="8"/>
    </row>
    <row r="421" spans="10:10" ht="14.25" customHeight="1">
      <c r="J421" s="8"/>
    </row>
    <row r="422" spans="10:10" ht="14.25" customHeight="1">
      <c r="J422" s="8"/>
    </row>
    <row r="423" spans="10:10" ht="14.25" customHeight="1">
      <c r="J423" s="8"/>
    </row>
    <row r="424" spans="10:10" ht="14.25" customHeight="1">
      <c r="J424" s="8"/>
    </row>
    <row r="425" spans="10:10" ht="14.25" customHeight="1">
      <c r="J425" s="8"/>
    </row>
    <row r="426" spans="10:10" ht="14.25" customHeight="1">
      <c r="J426" s="8"/>
    </row>
    <row r="427" spans="10:10" ht="14.25" customHeight="1">
      <c r="J427" s="8"/>
    </row>
    <row r="428" spans="10:10" ht="14.25" customHeight="1">
      <c r="J428" s="8"/>
    </row>
    <row r="429" spans="10:10" ht="14.25" customHeight="1">
      <c r="J429" s="8"/>
    </row>
    <row r="430" spans="10:10" ht="14.25" customHeight="1">
      <c r="J430" s="8"/>
    </row>
    <row r="431" spans="10:10" ht="14.25" customHeight="1">
      <c r="J431" s="8"/>
    </row>
    <row r="432" spans="10:10" ht="14.25" customHeight="1">
      <c r="J432" s="8"/>
    </row>
    <row r="433" spans="10:10" ht="14.25" customHeight="1">
      <c r="J433" s="8"/>
    </row>
    <row r="434" spans="10:10" ht="14.25" customHeight="1">
      <c r="J434" s="8"/>
    </row>
    <row r="435" spans="10:10" ht="14.25" customHeight="1">
      <c r="J435" s="8"/>
    </row>
    <row r="436" spans="10:10" ht="14.25" customHeight="1">
      <c r="J436" s="8"/>
    </row>
    <row r="437" spans="10:10" ht="14.25" customHeight="1">
      <c r="J437" s="8"/>
    </row>
    <row r="438" spans="10:10" ht="14.25" customHeight="1">
      <c r="J438" s="8"/>
    </row>
    <row r="439" spans="10:10" ht="14.25" customHeight="1">
      <c r="J439" s="8"/>
    </row>
    <row r="440" spans="10:10" ht="14.25" customHeight="1">
      <c r="J440" s="8"/>
    </row>
    <row r="441" spans="10:10" ht="14.25" customHeight="1">
      <c r="J441" s="8"/>
    </row>
    <row r="442" spans="10:10" ht="14.25" customHeight="1">
      <c r="J442" s="8"/>
    </row>
    <row r="443" spans="10:10" ht="14.25" customHeight="1">
      <c r="J443" s="8"/>
    </row>
    <row r="444" spans="10:10" ht="14.25" customHeight="1">
      <c r="J444" s="8"/>
    </row>
    <row r="445" spans="10:10" ht="14.25" customHeight="1">
      <c r="J445" s="8"/>
    </row>
    <row r="446" spans="10:10" ht="14.25" customHeight="1">
      <c r="J446" s="8"/>
    </row>
    <row r="447" spans="10:10" ht="14.25" customHeight="1">
      <c r="J447" s="8"/>
    </row>
    <row r="448" spans="10:10" ht="14.25" customHeight="1">
      <c r="J448" s="8"/>
    </row>
    <row r="449" spans="10:10" ht="14.25" customHeight="1">
      <c r="J449" s="8"/>
    </row>
    <row r="450" spans="10:10" ht="14.25" customHeight="1">
      <c r="J450" s="8"/>
    </row>
    <row r="451" spans="10:10" ht="14.25" customHeight="1">
      <c r="J451" s="8"/>
    </row>
    <row r="452" spans="10:10" ht="14.25" customHeight="1">
      <c r="J452" s="8"/>
    </row>
    <row r="453" spans="10:10" ht="14.25" customHeight="1">
      <c r="J453" s="8"/>
    </row>
    <row r="454" spans="10:10" ht="14.25" customHeight="1">
      <c r="J454" s="8"/>
    </row>
    <row r="455" spans="10:10" ht="14.25" customHeight="1">
      <c r="J455" s="8"/>
    </row>
    <row r="456" spans="10:10" ht="14.25" customHeight="1">
      <c r="J456" s="8"/>
    </row>
    <row r="457" spans="10:10" ht="14.25" customHeight="1">
      <c r="J457" s="8"/>
    </row>
    <row r="458" spans="10:10" ht="14.25" customHeight="1">
      <c r="J458" s="8"/>
    </row>
    <row r="459" spans="10:10" ht="14.25" customHeight="1">
      <c r="J459" s="8"/>
    </row>
    <row r="460" spans="10:10" ht="14.25" customHeight="1">
      <c r="J460" s="8"/>
    </row>
    <row r="461" spans="10:10" ht="14.25" customHeight="1">
      <c r="J461" s="8"/>
    </row>
    <row r="462" spans="10:10" ht="14.25" customHeight="1">
      <c r="J462" s="8"/>
    </row>
    <row r="463" spans="10:10" ht="14.25" customHeight="1">
      <c r="J463" s="8"/>
    </row>
    <row r="464" spans="10:10" ht="14.25" customHeight="1">
      <c r="J464" s="8"/>
    </row>
    <row r="465" spans="10:10" ht="14.25" customHeight="1">
      <c r="J465" s="8"/>
    </row>
    <row r="466" spans="10:10" ht="14.25" customHeight="1">
      <c r="J466" s="8"/>
    </row>
    <row r="467" spans="10:10" ht="14.25" customHeight="1">
      <c r="J467" s="8"/>
    </row>
    <row r="468" spans="10:10" ht="14.25" customHeight="1">
      <c r="J468" s="8"/>
    </row>
    <row r="469" spans="10:10" ht="14.25" customHeight="1">
      <c r="J469" s="8"/>
    </row>
    <row r="470" spans="10:10" ht="14.25" customHeight="1">
      <c r="J470" s="8"/>
    </row>
    <row r="471" spans="10:10" ht="14.25" customHeight="1">
      <c r="J471" s="8"/>
    </row>
    <row r="472" spans="10:10" ht="14.25" customHeight="1">
      <c r="J472" s="8"/>
    </row>
    <row r="473" spans="10:10" ht="14.25" customHeight="1">
      <c r="J473" s="8"/>
    </row>
    <row r="474" spans="10:10" ht="14.25" customHeight="1">
      <c r="J474" s="8"/>
    </row>
    <row r="475" spans="10:10" ht="14.25" customHeight="1">
      <c r="J475" s="8"/>
    </row>
    <row r="476" spans="10:10" ht="14.25" customHeight="1">
      <c r="J476" s="8"/>
    </row>
    <row r="477" spans="10:10" ht="14.25" customHeight="1">
      <c r="J477" s="8"/>
    </row>
    <row r="478" spans="10:10" ht="14.25" customHeight="1">
      <c r="J478" s="8"/>
    </row>
    <row r="479" spans="10:10" ht="14.25" customHeight="1">
      <c r="J479" s="8"/>
    </row>
    <row r="480" spans="10:10" ht="14.25" customHeight="1">
      <c r="J480" s="8"/>
    </row>
    <row r="481" spans="10:10" ht="14.25" customHeight="1">
      <c r="J481" s="8"/>
    </row>
    <row r="482" spans="10:10" ht="14.25" customHeight="1">
      <c r="J482" s="8"/>
    </row>
    <row r="483" spans="10:10" ht="14.25" customHeight="1">
      <c r="J483" s="8"/>
    </row>
    <row r="484" spans="10:10" ht="14.25" customHeight="1">
      <c r="J484" s="8"/>
    </row>
    <row r="485" spans="10:10" ht="14.25" customHeight="1">
      <c r="J485" s="8"/>
    </row>
    <row r="486" spans="10:10" ht="14.25" customHeight="1">
      <c r="J486" s="8"/>
    </row>
    <row r="487" spans="10:10" ht="14.25" customHeight="1">
      <c r="J487" s="8"/>
    </row>
    <row r="488" spans="10:10" ht="14.25" customHeight="1">
      <c r="J488" s="8"/>
    </row>
    <row r="489" spans="10:10" ht="14.25" customHeight="1">
      <c r="J489" s="8"/>
    </row>
    <row r="490" spans="10:10" ht="14.25" customHeight="1">
      <c r="J490" s="8"/>
    </row>
    <row r="491" spans="10:10" ht="14.25" customHeight="1">
      <c r="J491" s="8"/>
    </row>
    <row r="492" spans="10:10" ht="14.25" customHeight="1">
      <c r="J492" s="8"/>
    </row>
    <row r="493" spans="10:10" ht="14.25" customHeight="1">
      <c r="J493" s="8"/>
    </row>
    <row r="494" spans="10:10" ht="14.25" customHeight="1">
      <c r="J494" s="8"/>
    </row>
    <row r="495" spans="10:10" ht="14.25" customHeight="1">
      <c r="J495" s="8"/>
    </row>
    <row r="496" spans="10:10" ht="14.25" customHeight="1">
      <c r="J496" s="8"/>
    </row>
    <row r="497" spans="10:10" ht="14.25" customHeight="1">
      <c r="J497" s="8"/>
    </row>
    <row r="498" spans="10:10" ht="14.25" customHeight="1">
      <c r="J498" s="8"/>
    </row>
    <row r="499" spans="10:10" ht="14.25" customHeight="1">
      <c r="J499" s="8"/>
    </row>
    <row r="500" spans="10:10" ht="14.25" customHeight="1">
      <c r="J500" s="8"/>
    </row>
    <row r="501" spans="10:10" ht="14.25" customHeight="1">
      <c r="J501" s="8"/>
    </row>
    <row r="502" spans="10:10" ht="14.25" customHeight="1">
      <c r="J502" s="8"/>
    </row>
    <row r="503" spans="10:10" ht="14.25" customHeight="1">
      <c r="J503" s="8"/>
    </row>
    <row r="504" spans="10:10" ht="14.25" customHeight="1">
      <c r="J504" s="8"/>
    </row>
    <row r="505" spans="10:10" ht="14.25" customHeight="1">
      <c r="J505" s="8"/>
    </row>
    <row r="506" spans="10:10" ht="14.25" customHeight="1">
      <c r="J506" s="8"/>
    </row>
    <row r="507" spans="10:10" ht="14.25" customHeight="1">
      <c r="J507" s="8"/>
    </row>
    <row r="508" spans="10:10" ht="14.25" customHeight="1">
      <c r="J508" s="8"/>
    </row>
    <row r="509" spans="10:10" ht="14.25" customHeight="1">
      <c r="J509" s="8"/>
    </row>
    <row r="510" spans="10:10" ht="14.25" customHeight="1">
      <c r="J510" s="8"/>
    </row>
    <row r="511" spans="10:10" ht="14.25" customHeight="1">
      <c r="J511" s="8"/>
    </row>
    <row r="512" spans="10:10" ht="14.25" customHeight="1">
      <c r="J512" s="8"/>
    </row>
    <row r="513" spans="10:10" ht="14.25" customHeight="1">
      <c r="J513" s="8"/>
    </row>
    <row r="514" spans="10:10" ht="14.25" customHeight="1">
      <c r="J514" s="8"/>
    </row>
    <row r="515" spans="10:10" ht="14.25" customHeight="1">
      <c r="J515" s="8"/>
    </row>
    <row r="516" spans="10:10" ht="14.25" customHeight="1">
      <c r="J516" s="8"/>
    </row>
    <row r="517" spans="10:10" ht="14.25" customHeight="1">
      <c r="J517" s="8"/>
    </row>
    <row r="518" spans="10:10" ht="14.25" customHeight="1">
      <c r="J518" s="8"/>
    </row>
    <row r="519" spans="10:10" ht="14.25" customHeight="1">
      <c r="J519" s="8"/>
    </row>
    <row r="520" spans="10:10" ht="14.25" customHeight="1">
      <c r="J520" s="8"/>
    </row>
    <row r="521" spans="10:10" ht="14.25" customHeight="1">
      <c r="J521" s="8"/>
    </row>
    <row r="522" spans="10:10" ht="14.25" customHeight="1">
      <c r="J522" s="8"/>
    </row>
    <row r="523" spans="10:10" ht="14.25" customHeight="1">
      <c r="J523" s="8"/>
    </row>
    <row r="524" spans="10:10" ht="14.25" customHeight="1">
      <c r="J524" s="8"/>
    </row>
    <row r="525" spans="10:10" ht="14.25" customHeight="1">
      <c r="J525" s="8"/>
    </row>
    <row r="526" spans="10:10" ht="14.25" customHeight="1">
      <c r="J526" s="8"/>
    </row>
    <row r="527" spans="10:10" ht="14.25" customHeight="1">
      <c r="J527" s="8"/>
    </row>
    <row r="528" spans="10:10" ht="14.25" customHeight="1">
      <c r="J528" s="8"/>
    </row>
    <row r="529" spans="10:10" ht="14.25" customHeight="1">
      <c r="J529" s="8"/>
    </row>
    <row r="530" spans="10:10" ht="14.25" customHeight="1">
      <c r="J530" s="8"/>
    </row>
    <row r="531" spans="10:10" ht="14.25" customHeight="1">
      <c r="J531" s="8"/>
    </row>
    <row r="532" spans="10:10" ht="14.25" customHeight="1">
      <c r="J532" s="8"/>
    </row>
    <row r="533" spans="10:10" ht="14.25" customHeight="1">
      <c r="J533" s="8"/>
    </row>
    <row r="534" spans="10:10" ht="14.25" customHeight="1">
      <c r="J534" s="8"/>
    </row>
    <row r="535" spans="10:10" ht="14.25" customHeight="1">
      <c r="J535" s="8"/>
    </row>
    <row r="536" spans="10:10" ht="14.25" customHeight="1">
      <c r="J536" s="8"/>
    </row>
    <row r="537" spans="10:10" ht="14.25" customHeight="1">
      <c r="J537" s="8"/>
    </row>
    <row r="538" spans="10:10" ht="14.25" customHeight="1">
      <c r="J538" s="8"/>
    </row>
    <row r="539" spans="10:10" ht="14.25" customHeight="1">
      <c r="J539" s="8"/>
    </row>
    <row r="540" spans="10:10" ht="14.25" customHeight="1">
      <c r="J540" s="8"/>
    </row>
    <row r="541" spans="10:10" ht="14.25" customHeight="1">
      <c r="J541" s="8"/>
    </row>
    <row r="542" spans="10:10" ht="14.25" customHeight="1">
      <c r="J542" s="8"/>
    </row>
    <row r="543" spans="10:10" ht="14.25" customHeight="1">
      <c r="J543" s="8"/>
    </row>
    <row r="544" spans="10:10" ht="14.25" customHeight="1">
      <c r="J544" s="8"/>
    </row>
    <row r="545" spans="10:10" ht="14.25" customHeight="1">
      <c r="J545" s="8"/>
    </row>
    <row r="546" spans="10:10" ht="14.25" customHeight="1">
      <c r="J546" s="8"/>
    </row>
    <row r="547" spans="10:10" ht="14.25" customHeight="1">
      <c r="J547" s="8"/>
    </row>
    <row r="548" spans="10:10" ht="14.25" customHeight="1">
      <c r="J548" s="8"/>
    </row>
    <row r="549" spans="10:10" ht="14.25" customHeight="1">
      <c r="J549" s="8"/>
    </row>
    <row r="550" spans="10:10" ht="14.25" customHeight="1">
      <c r="J550" s="8"/>
    </row>
    <row r="551" spans="10:10" ht="14.25" customHeight="1">
      <c r="J551" s="8"/>
    </row>
    <row r="552" spans="10:10" ht="14.25" customHeight="1">
      <c r="J552" s="8"/>
    </row>
    <row r="553" spans="10:10" ht="14.25" customHeight="1">
      <c r="J553" s="8"/>
    </row>
    <row r="554" spans="10:10" ht="14.25" customHeight="1">
      <c r="J554" s="8"/>
    </row>
    <row r="555" spans="10:10" ht="14.25" customHeight="1">
      <c r="J555" s="8"/>
    </row>
    <row r="556" spans="10:10" ht="14.25" customHeight="1">
      <c r="J556" s="8"/>
    </row>
    <row r="557" spans="10:10" ht="14.25" customHeight="1">
      <c r="J557" s="8"/>
    </row>
    <row r="558" spans="10:10" ht="14.25" customHeight="1">
      <c r="J558" s="8"/>
    </row>
    <row r="559" spans="10:10" ht="14.25" customHeight="1">
      <c r="J559" s="8"/>
    </row>
    <row r="560" spans="10:10" ht="14.25" customHeight="1">
      <c r="J560" s="8"/>
    </row>
    <row r="561" spans="10:10" ht="14.25" customHeight="1">
      <c r="J561" s="8"/>
    </row>
    <row r="562" spans="10:10" ht="14.25" customHeight="1">
      <c r="J562" s="8"/>
    </row>
    <row r="563" spans="10:10" ht="14.25" customHeight="1">
      <c r="J563" s="8"/>
    </row>
    <row r="564" spans="10:10" ht="14.25" customHeight="1">
      <c r="J564" s="8"/>
    </row>
    <row r="565" spans="10:10" ht="14.25" customHeight="1">
      <c r="J565" s="8"/>
    </row>
    <row r="566" spans="10:10" ht="14.25" customHeight="1">
      <c r="J566" s="8"/>
    </row>
    <row r="567" spans="10:10" ht="14.25" customHeight="1">
      <c r="J567" s="8"/>
    </row>
    <row r="568" spans="10:10" ht="14.25" customHeight="1">
      <c r="J568" s="8"/>
    </row>
    <row r="569" spans="10:10" ht="14.25" customHeight="1">
      <c r="J569" s="8"/>
    </row>
    <row r="570" spans="10:10" ht="14.25" customHeight="1">
      <c r="J570" s="8"/>
    </row>
    <row r="571" spans="10:10" ht="14.25" customHeight="1">
      <c r="J571" s="8"/>
    </row>
    <row r="572" spans="10:10" ht="14.25" customHeight="1">
      <c r="J572" s="8"/>
    </row>
    <row r="573" spans="10:10" ht="14.25" customHeight="1">
      <c r="J573" s="8"/>
    </row>
    <row r="574" spans="10:10" ht="14.25" customHeight="1">
      <c r="J574" s="8"/>
    </row>
    <row r="575" spans="10:10" ht="14.25" customHeight="1">
      <c r="J575" s="8"/>
    </row>
    <row r="576" spans="10:10" ht="14.25" customHeight="1">
      <c r="J576" s="8"/>
    </row>
    <row r="577" spans="10:10" ht="14.25" customHeight="1">
      <c r="J577" s="8"/>
    </row>
    <row r="578" spans="10:10" ht="14.25" customHeight="1">
      <c r="J578" s="8"/>
    </row>
    <row r="579" spans="10:10" ht="14.25" customHeight="1">
      <c r="J579" s="8"/>
    </row>
    <row r="580" spans="10:10" ht="14.25" customHeight="1">
      <c r="J580" s="8"/>
    </row>
    <row r="581" spans="10:10" ht="14.25" customHeight="1">
      <c r="J581" s="8"/>
    </row>
    <row r="582" spans="10:10" ht="14.25" customHeight="1">
      <c r="J582" s="8"/>
    </row>
    <row r="583" spans="10:10" ht="14.25" customHeight="1">
      <c r="J583" s="8"/>
    </row>
    <row r="584" spans="10:10" ht="14.25" customHeight="1">
      <c r="J584" s="8"/>
    </row>
    <row r="585" spans="10:10" ht="14.25" customHeight="1">
      <c r="J585" s="8"/>
    </row>
    <row r="586" spans="10:10" ht="14.25" customHeight="1">
      <c r="J586" s="8"/>
    </row>
    <row r="587" spans="10:10" ht="14.25" customHeight="1">
      <c r="J587" s="8"/>
    </row>
    <row r="588" spans="10:10" ht="14.25" customHeight="1">
      <c r="J588" s="8"/>
    </row>
    <row r="589" spans="10:10" ht="14.25" customHeight="1">
      <c r="J589" s="8"/>
    </row>
    <row r="590" spans="10:10" ht="14.25" customHeight="1">
      <c r="J590" s="8"/>
    </row>
    <row r="591" spans="10:10" ht="14.25" customHeight="1">
      <c r="J591" s="8"/>
    </row>
    <row r="592" spans="10:10" ht="14.25" customHeight="1">
      <c r="J592" s="8"/>
    </row>
    <row r="593" spans="10:10" ht="14.25" customHeight="1">
      <c r="J593" s="8"/>
    </row>
    <row r="594" spans="10:10" ht="14.25" customHeight="1">
      <c r="J594" s="8"/>
    </row>
    <row r="595" spans="10:10" ht="14.25" customHeight="1">
      <c r="J595" s="8"/>
    </row>
    <row r="596" spans="10:10" ht="14.25" customHeight="1">
      <c r="J596" s="8"/>
    </row>
    <row r="597" spans="10:10" ht="14.25" customHeight="1">
      <c r="J597" s="8"/>
    </row>
    <row r="598" spans="10:10" ht="14.25" customHeight="1">
      <c r="J598" s="8"/>
    </row>
    <row r="599" spans="10:10" ht="14.25" customHeight="1">
      <c r="J599" s="8"/>
    </row>
    <row r="600" spans="10:10" ht="14.25" customHeight="1">
      <c r="J600" s="8"/>
    </row>
    <row r="601" spans="10:10" ht="14.25" customHeight="1">
      <c r="J601" s="8"/>
    </row>
    <row r="602" spans="10:10" ht="14.25" customHeight="1">
      <c r="J602" s="8"/>
    </row>
    <row r="603" spans="10:10" ht="14.25" customHeight="1">
      <c r="J603" s="8"/>
    </row>
    <row r="604" spans="10:10" ht="14.25" customHeight="1">
      <c r="J604" s="8"/>
    </row>
    <row r="605" spans="10:10" ht="14.25" customHeight="1">
      <c r="J605" s="8"/>
    </row>
    <row r="606" spans="10:10" ht="14.25" customHeight="1">
      <c r="J606" s="8"/>
    </row>
    <row r="607" spans="10:10" ht="14.25" customHeight="1">
      <c r="J607" s="8"/>
    </row>
    <row r="608" spans="10:10" ht="14.25" customHeight="1">
      <c r="J608" s="8"/>
    </row>
    <row r="609" spans="10:10" ht="14.25" customHeight="1">
      <c r="J609" s="8"/>
    </row>
    <row r="610" spans="10:10" ht="14.25" customHeight="1">
      <c r="J610" s="8"/>
    </row>
    <row r="611" spans="10:10" ht="14.25" customHeight="1">
      <c r="J611" s="8"/>
    </row>
    <row r="612" spans="10:10" ht="14.25" customHeight="1">
      <c r="J612" s="8"/>
    </row>
    <row r="613" spans="10:10" ht="14.25" customHeight="1">
      <c r="J613" s="8"/>
    </row>
    <row r="614" spans="10:10" ht="14.25" customHeight="1">
      <c r="J614" s="8"/>
    </row>
    <row r="615" spans="10:10" ht="14.25" customHeight="1">
      <c r="J615" s="8"/>
    </row>
    <row r="616" spans="10:10" ht="14.25" customHeight="1">
      <c r="J616" s="8"/>
    </row>
    <row r="617" spans="10:10" ht="14.25" customHeight="1">
      <c r="J617" s="8"/>
    </row>
    <row r="618" spans="10:10" ht="14.25" customHeight="1">
      <c r="J618" s="8"/>
    </row>
    <row r="619" spans="10:10" ht="14.25" customHeight="1">
      <c r="J619" s="8"/>
    </row>
    <row r="620" spans="10:10" ht="14.25" customHeight="1">
      <c r="J620" s="8"/>
    </row>
    <row r="621" spans="10:10" ht="14.25" customHeight="1">
      <c r="J621" s="8"/>
    </row>
    <row r="622" spans="10:10" ht="14.25" customHeight="1">
      <c r="J622" s="8"/>
    </row>
    <row r="623" spans="10:10" ht="14.25" customHeight="1">
      <c r="J623" s="8"/>
    </row>
    <row r="624" spans="10:10" ht="14.25" customHeight="1">
      <c r="J624" s="8"/>
    </row>
    <row r="625" spans="10:10" ht="14.25" customHeight="1">
      <c r="J625" s="8"/>
    </row>
    <row r="626" spans="10:10" ht="14.25" customHeight="1">
      <c r="J626" s="8"/>
    </row>
    <row r="627" spans="10:10" ht="14.25" customHeight="1">
      <c r="J627" s="8"/>
    </row>
    <row r="628" spans="10:10" ht="14.25" customHeight="1">
      <c r="J628" s="8"/>
    </row>
    <row r="629" spans="10:10" ht="14.25" customHeight="1">
      <c r="J629" s="8"/>
    </row>
    <row r="630" spans="10:10" ht="14.25" customHeight="1">
      <c r="J630" s="8"/>
    </row>
    <row r="631" spans="10:10" ht="14.25" customHeight="1">
      <c r="J631" s="8"/>
    </row>
    <row r="632" spans="10:10" ht="14.25" customHeight="1">
      <c r="J632" s="8"/>
    </row>
    <row r="633" spans="10:10" ht="14.25" customHeight="1">
      <c r="J633" s="8"/>
    </row>
    <row r="634" spans="10:10" ht="14.25" customHeight="1">
      <c r="J634" s="8"/>
    </row>
    <row r="635" spans="10:10" ht="14.25" customHeight="1">
      <c r="J635" s="8"/>
    </row>
    <row r="636" spans="10:10" ht="14.25" customHeight="1">
      <c r="J636" s="8"/>
    </row>
    <row r="637" spans="10:10" ht="14.25" customHeight="1">
      <c r="J637" s="8"/>
    </row>
    <row r="638" spans="10:10" ht="14.25" customHeight="1">
      <c r="J638" s="8"/>
    </row>
    <row r="639" spans="10:10" ht="14.25" customHeight="1">
      <c r="J639" s="8"/>
    </row>
    <row r="640" spans="10:10" ht="14.25" customHeight="1">
      <c r="J640" s="8"/>
    </row>
    <row r="641" spans="10:10" ht="14.25" customHeight="1">
      <c r="J641" s="8"/>
    </row>
    <row r="642" spans="10:10" ht="14.25" customHeight="1">
      <c r="J642" s="8"/>
    </row>
    <row r="643" spans="10:10" ht="14.25" customHeight="1">
      <c r="J643" s="8"/>
    </row>
    <row r="644" spans="10:10" ht="14.25" customHeight="1">
      <c r="J644" s="8"/>
    </row>
    <row r="645" spans="10:10" ht="14.25" customHeight="1">
      <c r="J645" s="8"/>
    </row>
    <row r="646" spans="10:10" ht="14.25" customHeight="1">
      <c r="J646" s="8"/>
    </row>
    <row r="647" spans="10:10" ht="14.25" customHeight="1">
      <c r="J647" s="8"/>
    </row>
    <row r="648" spans="10:10" ht="14.25" customHeight="1">
      <c r="J648" s="8"/>
    </row>
    <row r="649" spans="10:10" ht="14.25" customHeight="1">
      <c r="J649" s="8"/>
    </row>
    <row r="650" spans="10:10" ht="14.25" customHeight="1">
      <c r="J650" s="8"/>
    </row>
    <row r="651" spans="10:10" ht="14.25" customHeight="1">
      <c r="J651" s="8"/>
    </row>
    <row r="652" spans="10:10" ht="14.25" customHeight="1">
      <c r="J652" s="8"/>
    </row>
    <row r="653" spans="10:10" ht="14.25" customHeight="1">
      <c r="J653" s="8"/>
    </row>
    <row r="654" spans="10:10" ht="14.25" customHeight="1">
      <c r="J654" s="8"/>
    </row>
    <row r="655" spans="10:10" ht="14.25" customHeight="1">
      <c r="J655" s="8"/>
    </row>
    <row r="656" spans="10:10" ht="14.25" customHeight="1">
      <c r="J656" s="8"/>
    </row>
    <row r="657" spans="10:10" ht="14.25" customHeight="1">
      <c r="J657" s="8"/>
    </row>
    <row r="658" spans="10:10" ht="14.25" customHeight="1">
      <c r="J658" s="8"/>
    </row>
    <row r="659" spans="10:10" ht="14.25" customHeight="1">
      <c r="J659" s="8"/>
    </row>
    <row r="660" spans="10:10" ht="14.25" customHeight="1">
      <c r="J660" s="8"/>
    </row>
    <row r="661" spans="10:10" ht="14.25" customHeight="1">
      <c r="J661" s="8"/>
    </row>
    <row r="662" spans="10:10" ht="14.25" customHeight="1">
      <c r="J662" s="8"/>
    </row>
    <row r="663" spans="10:10" ht="14.25" customHeight="1">
      <c r="J663" s="8"/>
    </row>
    <row r="664" spans="10:10" ht="14.25" customHeight="1">
      <c r="J664" s="8"/>
    </row>
    <row r="665" spans="10:10" ht="14.25" customHeight="1">
      <c r="J665" s="8"/>
    </row>
    <row r="666" spans="10:10" ht="14.25" customHeight="1">
      <c r="J666" s="8"/>
    </row>
    <row r="667" spans="10:10" ht="14.25" customHeight="1">
      <c r="J667" s="8"/>
    </row>
    <row r="668" spans="10:10" ht="14.25" customHeight="1">
      <c r="J668" s="8"/>
    </row>
    <row r="669" spans="10:10" ht="14.25" customHeight="1">
      <c r="J669" s="8"/>
    </row>
    <row r="670" spans="10:10" ht="14.25" customHeight="1">
      <c r="J670" s="8"/>
    </row>
    <row r="671" spans="10:10" ht="14.25" customHeight="1">
      <c r="J671" s="8"/>
    </row>
    <row r="672" spans="10:10" ht="14.25" customHeight="1">
      <c r="J672" s="8"/>
    </row>
    <row r="673" spans="10:10" ht="14.25" customHeight="1">
      <c r="J673" s="8"/>
    </row>
    <row r="674" spans="10:10" ht="14.25" customHeight="1">
      <c r="J674" s="8"/>
    </row>
    <row r="675" spans="10:10" ht="14.25" customHeight="1">
      <c r="J675" s="8"/>
    </row>
    <row r="676" spans="10:10" ht="14.25" customHeight="1">
      <c r="J676" s="8"/>
    </row>
    <row r="677" spans="10:10" ht="14.25" customHeight="1">
      <c r="J677" s="8"/>
    </row>
    <row r="678" spans="10:10" ht="14.25" customHeight="1">
      <c r="J678" s="8"/>
    </row>
    <row r="679" spans="10:10" ht="14.25" customHeight="1">
      <c r="J679" s="8"/>
    </row>
    <row r="680" spans="10:10" ht="14.25" customHeight="1">
      <c r="J680" s="8"/>
    </row>
    <row r="681" spans="10:10" ht="14.25" customHeight="1">
      <c r="J681" s="8"/>
    </row>
    <row r="682" spans="10:10" ht="14.25" customHeight="1">
      <c r="J682" s="8"/>
    </row>
    <row r="683" spans="10:10" ht="14.25" customHeight="1">
      <c r="J683" s="8"/>
    </row>
    <row r="684" spans="10:10" ht="14.25" customHeight="1">
      <c r="J684" s="8"/>
    </row>
    <row r="685" spans="10:10" ht="14.25" customHeight="1">
      <c r="J685" s="8"/>
    </row>
    <row r="686" spans="10:10" ht="14.25" customHeight="1">
      <c r="J686" s="8"/>
    </row>
    <row r="687" spans="10:10" ht="14.25" customHeight="1">
      <c r="J687" s="8"/>
    </row>
    <row r="688" spans="10:10" ht="14.25" customHeight="1">
      <c r="J688" s="8"/>
    </row>
    <row r="689" spans="10:10" ht="14.25" customHeight="1">
      <c r="J689" s="8"/>
    </row>
    <row r="690" spans="10:10" ht="14.25" customHeight="1">
      <c r="J690" s="8"/>
    </row>
    <row r="691" spans="10:10" ht="14.25" customHeight="1">
      <c r="J691" s="8"/>
    </row>
    <row r="692" spans="10:10" ht="14.25" customHeight="1">
      <c r="J692" s="8"/>
    </row>
    <row r="693" spans="10:10" ht="14.25" customHeight="1">
      <c r="J693" s="8"/>
    </row>
    <row r="694" spans="10:10" ht="14.25" customHeight="1">
      <c r="J694" s="8"/>
    </row>
    <row r="695" spans="10:10" ht="14.25" customHeight="1">
      <c r="J695" s="8"/>
    </row>
    <row r="696" spans="10:10" ht="14.25" customHeight="1">
      <c r="J696" s="8"/>
    </row>
    <row r="697" spans="10:10" ht="14.25" customHeight="1">
      <c r="J697" s="8"/>
    </row>
    <row r="698" spans="10:10" ht="14.25" customHeight="1">
      <c r="J698" s="8"/>
    </row>
    <row r="699" spans="10:10" ht="14.25" customHeight="1">
      <c r="J699" s="8"/>
    </row>
    <row r="700" spans="10:10" ht="14.25" customHeight="1">
      <c r="J700" s="8"/>
    </row>
    <row r="701" spans="10:10" ht="14.25" customHeight="1">
      <c r="J701" s="8"/>
    </row>
    <row r="702" spans="10:10" ht="14.25" customHeight="1">
      <c r="J702" s="8"/>
    </row>
    <row r="703" spans="10:10" ht="14.25" customHeight="1">
      <c r="J703" s="8"/>
    </row>
    <row r="704" spans="10:10" ht="14.25" customHeight="1">
      <c r="J704" s="8"/>
    </row>
    <row r="705" spans="10:10" ht="14.25" customHeight="1">
      <c r="J705" s="8"/>
    </row>
    <row r="706" spans="10:10" ht="14.25" customHeight="1">
      <c r="J706" s="8"/>
    </row>
    <row r="707" spans="10:10" ht="14.25" customHeight="1">
      <c r="J707" s="8"/>
    </row>
    <row r="708" spans="10:10" ht="14.25" customHeight="1">
      <c r="J708" s="8"/>
    </row>
    <row r="709" spans="10:10" ht="14.25" customHeight="1">
      <c r="J709" s="8"/>
    </row>
    <row r="710" spans="10:10" ht="14.25" customHeight="1">
      <c r="J710" s="8"/>
    </row>
    <row r="711" spans="10:10" ht="14.25" customHeight="1">
      <c r="J711" s="8"/>
    </row>
    <row r="712" spans="10:10" ht="14.25" customHeight="1">
      <c r="J712" s="8"/>
    </row>
    <row r="713" spans="10:10" ht="14.25" customHeight="1">
      <c r="J713" s="8"/>
    </row>
    <row r="714" spans="10:10" ht="14.25" customHeight="1">
      <c r="J714" s="8"/>
    </row>
    <row r="715" spans="10:10" ht="14.25" customHeight="1">
      <c r="J715" s="8"/>
    </row>
    <row r="716" spans="10:10" ht="14.25" customHeight="1">
      <c r="J716" s="8"/>
    </row>
    <row r="717" spans="10:10" ht="14.25" customHeight="1">
      <c r="J717" s="8"/>
    </row>
    <row r="718" spans="10:10" ht="14.25" customHeight="1">
      <c r="J718" s="8"/>
    </row>
    <row r="719" spans="10:10" ht="14.25" customHeight="1">
      <c r="J719" s="8"/>
    </row>
    <row r="720" spans="10:10" ht="14.25" customHeight="1">
      <c r="J720" s="8"/>
    </row>
    <row r="721" spans="10:10" ht="14.25" customHeight="1">
      <c r="J721" s="8"/>
    </row>
    <row r="722" spans="10:10" ht="14.25" customHeight="1">
      <c r="J722" s="8"/>
    </row>
    <row r="723" spans="10:10" ht="14.25" customHeight="1">
      <c r="J723" s="8"/>
    </row>
    <row r="724" spans="10:10" ht="14.25" customHeight="1">
      <c r="J724" s="8"/>
    </row>
    <row r="725" spans="10:10" ht="14.25" customHeight="1">
      <c r="J725" s="8"/>
    </row>
    <row r="726" spans="10:10" ht="14.25" customHeight="1">
      <c r="J726" s="8"/>
    </row>
    <row r="727" spans="10:10" ht="14.25" customHeight="1">
      <c r="J727" s="8"/>
    </row>
    <row r="728" spans="10:10" ht="14.25" customHeight="1">
      <c r="J728" s="8"/>
    </row>
    <row r="729" spans="10:10" ht="14.25" customHeight="1">
      <c r="J729" s="8"/>
    </row>
    <row r="730" spans="10:10" ht="14.25" customHeight="1">
      <c r="J730" s="8"/>
    </row>
    <row r="731" spans="10:10" ht="14.25" customHeight="1">
      <c r="J731" s="8"/>
    </row>
    <row r="732" spans="10:10" ht="14.25" customHeight="1">
      <c r="J732" s="8"/>
    </row>
    <row r="733" spans="10:10" ht="14.25" customHeight="1">
      <c r="J733" s="8"/>
    </row>
    <row r="734" spans="10:10" ht="14.25" customHeight="1">
      <c r="J734" s="8"/>
    </row>
    <row r="735" spans="10:10" ht="14.25" customHeight="1">
      <c r="J735" s="8"/>
    </row>
    <row r="736" spans="10:10" ht="14.25" customHeight="1">
      <c r="J736" s="8"/>
    </row>
    <row r="737" spans="10:10" ht="14.25" customHeight="1">
      <c r="J737" s="8"/>
    </row>
    <row r="738" spans="10:10" ht="14.25" customHeight="1">
      <c r="J738" s="8"/>
    </row>
    <row r="739" spans="10:10" ht="14.25" customHeight="1">
      <c r="J739" s="8"/>
    </row>
    <row r="740" spans="10:10" ht="14.25" customHeight="1">
      <c r="J740" s="8"/>
    </row>
    <row r="741" spans="10:10" ht="14.25" customHeight="1">
      <c r="J741" s="8"/>
    </row>
    <row r="742" spans="10:10" ht="14.25" customHeight="1">
      <c r="J742" s="8"/>
    </row>
    <row r="743" spans="10:10" ht="14.25" customHeight="1">
      <c r="J743" s="8"/>
    </row>
    <row r="744" spans="10:10" ht="14.25" customHeight="1">
      <c r="J744" s="8"/>
    </row>
    <row r="745" spans="10:10" ht="14.25" customHeight="1">
      <c r="J745" s="8"/>
    </row>
    <row r="746" spans="10:10" ht="14.25" customHeight="1">
      <c r="J746" s="8"/>
    </row>
    <row r="747" spans="10:10" ht="14.25" customHeight="1">
      <c r="J747" s="8"/>
    </row>
    <row r="748" spans="10:10" ht="14.25" customHeight="1">
      <c r="J748" s="8"/>
    </row>
    <row r="749" spans="10:10" ht="14.25" customHeight="1">
      <c r="J749" s="8"/>
    </row>
    <row r="750" spans="10:10" ht="14.25" customHeight="1">
      <c r="J750" s="8"/>
    </row>
    <row r="751" spans="10:10" ht="14.25" customHeight="1">
      <c r="J751" s="8"/>
    </row>
    <row r="752" spans="10:10" ht="14.25" customHeight="1">
      <c r="J752" s="8"/>
    </row>
    <row r="753" spans="10:10" ht="14.25" customHeight="1">
      <c r="J753" s="8"/>
    </row>
    <row r="754" spans="10:10" ht="14.25" customHeight="1">
      <c r="J754" s="8"/>
    </row>
    <row r="755" spans="10:10" ht="14.25" customHeight="1">
      <c r="J755" s="8"/>
    </row>
    <row r="756" spans="10:10" ht="14.25" customHeight="1">
      <c r="J756" s="8"/>
    </row>
    <row r="757" spans="10:10" ht="14.25" customHeight="1">
      <c r="J757" s="8"/>
    </row>
    <row r="758" spans="10:10" ht="14.25" customHeight="1">
      <c r="J758" s="8"/>
    </row>
    <row r="759" spans="10:10" ht="14.25" customHeight="1">
      <c r="J759" s="8"/>
    </row>
    <row r="760" spans="10:10" ht="14.25" customHeight="1">
      <c r="J760" s="8"/>
    </row>
    <row r="761" spans="10:10" ht="14.25" customHeight="1">
      <c r="J761" s="8"/>
    </row>
    <row r="762" spans="10:10" ht="14.25" customHeight="1">
      <c r="J762" s="8"/>
    </row>
    <row r="763" spans="10:10" ht="14.25" customHeight="1">
      <c r="J763" s="8"/>
    </row>
    <row r="764" spans="10:10" ht="14.25" customHeight="1">
      <c r="J764" s="8"/>
    </row>
    <row r="765" spans="10:10" ht="14.25" customHeight="1">
      <c r="J765" s="8"/>
    </row>
    <row r="766" spans="10:10" ht="14.25" customHeight="1">
      <c r="J766" s="8"/>
    </row>
    <row r="767" spans="10:10" ht="14.25" customHeight="1">
      <c r="J767" s="8"/>
    </row>
    <row r="768" spans="10:10" ht="14.25" customHeight="1">
      <c r="J768" s="8"/>
    </row>
    <row r="769" spans="10:10" ht="14.25" customHeight="1">
      <c r="J769" s="8"/>
    </row>
    <row r="770" spans="10:10" ht="14.25" customHeight="1">
      <c r="J770" s="8"/>
    </row>
    <row r="771" spans="10:10" ht="14.25" customHeight="1">
      <c r="J771" s="8"/>
    </row>
    <row r="772" spans="10:10" ht="14.25" customHeight="1">
      <c r="J772" s="8"/>
    </row>
    <row r="773" spans="10:10" ht="14.25" customHeight="1">
      <c r="J773" s="8"/>
    </row>
    <row r="774" spans="10:10" ht="14.25" customHeight="1">
      <c r="J774" s="8"/>
    </row>
    <row r="775" spans="10:10" ht="14.25" customHeight="1">
      <c r="J775" s="8"/>
    </row>
    <row r="776" spans="10:10" ht="14.25" customHeight="1">
      <c r="J776" s="8"/>
    </row>
    <row r="777" spans="10:10" ht="14.25" customHeight="1">
      <c r="J777" s="8"/>
    </row>
    <row r="778" spans="10:10" ht="14.25" customHeight="1">
      <c r="J778" s="8"/>
    </row>
    <row r="779" spans="10:10" ht="14.25" customHeight="1">
      <c r="J779" s="8"/>
    </row>
    <row r="780" spans="10:10" ht="14.25" customHeight="1">
      <c r="J780" s="8"/>
    </row>
    <row r="781" spans="10:10" ht="14.25" customHeight="1">
      <c r="J781" s="8"/>
    </row>
    <row r="782" spans="10:10" ht="14.25" customHeight="1">
      <c r="J782" s="8"/>
    </row>
    <row r="783" spans="10:10" ht="14.25" customHeight="1">
      <c r="J783" s="8"/>
    </row>
    <row r="784" spans="10:10" ht="14.25" customHeight="1">
      <c r="J784" s="8"/>
    </row>
    <row r="785" spans="10:10" ht="14.25" customHeight="1">
      <c r="J785" s="8"/>
    </row>
    <row r="786" spans="10:10" ht="14.25" customHeight="1">
      <c r="J786" s="8"/>
    </row>
    <row r="787" spans="10:10" ht="14.25" customHeight="1">
      <c r="J787" s="8"/>
    </row>
    <row r="788" spans="10:10" ht="14.25" customHeight="1">
      <c r="J788" s="8"/>
    </row>
    <row r="789" spans="10:10" ht="14.25" customHeight="1">
      <c r="J789" s="8"/>
    </row>
    <row r="790" spans="10:10" ht="14.25" customHeight="1">
      <c r="J790" s="8"/>
    </row>
    <row r="791" spans="10:10" ht="14.25" customHeight="1">
      <c r="J791" s="8"/>
    </row>
    <row r="792" spans="10:10" ht="14.25" customHeight="1">
      <c r="J792" s="8"/>
    </row>
    <row r="793" spans="10:10" ht="14.25" customHeight="1">
      <c r="J793" s="8"/>
    </row>
    <row r="794" spans="10:10" ht="14.25" customHeight="1">
      <c r="J794" s="8"/>
    </row>
    <row r="795" spans="10:10" ht="14.25" customHeight="1">
      <c r="J795" s="8"/>
    </row>
    <row r="796" spans="10:10" ht="14.25" customHeight="1">
      <c r="J796" s="8"/>
    </row>
    <row r="797" spans="10:10" ht="14.25" customHeight="1">
      <c r="J797" s="8"/>
    </row>
    <row r="798" spans="10:10" ht="14.25" customHeight="1">
      <c r="J798" s="8"/>
    </row>
    <row r="799" spans="10:10" ht="14.25" customHeight="1">
      <c r="J799" s="8"/>
    </row>
    <row r="800" spans="10:10" ht="14.25" customHeight="1">
      <c r="J800" s="8"/>
    </row>
    <row r="801" spans="10:10" ht="14.25" customHeight="1">
      <c r="J801" s="8"/>
    </row>
    <row r="802" spans="10:10" ht="14.25" customHeight="1">
      <c r="J802" s="8"/>
    </row>
    <row r="803" spans="10:10" ht="14.25" customHeight="1">
      <c r="J803" s="8"/>
    </row>
    <row r="804" spans="10:10" ht="14.25" customHeight="1">
      <c r="J804" s="8"/>
    </row>
    <row r="805" spans="10:10" ht="14.25" customHeight="1">
      <c r="J805" s="8"/>
    </row>
    <row r="806" spans="10:10" ht="14.25" customHeight="1">
      <c r="J806" s="8"/>
    </row>
    <row r="807" spans="10:10" ht="14.25" customHeight="1">
      <c r="J807" s="8"/>
    </row>
    <row r="808" spans="10:10" ht="14.25" customHeight="1">
      <c r="J808" s="8"/>
    </row>
    <row r="809" spans="10:10" ht="14.25" customHeight="1">
      <c r="J809" s="8"/>
    </row>
    <row r="810" spans="10:10" ht="14.25" customHeight="1">
      <c r="J810" s="8"/>
    </row>
    <row r="811" spans="10:10" ht="14.25" customHeight="1">
      <c r="J811" s="8"/>
    </row>
    <row r="812" spans="10:10" ht="14.25" customHeight="1">
      <c r="J812" s="8"/>
    </row>
    <row r="813" spans="10:10" ht="14.25" customHeight="1">
      <c r="J813" s="8"/>
    </row>
    <row r="814" spans="10:10" ht="14.25" customHeight="1">
      <c r="J814" s="8"/>
    </row>
    <row r="815" spans="10:10" ht="14.25" customHeight="1">
      <c r="J815" s="8"/>
    </row>
    <row r="816" spans="10:10" ht="14.25" customHeight="1">
      <c r="J816" s="8"/>
    </row>
    <row r="817" spans="10:10" ht="14.25" customHeight="1">
      <c r="J817" s="8"/>
    </row>
    <row r="818" spans="10:10" ht="14.25" customHeight="1">
      <c r="J818" s="8"/>
    </row>
    <row r="819" spans="10:10" ht="14.25" customHeight="1">
      <c r="J819" s="8"/>
    </row>
    <row r="820" spans="10:10" ht="14.25" customHeight="1">
      <c r="J820" s="8"/>
    </row>
    <row r="821" spans="10:10" ht="14.25" customHeight="1">
      <c r="J821" s="8"/>
    </row>
    <row r="822" spans="10:10" ht="14.25" customHeight="1">
      <c r="J822" s="8"/>
    </row>
    <row r="823" spans="10:10" ht="14.25" customHeight="1">
      <c r="J823" s="8"/>
    </row>
    <row r="824" spans="10:10" ht="14.25" customHeight="1">
      <c r="J824" s="8"/>
    </row>
    <row r="825" spans="10:10" ht="14.25" customHeight="1">
      <c r="J825" s="8"/>
    </row>
    <row r="826" spans="10:10" ht="14.25" customHeight="1">
      <c r="J826" s="8"/>
    </row>
    <row r="827" spans="10:10" ht="14.25" customHeight="1">
      <c r="J827" s="8"/>
    </row>
    <row r="828" spans="10:10" ht="14.25" customHeight="1">
      <c r="J828" s="8"/>
    </row>
    <row r="829" spans="10:10" ht="14.25" customHeight="1">
      <c r="J829" s="8"/>
    </row>
    <row r="830" spans="10:10" ht="14.25" customHeight="1">
      <c r="J830" s="8"/>
    </row>
    <row r="831" spans="10:10" ht="14.25" customHeight="1">
      <c r="J831" s="8"/>
    </row>
    <row r="832" spans="10:10" ht="14.25" customHeight="1">
      <c r="J832" s="8"/>
    </row>
    <row r="833" spans="10:10" ht="14.25" customHeight="1">
      <c r="J833" s="8"/>
    </row>
    <row r="834" spans="10:10" ht="14.25" customHeight="1">
      <c r="J834" s="8"/>
    </row>
    <row r="835" spans="10:10" ht="14.25" customHeight="1">
      <c r="J835" s="8"/>
    </row>
    <row r="836" spans="10:10" ht="14.25" customHeight="1">
      <c r="J836" s="8"/>
    </row>
    <row r="837" spans="10:10" ht="14.25" customHeight="1">
      <c r="J837" s="8"/>
    </row>
    <row r="838" spans="10:10" ht="14.25" customHeight="1">
      <c r="J838" s="8"/>
    </row>
    <row r="839" spans="10:10" ht="14.25" customHeight="1">
      <c r="J839" s="8"/>
    </row>
    <row r="840" spans="10:10" ht="14.25" customHeight="1">
      <c r="J840" s="8"/>
    </row>
    <row r="841" spans="10:10" ht="14.25" customHeight="1">
      <c r="J841" s="8"/>
    </row>
    <row r="842" spans="10:10" ht="14.25" customHeight="1">
      <c r="J842" s="8"/>
    </row>
    <row r="843" spans="10:10" ht="14.25" customHeight="1">
      <c r="J843" s="8"/>
    </row>
    <row r="844" spans="10:10" ht="14.25" customHeight="1">
      <c r="J844" s="8"/>
    </row>
    <row r="845" spans="10:10" ht="14.25" customHeight="1">
      <c r="J845" s="8"/>
    </row>
    <row r="846" spans="10:10" ht="14.25" customHeight="1">
      <c r="J846" s="8"/>
    </row>
    <row r="847" spans="10:10" ht="14.25" customHeight="1">
      <c r="J847" s="8"/>
    </row>
    <row r="848" spans="10:10" ht="14.25" customHeight="1">
      <c r="J848" s="8"/>
    </row>
    <row r="849" spans="10:10" ht="14.25" customHeight="1">
      <c r="J849" s="8"/>
    </row>
    <row r="850" spans="10:10" ht="14.25" customHeight="1">
      <c r="J850" s="8"/>
    </row>
    <row r="851" spans="10:10" ht="14.25" customHeight="1">
      <c r="J851" s="8"/>
    </row>
    <row r="852" spans="10:10" ht="14.25" customHeight="1">
      <c r="J852" s="8"/>
    </row>
    <row r="853" spans="10:10" ht="14.25" customHeight="1">
      <c r="J853" s="8"/>
    </row>
    <row r="854" spans="10:10" ht="14.25" customHeight="1">
      <c r="J854" s="8"/>
    </row>
    <row r="855" spans="10:10" ht="14.25" customHeight="1">
      <c r="J855" s="8"/>
    </row>
    <row r="856" spans="10:10" ht="14.25" customHeight="1">
      <c r="J856" s="8"/>
    </row>
    <row r="857" spans="10:10" ht="14.25" customHeight="1">
      <c r="J857" s="8"/>
    </row>
    <row r="858" spans="10:10" ht="14.25" customHeight="1">
      <c r="J858" s="8"/>
    </row>
    <row r="859" spans="10:10" ht="14.25" customHeight="1">
      <c r="J859" s="8"/>
    </row>
    <row r="860" spans="10:10" ht="14.25" customHeight="1">
      <c r="J860" s="8"/>
    </row>
    <row r="861" spans="10:10" ht="14.25" customHeight="1">
      <c r="J861" s="8"/>
    </row>
    <row r="862" spans="10:10" ht="14.25" customHeight="1">
      <c r="J862" s="8"/>
    </row>
    <row r="863" spans="10:10" ht="14.25" customHeight="1">
      <c r="J863" s="8"/>
    </row>
    <row r="864" spans="10:10" ht="14.25" customHeight="1">
      <c r="J864" s="8"/>
    </row>
    <row r="865" spans="10:10" ht="14.25" customHeight="1">
      <c r="J865" s="8"/>
    </row>
    <row r="866" spans="10:10" ht="14.25" customHeight="1">
      <c r="J866" s="8"/>
    </row>
    <row r="867" spans="10:10" ht="14.25" customHeight="1">
      <c r="J867" s="8"/>
    </row>
    <row r="868" spans="10:10" ht="14.25" customHeight="1">
      <c r="J868" s="8"/>
    </row>
    <row r="869" spans="10:10" ht="14.25" customHeight="1">
      <c r="J869" s="8"/>
    </row>
    <row r="870" spans="10:10" ht="14.25" customHeight="1">
      <c r="J870" s="8"/>
    </row>
    <row r="871" spans="10:10" ht="14.25" customHeight="1">
      <c r="J871" s="8"/>
    </row>
    <row r="872" spans="10:10" ht="14.25" customHeight="1">
      <c r="J872" s="8"/>
    </row>
    <row r="873" spans="10:10" ht="14.25" customHeight="1">
      <c r="J873" s="8"/>
    </row>
    <row r="874" spans="10:10" ht="14.25" customHeight="1">
      <c r="J874" s="8"/>
    </row>
    <row r="875" spans="10:10" ht="14.25" customHeight="1">
      <c r="J875" s="8"/>
    </row>
    <row r="876" spans="10:10" ht="14.25" customHeight="1">
      <c r="J876" s="8"/>
    </row>
    <row r="877" spans="10:10" ht="14.25" customHeight="1">
      <c r="J877" s="8"/>
    </row>
    <row r="878" spans="10:10" ht="14.25" customHeight="1">
      <c r="J878" s="8"/>
    </row>
    <row r="879" spans="10:10" ht="14.25" customHeight="1">
      <c r="J879" s="8"/>
    </row>
    <row r="880" spans="10:10" ht="14.25" customHeight="1">
      <c r="J880" s="8"/>
    </row>
    <row r="881" spans="10:10" ht="14.25" customHeight="1">
      <c r="J881" s="8"/>
    </row>
    <row r="882" spans="10:10" ht="14.25" customHeight="1">
      <c r="J882" s="8"/>
    </row>
    <row r="883" spans="10:10" ht="14.25" customHeight="1">
      <c r="J883" s="8"/>
    </row>
    <row r="884" spans="10:10" ht="14.25" customHeight="1">
      <c r="J884" s="8"/>
    </row>
    <row r="885" spans="10:10" ht="14.25" customHeight="1">
      <c r="J885" s="8"/>
    </row>
    <row r="886" spans="10:10" ht="14.25" customHeight="1">
      <c r="J886" s="8"/>
    </row>
    <row r="887" spans="10:10" ht="14.25" customHeight="1">
      <c r="J887" s="8"/>
    </row>
    <row r="888" spans="10:10" ht="14.25" customHeight="1">
      <c r="J888" s="8"/>
    </row>
    <row r="889" spans="10:10" ht="14.25" customHeight="1">
      <c r="J889" s="8"/>
    </row>
    <row r="890" spans="10:10" ht="14.25" customHeight="1">
      <c r="J890" s="8"/>
    </row>
    <row r="891" spans="10:10" ht="14.25" customHeight="1">
      <c r="J891" s="8"/>
    </row>
    <row r="892" spans="10:10" ht="14.25" customHeight="1">
      <c r="J892" s="8"/>
    </row>
    <row r="893" spans="10:10" ht="14.25" customHeight="1">
      <c r="J893" s="8"/>
    </row>
    <row r="894" spans="10:10" ht="14.25" customHeight="1">
      <c r="J894" s="8"/>
    </row>
    <row r="895" spans="10:10" ht="14.25" customHeight="1">
      <c r="J895" s="8"/>
    </row>
    <row r="896" spans="10:10" ht="14.25" customHeight="1">
      <c r="J896" s="8"/>
    </row>
    <row r="897" spans="10:10" ht="14.25" customHeight="1">
      <c r="J897" s="8"/>
    </row>
    <row r="898" spans="10:10" ht="14.25" customHeight="1">
      <c r="J898" s="8"/>
    </row>
    <row r="899" spans="10:10" ht="14.25" customHeight="1">
      <c r="J899" s="8"/>
    </row>
    <row r="900" spans="10:10" ht="14.25" customHeight="1">
      <c r="J900" s="8"/>
    </row>
    <row r="901" spans="10:10" ht="14.25" customHeight="1">
      <c r="J901" s="8"/>
    </row>
    <row r="902" spans="10:10" ht="14.25" customHeight="1">
      <c r="J902" s="8"/>
    </row>
    <row r="903" spans="10:10" ht="14.25" customHeight="1">
      <c r="J903" s="8"/>
    </row>
    <row r="904" spans="10:10" ht="14.25" customHeight="1">
      <c r="J904" s="8"/>
    </row>
    <row r="905" spans="10:10" ht="14.25" customHeight="1">
      <c r="J905" s="8"/>
    </row>
    <row r="906" spans="10:10" ht="14.25" customHeight="1">
      <c r="J906" s="8"/>
    </row>
    <row r="907" spans="10:10" ht="14.25" customHeight="1">
      <c r="J907" s="8"/>
    </row>
    <row r="908" spans="10:10" ht="14.25" customHeight="1">
      <c r="J908" s="8"/>
    </row>
    <row r="909" spans="10:10" ht="14.25" customHeight="1">
      <c r="J909" s="8"/>
    </row>
    <row r="910" spans="10:10" ht="14.25" customHeight="1">
      <c r="J910" s="8"/>
    </row>
    <row r="911" spans="10:10" ht="14.25" customHeight="1">
      <c r="J911" s="8"/>
    </row>
    <row r="912" spans="10:10" ht="14.25" customHeight="1">
      <c r="J912" s="8"/>
    </row>
    <row r="913" spans="10:10" ht="14.25" customHeight="1">
      <c r="J913" s="8"/>
    </row>
    <row r="914" spans="10:10" ht="14.25" customHeight="1">
      <c r="J914" s="8"/>
    </row>
    <row r="915" spans="10:10" ht="14.25" customHeight="1">
      <c r="J915" s="8"/>
    </row>
    <row r="916" spans="10:10" ht="14.25" customHeight="1">
      <c r="J916" s="8"/>
    </row>
    <row r="917" spans="10:10" ht="14.25" customHeight="1">
      <c r="J917" s="8"/>
    </row>
    <row r="918" spans="10:10" ht="14.25" customHeight="1">
      <c r="J918" s="8"/>
    </row>
    <row r="919" spans="10:10" ht="14.25" customHeight="1">
      <c r="J919" s="8"/>
    </row>
    <row r="920" spans="10:10" ht="14.25" customHeight="1">
      <c r="J920" s="8"/>
    </row>
    <row r="921" spans="10:10" ht="14.25" customHeight="1">
      <c r="J921" s="8"/>
    </row>
    <row r="922" spans="10:10" ht="14.25" customHeight="1">
      <c r="J922" s="8"/>
    </row>
    <row r="923" spans="10:10" ht="14.25" customHeight="1">
      <c r="J923" s="8"/>
    </row>
    <row r="924" spans="10:10" ht="14.25" customHeight="1">
      <c r="J924" s="8"/>
    </row>
    <row r="925" spans="10:10" ht="14.25" customHeight="1">
      <c r="J925" s="8"/>
    </row>
    <row r="926" spans="10:10" ht="14.25" customHeight="1">
      <c r="J926" s="8"/>
    </row>
    <row r="927" spans="10:10" ht="14.25" customHeight="1">
      <c r="J927" s="8"/>
    </row>
    <row r="928" spans="10:10" ht="14.25" customHeight="1">
      <c r="J928" s="8"/>
    </row>
    <row r="929" spans="10:10" ht="14.25" customHeight="1">
      <c r="J929" s="8"/>
    </row>
    <row r="930" spans="10:10" ht="14.25" customHeight="1">
      <c r="J930" s="8"/>
    </row>
    <row r="931" spans="10:10" ht="14.25" customHeight="1">
      <c r="J931" s="8"/>
    </row>
    <row r="932" spans="10:10" ht="14.25" customHeight="1">
      <c r="J932" s="8"/>
    </row>
    <row r="933" spans="10:10" ht="14.25" customHeight="1">
      <c r="J933" s="8"/>
    </row>
    <row r="934" spans="10:10" ht="14.25" customHeight="1">
      <c r="J934" s="8"/>
    </row>
    <row r="935" spans="10:10" ht="14.25" customHeight="1">
      <c r="J935" s="8"/>
    </row>
    <row r="936" spans="10:10" ht="14.25" customHeight="1">
      <c r="J936" s="8"/>
    </row>
    <row r="937" spans="10:10" ht="14.25" customHeight="1">
      <c r="J937" s="8"/>
    </row>
    <row r="938" spans="10:10" ht="14.25" customHeight="1">
      <c r="J938" s="8"/>
    </row>
    <row r="939" spans="10:10" ht="14.25" customHeight="1">
      <c r="J939" s="8"/>
    </row>
    <row r="940" spans="10:10" ht="14.25" customHeight="1">
      <c r="J940" s="8"/>
    </row>
    <row r="941" spans="10:10" ht="14.25" customHeight="1">
      <c r="J941" s="8"/>
    </row>
    <row r="942" spans="10:10" ht="14.25" customHeight="1">
      <c r="J942" s="8"/>
    </row>
    <row r="943" spans="10:10" ht="14.25" customHeight="1">
      <c r="J943" s="8"/>
    </row>
    <row r="944" spans="10:10" ht="14.25" customHeight="1">
      <c r="J944" s="8"/>
    </row>
    <row r="945" spans="10:10" ht="14.25" customHeight="1">
      <c r="J945" s="8"/>
    </row>
    <row r="946" spans="10:10" ht="14.25" customHeight="1">
      <c r="J946" s="8"/>
    </row>
    <row r="947" spans="10:10" ht="14.25" customHeight="1">
      <c r="J947" s="8"/>
    </row>
    <row r="948" spans="10:10" ht="14.25" customHeight="1">
      <c r="J948" s="8"/>
    </row>
    <row r="949" spans="10:10" ht="14.25" customHeight="1">
      <c r="J949" s="8"/>
    </row>
    <row r="950" spans="10:10" ht="14.25" customHeight="1">
      <c r="J950" s="8"/>
    </row>
    <row r="951" spans="10:10" ht="14.25" customHeight="1">
      <c r="J951" s="8"/>
    </row>
    <row r="952" spans="10:10" ht="14.25" customHeight="1">
      <c r="J952" s="8"/>
    </row>
    <row r="953" spans="10:10" ht="14.25" customHeight="1">
      <c r="J953" s="8"/>
    </row>
    <row r="954" spans="10:10" ht="14.25" customHeight="1">
      <c r="J954" s="8"/>
    </row>
    <row r="955" spans="10:10" ht="14.25" customHeight="1">
      <c r="J955" s="8"/>
    </row>
    <row r="956" spans="10:10" ht="14.25" customHeight="1">
      <c r="J956" s="8"/>
    </row>
    <row r="957" spans="10:10" ht="14.25" customHeight="1">
      <c r="J957" s="8"/>
    </row>
    <row r="958" spans="10:10" ht="14.25" customHeight="1">
      <c r="J958" s="8"/>
    </row>
    <row r="959" spans="10:10" ht="14.25" customHeight="1">
      <c r="J959" s="8"/>
    </row>
    <row r="960" spans="10:10" ht="14.25" customHeight="1">
      <c r="J960" s="8"/>
    </row>
    <row r="961" spans="10:10" ht="14.25" customHeight="1">
      <c r="J961" s="8"/>
    </row>
    <row r="962" spans="10:10" ht="14.25" customHeight="1">
      <c r="J962" s="8"/>
    </row>
    <row r="963" spans="10:10" ht="14.25" customHeight="1">
      <c r="J963" s="8"/>
    </row>
    <row r="964" spans="10:10" ht="14.25" customHeight="1">
      <c r="J964" s="8"/>
    </row>
    <row r="965" spans="10:10" ht="14.25" customHeight="1">
      <c r="J965" s="8"/>
    </row>
    <row r="966" spans="10:10" ht="14.25" customHeight="1">
      <c r="J966" s="8"/>
    </row>
    <row r="967" spans="10:10" ht="14.25" customHeight="1">
      <c r="J967" s="8"/>
    </row>
    <row r="968" spans="10:10" ht="14.25" customHeight="1">
      <c r="J968" s="8"/>
    </row>
    <row r="969" spans="10:10" ht="14.25" customHeight="1">
      <c r="J969" s="8"/>
    </row>
    <row r="970" spans="10:10" ht="14.25" customHeight="1">
      <c r="J970" s="8"/>
    </row>
    <row r="971" spans="10:10" ht="14.25" customHeight="1">
      <c r="J971" s="8"/>
    </row>
    <row r="972" spans="10:10" ht="14.25" customHeight="1">
      <c r="J972" s="8"/>
    </row>
    <row r="973" spans="10:10" ht="14.25" customHeight="1">
      <c r="J973" s="8"/>
    </row>
    <row r="974" spans="10:10" ht="14.25" customHeight="1">
      <c r="J974" s="8"/>
    </row>
    <row r="975" spans="10:10" ht="14.25" customHeight="1">
      <c r="J975" s="8"/>
    </row>
    <row r="976" spans="10:10" ht="14.25" customHeight="1">
      <c r="J976" s="8"/>
    </row>
    <row r="977" spans="10:10" ht="14.25" customHeight="1">
      <c r="J977" s="8"/>
    </row>
    <row r="978" spans="10:10" ht="14.25" customHeight="1">
      <c r="J978" s="8"/>
    </row>
    <row r="979" spans="10:10" ht="14.25" customHeight="1">
      <c r="J979" s="8"/>
    </row>
    <row r="980" spans="10:10" ht="14.25" customHeight="1">
      <c r="J980" s="8"/>
    </row>
    <row r="981" spans="10:10" ht="14.25" customHeight="1">
      <c r="J981" s="8"/>
    </row>
    <row r="982" spans="10:10" ht="14.25" customHeight="1">
      <c r="J982" s="8"/>
    </row>
    <row r="983" spans="10:10" ht="14.25" customHeight="1">
      <c r="J983" s="8"/>
    </row>
    <row r="984" spans="10:10" ht="14.25" customHeight="1">
      <c r="J984" s="8"/>
    </row>
    <row r="985" spans="10:10" ht="14.25" customHeight="1">
      <c r="J985" s="8"/>
    </row>
    <row r="986" spans="10:10" ht="14.25" customHeight="1">
      <c r="J986" s="8"/>
    </row>
    <row r="987" spans="10:10" ht="14.25" customHeight="1">
      <c r="J987" s="8"/>
    </row>
    <row r="988" spans="10:10" ht="14.25" customHeight="1">
      <c r="J988" s="8"/>
    </row>
    <row r="989" spans="10:10" ht="14.25" customHeight="1">
      <c r="J989" s="8"/>
    </row>
    <row r="990" spans="10:10" ht="14.25" customHeight="1">
      <c r="J990" s="8"/>
    </row>
    <row r="991" spans="10:10" ht="14.25" customHeight="1">
      <c r="J991" s="8"/>
    </row>
    <row r="992" spans="10:10" ht="14.25" customHeight="1">
      <c r="J992" s="8"/>
    </row>
    <row r="993" spans="10:10" ht="14.25" customHeight="1">
      <c r="J993" s="8"/>
    </row>
    <row r="994" spans="10:10" ht="14.25" customHeight="1">
      <c r="J994" s="8"/>
    </row>
    <row r="995" spans="10:10" ht="14.25" customHeight="1">
      <c r="J995" s="8"/>
    </row>
    <row r="996" spans="10:10" ht="14.25" customHeight="1">
      <c r="J996" s="8"/>
    </row>
    <row r="997" spans="10:10" ht="14.25" customHeight="1">
      <c r="J997" s="8"/>
    </row>
    <row r="998" spans="10:10" ht="14.25" customHeight="1">
      <c r="J998" s="8"/>
    </row>
    <row r="999" spans="10:10" ht="14.25" customHeight="1">
      <c r="J999" s="8"/>
    </row>
    <row r="1000" spans="10:10" ht="14.25" customHeight="1">
      <c r="J1000" s="8"/>
    </row>
  </sheetData>
  <mergeCells count="1">
    <mergeCell ref="A1:K1"/>
  </mergeCells>
  <pageMargins left="0.69930555555555596" right="0.69930555555555596" top="0.75" bottom="1.1666666666666701" header="0" footer="0"/>
  <pageSetup paperSize="9" orientation="portrait"/>
  <headerFooter>
    <oddHeader>&amp;CAdmitted batch 2010</oddHeader>
    <oddFooter>&amp;R&amp;P</oddFooter>
  </headerFooter>
  <rowBreaks count="2" manualBreakCount="2">
    <brk id="53" man="1"/>
    <brk id="10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workbookViewId="0"/>
  </sheetViews>
  <sheetFormatPr defaultColWidth="14.44140625" defaultRowHeight="15" customHeight="1"/>
  <cols>
    <col min="1" max="1" width="9" customWidth="1"/>
    <col min="2" max="2" width="38.6640625" customWidth="1"/>
    <col min="3" max="3" width="9" customWidth="1"/>
    <col min="4" max="4" width="6.109375" customWidth="1"/>
    <col min="5" max="5" width="9" customWidth="1"/>
    <col min="6" max="6" width="6.33203125" customWidth="1"/>
    <col min="7" max="10" width="9" customWidth="1"/>
    <col min="11" max="11" width="6.5546875" customWidth="1"/>
    <col min="12" max="26" width="9" customWidth="1"/>
  </cols>
  <sheetData>
    <row r="1" spans="1:12" ht="14.25" customHeight="1">
      <c r="A1" s="185" t="s">
        <v>500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</row>
    <row r="2" spans="1:12" ht="14.25" customHeight="1"/>
    <row r="3" spans="1:12" ht="14.25" customHeight="1">
      <c r="A3" s="2" t="s">
        <v>1</v>
      </c>
      <c r="B3" s="2" t="s">
        <v>2</v>
      </c>
      <c r="C3" s="2" t="s">
        <v>346</v>
      </c>
      <c r="D3" s="2" t="s">
        <v>24</v>
      </c>
      <c r="E3" s="2" t="s">
        <v>347</v>
      </c>
      <c r="F3" s="2" t="s">
        <v>24</v>
      </c>
      <c r="G3" s="2" t="s">
        <v>348</v>
      </c>
      <c r="H3" s="2" t="s">
        <v>24</v>
      </c>
      <c r="I3" s="2" t="s">
        <v>501</v>
      </c>
      <c r="J3" s="2" t="s">
        <v>24</v>
      </c>
      <c r="K3" s="2" t="s">
        <v>7</v>
      </c>
      <c r="L3" s="2"/>
    </row>
    <row r="4" spans="1:12" ht="14.25" customHeight="1">
      <c r="A4" s="2">
        <v>1</v>
      </c>
      <c r="B4" s="2" t="s">
        <v>502</v>
      </c>
      <c r="C4" s="2">
        <v>1018</v>
      </c>
      <c r="D4" s="16">
        <f t="shared" ref="D4:D24" si="0">C4/13</f>
        <v>78.307692307692307</v>
      </c>
      <c r="E4" s="16">
        <v>1037</v>
      </c>
      <c r="F4" s="16">
        <f t="shared" ref="F4:F24" si="1">(E4/15)</f>
        <v>69.13333333333334</v>
      </c>
      <c r="G4" s="16">
        <v>1010</v>
      </c>
      <c r="H4" s="16">
        <f>(G4/15)</f>
        <v>67.333333333333329</v>
      </c>
      <c r="I4" s="16">
        <v>1073</v>
      </c>
      <c r="J4" s="16">
        <f>(I4/15)</f>
        <v>71.533333333333331</v>
      </c>
      <c r="K4" s="16">
        <f>AVERAGE(D4,F4,H4,J4)</f>
        <v>71.576923076923066</v>
      </c>
      <c r="L4" s="16"/>
    </row>
    <row r="5" spans="1:12" ht="14.25" customHeight="1">
      <c r="A5" s="2">
        <v>2</v>
      </c>
      <c r="B5" s="2" t="s">
        <v>503</v>
      </c>
      <c r="C5" s="2">
        <v>793</v>
      </c>
      <c r="D5" s="16">
        <f t="shared" si="0"/>
        <v>61</v>
      </c>
      <c r="E5" s="16">
        <v>645</v>
      </c>
      <c r="F5" s="16">
        <f t="shared" si="1"/>
        <v>43</v>
      </c>
      <c r="G5" s="30"/>
      <c r="H5" s="30"/>
      <c r="I5" s="30"/>
      <c r="J5" s="4"/>
      <c r="K5" s="30"/>
      <c r="L5" s="30">
        <v>1</v>
      </c>
    </row>
    <row r="6" spans="1:12" ht="14.25" customHeight="1">
      <c r="A6" s="2">
        <v>3</v>
      </c>
      <c r="B6" s="2" t="s">
        <v>504</v>
      </c>
      <c r="C6" s="2">
        <v>922</v>
      </c>
      <c r="D6" s="16">
        <f t="shared" si="0"/>
        <v>70.92307692307692</v>
      </c>
      <c r="E6" s="16">
        <v>926</v>
      </c>
      <c r="F6" s="16">
        <f t="shared" si="1"/>
        <v>61.733333333333334</v>
      </c>
      <c r="G6" s="16">
        <v>870</v>
      </c>
      <c r="H6" s="16">
        <f t="shared" ref="H6:H7" si="2">(G6/15)</f>
        <v>58</v>
      </c>
      <c r="I6" s="16">
        <v>975</v>
      </c>
      <c r="J6" s="16">
        <f t="shared" ref="J6:J7" si="3">(I6/15)</f>
        <v>65</v>
      </c>
      <c r="K6" s="16">
        <f t="shared" ref="K6:K7" si="4">AVERAGE(D6,F6,H6,J6)</f>
        <v>63.914102564102564</v>
      </c>
      <c r="L6" s="16"/>
    </row>
    <row r="7" spans="1:12" ht="14.25" customHeight="1">
      <c r="A7" s="2">
        <v>4</v>
      </c>
      <c r="B7" s="2" t="s">
        <v>505</v>
      </c>
      <c r="C7" s="2">
        <v>908</v>
      </c>
      <c r="D7" s="16">
        <f t="shared" si="0"/>
        <v>69.84615384615384</v>
      </c>
      <c r="E7" s="16">
        <v>997</v>
      </c>
      <c r="F7" s="16">
        <f t="shared" si="1"/>
        <v>66.466666666666669</v>
      </c>
      <c r="G7" s="16">
        <v>893</v>
      </c>
      <c r="H7" s="16">
        <f t="shared" si="2"/>
        <v>59.533333333333331</v>
      </c>
      <c r="I7" s="16">
        <v>941</v>
      </c>
      <c r="J7" s="16">
        <f t="shared" si="3"/>
        <v>62.733333333333334</v>
      </c>
      <c r="K7" s="16">
        <f t="shared" si="4"/>
        <v>64.64487179487179</v>
      </c>
      <c r="L7" s="16"/>
    </row>
    <row r="8" spans="1:12" ht="14.25" customHeight="1">
      <c r="A8" s="2">
        <v>5</v>
      </c>
      <c r="B8" s="2" t="s">
        <v>506</v>
      </c>
      <c r="C8" s="2">
        <v>904</v>
      </c>
      <c r="D8" s="16">
        <f t="shared" si="0"/>
        <v>69.538461538461533</v>
      </c>
      <c r="E8" s="16">
        <v>656</v>
      </c>
      <c r="F8" s="16">
        <f t="shared" si="1"/>
        <v>43.733333333333334</v>
      </c>
      <c r="G8" s="4"/>
      <c r="H8" s="4"/>
      <c r="I8" s="4"/>
      <c r="J8" s="4"/>
      <c r="K8" s="4"/>
      <c r="L8" s="4">
        <v>2</v>
      </c>
    </row>
    <row r="9" spans="1:12" ht="14.25" customHeight="1">
      <c r="A9" s="2">
        <v>6</v>
      </c>
      <c r="B9" s="2" t="s">
        <v>507</v>
      </c>
      <c r="C9" s="2">
        <v>838</v>
      </c>
      <c r="D9" s="16">
        <f t="shared" si="0"/>
        <v>64.461538461538467</v>
      </c>
      <c r="E9" s="16">
        <v>919</v>
      </c>
      <c r="F9" s="16">
        <f t="shared" si="1"/>
        <v>61.266666666666666</v>
      </c>
      <c r="G9" s="16">
        <v>908</v>
      </c>
      <c r="H9" s="16">
        <f t="shared" ref="H9:H13" si="5">(G9/15)</f>
        <v>60.533333333333331</v>
      </c>
      <c r="I9" s="16">
        <v>1023</v>
      </c>
      <c r="J9" s="16">
        <f t="shared" ref="J9:J13" si="6">(I9/15)</f>
        <v>68.2</v>
      </c>
      <c r="K9" s="16">
        <f t="shared" ref="K9:K13" si="7">AVERAGE(D9,F9,H9,J9)</f>
        <v>63.615384615384613</v>
      </c>
      <c r="L9" s="16"/>
    </row>
    <row r="10" spans="1:12" ht="14.25" customHeight="1">
      <c r="A10" s="2">
        <v>7</v>
      </c>
      <c r="B10" s="2" t="s">
        <v>508</v>
      </c>
      <c r="C10" s="2">
        <v>1020</v>
      </c>
      <c r="D10" s="16">
        <f t="shared" si="0"/>
        <v>78.461538461538467</v>
      </c>
      <c r="E10" s="16">
        <v>1031</v>
      </c>
      <c r="F10" s="16">
        <f t="shared" si="1"/>
        <v>68.733333333333334</v>
      </c>
      <c r="G10" s="16">
        <v>1009</v>
      </c>
      <c r="H10" s="16">
        <f t="shared" si="5"/>
        <v>67.266666666666666</v>
      </c>
      <c r="I10" s="16">
        <v>1082</v>
      </c>
      <c r="J10" s="16">
        <f t="shared" si="6"/>
        <v>72.13333333333334</v>
      </c>
      <c r="K10" s="16">
        <f t="shared" si="7"/>
        <v>71.648717948717945</v>
      </c>
      <c r="L10" s="16"/>
    </row>
    <row r="11" spans="1:12" ht="14.25" customHeight="1">
      <c r="A11" s="2">
        <v>8</v>
      </c>
      <c r="B11" s="2" t="s">
        <v>509</v>
      </c>
      <c r="C11" s="2">
        <v>895</v>
      </c>
      <c r="D11" s="16">
        <f t="shared" si="0"/>
        <v>68.84615384615384</v>
      </c>
      <c r="E11" s="2">
        <v>909</v>
      </c>
      <c r="F11" s="16">
        <f t="shared" si="1"/>
        <v>60.6</v>
      </c>
      <c r="G11" s="2">
        <v>982</v>
      </c>
      <c r="H11" s="16">
        <f t="shared" si="5"/>
        <v>65.466666666666669</v>
      </c>
      <c r="I11" s="2">
        <v>1065</v>
      </c>
      <c r="J11" s="16">
        <f t="shared" si="6"/>
        <v>71</v>
      </c>
      <c r="K11" s="16">
        <f t="shared" si="7"/>
        <v>66.478205128205133</v>
      </c>
      <c r="L11" s="2"/>
    </row>
    <row r="12" spans="1:12" ht="14.25" customHeight="1">
      <c r="A12" s="2">
        <v>9</v>
      </c>
      <c r="B12" s="2" t="s">
        <v>510</v>
      </c>
      <c r="C12" s="2">
        <v>921</v>
      </c>
      <c r="D12" s="16">
        <f t="shared" si="0"/>
        <v>70.84615384615384</v>
      </c>
      <c r="E12" s="2">
        <v>958</v>
      </c>
      <c r="F12" s="16">
        <f t="shared" si="1"/>
        <v>63.866666666666667</v>
      </c>
      <c r="G12" s="2">
        <v>892</v>
      </c>
      <c r="H12" s="16">
        <f t="shared" si="5"/>
        <v>59.466666666666669</v>
      </c>
      <c r="I12" s="2">
        <v>1000</v>
      </c>
      <c r="J12" s="16">
        <f t="shared" si="6"/>
        <v>66.666666666666671</v>
      </c>
      <c r="K12" s="16">
        <f t="shared" si="7"/>
        <v>65.211538461538467</v>
      </c>
      <c r="L12" s="2"/>
    </row>
    <row r="13" spans="1:12" ht="14.25" customHeight="1">
      <c r="A13" s="2">
        <v>10</v>
      </c>
      <c r="B13" s="2" t="s">
        <v>511</v>
      </c>
      <c r="C13" s="2">
        <v>1046</v>
      </c>
      <c r="D13" s="16">
        <f t="shared" si="0"/>
        <v>80.461538461538467</v>
      </c>
      <c r="E13" s="2">
        <v>977</v>
      </c>
      <c r="F13" s="16">
        <f t="shared" si="1"/>
        <v>65.13333333333334</v>
      </c>
      <c r="G13" s="2">
        <v>968</v>
      </c>
      <c r="H13" s="16">
        <f t="shared" si="5"/>
        <v>64.533333333333331</v>
      </c>
      <c r="I13" s="2">
        <v>1038</v>
      </c>
      <c r="J13" s="16">
        <f t="shared" si="6"/>
        <v>69.2</v>
      </c>
      <c r="K13" s="16">
        <f t="shared" si="7"/>
        <v>69.832051282051282</v>
      </c>
      <c r="L13" s="2"/>
    </row>
    <row r="14" spans="1:12" ht="14.25" customHeight="1">
      <c r="A14" s="2">
        <v>11</v>
      </c>
      <c r="B14" s="2" t="s">
        <v>512</v>
      </c>
      <c r="C14" s="2">
        <v>813</v>
      </c>
      <c r="D14" s="16">
        <f t="shared" si="0"/>
        <v>62.53846153846154</v>
      </c>
      <c r="E14" s="2">
        <v>880</v>
      </c>
      <c r="F14" s="16">
        <f t="shared" si="1"/>
        <v>58.666666666666664</v>
      </c>
      <c r="G14" s="4">
        <v>808</v>
      </c>
      <c r="H14" s="4"/>
      <c r="I14" s="4"/>
      <c r="J14" s="4"/>
      <c r="K14" s="4"/>
      <c r="L14" s="4">
        <v>3</v>
      </c>
    </row>
    <row r="15" spans="1:12" ht="14.25" customHeight="1">
      <c r="A15" s="2">
        <v>12</v>
      </c>
      <c r="B15" s="2" t="s">
        <v>513</v>
      </c>
      <c r="C15" s="2">
        <v>814</v>
      </c>
      <c r="D15" s="16">
        <f t="shared" si="0"/>
        <v>62.615384615384613</v>
      </c>
      <c r="E15" s="2">
        <v>733</v>
      </c>
      <c r="F15" s="16">
        <f t="shared" si="1"/>
        <v>48.866666666666667</v>
      </c>
      <c r="G15" s="2">
        <v>778</v>
      </c>
      <c r="H15" s="16">
        <f t="shared" ref="H15:H24" si="8">(G15/15)</f>
        <v>51.866666666666667</v>
      </c>
      <c r="I15" s="2">
        <v>918</v>
      </c>
      <c r="J15" s="16">
        <f t="shared" ref="J15:J24" si="9">(I15/15)</f>
        <v>61.2</v>
      </c>
      <c r="K15" s="16">
        <f t="shared" ref="K15:K24" si="10">AVERAGE(D15,F15,H15,J15)</f>
        <v>56.137179487179495</v>
      </c>
      <c r="L15" s="2"/>
    </row>
    <row r="16" spans="1:12" ht="14.25" customHeight="1">
      <c r="A16" s="2">
        <v>13</v>
      </c>
      <c r="B16" s="2" t="s">
        <v>514</v>
      </c>
      <c r="C16" s="2">
        <v>953</v>
      </c>
      <c r="D16" s="16">
        <f t="shared" si="0"/>
        <v>73.307692307692307</v>
      </c>
      <c r="E16" s="2">
        <v>940</v>
      </c>
      <c r="F16" s="16">
        <f t="shared" si="1"/>
        <v>62.666666666666664</v>
      </c>
      <c r="G16" s="2">
        <v>1011</v>
      </c>
      <c r="H16" s="16">
        <f t="shared" si="8"/>
        <v>67.400000000000006</v>
      </c>
      <c r="I16" s="2">
        <v>1064</v>
      </c>
      <c r="J16" s="16">
        <f t="shared" si="9"/>
        <v>70.933333333333337</v>
      </c>
      <c r="K16" s="16">
        <f t="shared" si="10"/>
        <v>68.57692307692308</v>
      </c>
      <c r="L16" s="2"/>
    </row>
    <row r="17" spans="1:12" ht="14.25" customHeight="1">
      <c r="A17" s="2">
        <v>14</v>
      </c>
      <c r="B17" s="2" t="s">
        <v>515</v>
      </c>
      <c r="C17" s="2">
        <v>878</v>
      </c>
      <c r="D17" s="16">
        <f t="shared" si="0"/>
        <v>67.538461538461533</v>
      </c>
      <c r="E17" s="2">
        <v>873</v>
      </c>
      <c r="F17" s="16">
        <f t="shared" si="1"/>
        <v>58.2</v>
      </c>
      <c r="G17" s="2">
        <v>893</v>
      </c>
      <c r="H17" s="16">
        <f t="shared" si="8"/>
        <v>59.533333333333331</v>
      </c>
      <c r="I17" s="2">
        <v>992</v>
      </c>
      <c r="J17" s="16">
        <f t="shared" si="9"/>
        <v>66.13333333333334</v>
      </c>
      <c r="K17" s="16">
        <f t="shared" si="10"/>
        <v>62.851282051282055</v>
      </c>
      <c r="L17" s="2"/>
    </row>
    <row r="18" spans="1:12" ht="14.25" customHeight="1">
      <c r="A18" s="2">
        <v>15</v>
      </c>
      <c r="B18" s="2" t="s">
        <v>516</v>
      </c>
      <c r="C18" s="2">
        <v>678</v>
      </c>
      <c r="D18" s="16">
        <f t="shared" si="0"/>
        <v>52.153846153846153</v>
      </c>
      <c r="E18" s="2">
        <v>669</v>
      </c>
      <c r="F18" s="16">
        <f t="shared" si="1"/>
        <v>44.6</v>
      </c>
      <c r="G18" s="2">
        <v>752</v>
      </c>
      <c r="H18" s="16">
        <f t="shared" si="8"/>
        <v>50.133333333333333</v>
      </c>
      <c r="I18" s="2">
        <v>893</v>
      </c>
      <c r="J18" s="16">
        <f t="shared" si="9"/>
        <v>59.533333333333331</v>
      </c>
      <c r="K18" s="16">
        <f t="shared" si="10"/>
        <v>51.605128205128203</v>
      </c>
      <c r="L18" s="2"/>
    </row>
    <row r="19" spans="1:12" ht="14.25" customHeight="1">
      <c r="A19" s="2">
        <v>16</v>
      </c>
      <c r="B19" s="2" t="s">
        <v>517</v>
      </c>
      <c r="C19" s="2">
        <v>879</v>
      </c>
      <c r="D19" s="16">
        <f t="shared" si="0"/>
        <v>67.615384615384613</v>
      </c>
      <c r="E19" s="2">
        <v>825</v>
      </c>
      <c r="F19" s="16">
        <f t="shared" si="1"/>
        <v>55</v>
      </c>
      <c r="G19" s="2">
        <v>826</v>
      </c>
      <c r="H19" s="16">
        <f t="shared" si="8"/>
        <v>55.06666666666667</v>
      </c>
      <c r="I19" s="2">
        <v>967</v>
      </c>
      <c r="J19" s="16">
        <f t="shared" si="9"/>
        <v>64.466666666666669</v>
      </c>
      <c r="K19" s="16">
        <f t="shared" si="10"/>
        <v>60.537179487179486</v>
      </c>
      <c r="L19" s="2"/>
    </row>
    <row r="20" spans="1:12" ht="14.25" customHeight="1">
      <c r="A20" s="2">
        <v>17</v>
      </c>
      <c r="B20" s="2" t="s">
        <v>518</v>
      </c>
      <c r="C20" s="2">
        <v>1035</v>
      </c>
      <c r="D20" s="16">
        <f t="shared" si="0"/>
        <v>79.615384615384613</v>
      </c>
      <c r="E20" s="16">
        <v>1129</v>
      </c>
      <c r="F20" s="16">
        <f t="shared" si="1"/>
        <v>75.266666666666666</v>
      </c>
      <c r="G20" s="16">
        <v>1088</v>
      </c>
      <c r="H20" s="16">
        <f t="shared" si="8"/>
        <v>72.533333333333331</v>
      </c>
      <c r="I20" s="16">
        <v>1175</v>
      </c>
      <c r="J20" s="16">
        <f t="shared" si="9"/>
        <v>78.333333333333329</v>
      </c>
      <c r="K20" s="16">
        <f t="shared" si="10"/>
        <v>76.437179487179492</v>
      </c>
      <c r="L20" s="16"/>
    </row>
    <row r="21" spans="1:12" ht="14.25" customHeight="1">
      <c r="A21" s="2">
        <v>18</v>
      </c>
      <c r="B21" s="2" t="s">
        <v>519</v>
      </c>
      <c r="C21" s="2">
        <v>931</v>
      </c>
      <c r="D21" s="16">
        <f t="shared" si="0"/>
        <v>71.615384615384613</v>
      </c>
      <c r="E21" s="16">
        <v>808</v>
      </c>
      <c r="F21" s="16">
        <f t="shared" si="1"/>
        <v>53.866666666666667</v>
      </c>
      <c r="G21" s="16">
        <v>891</v>
      </c>
      <c r="H21" s="16">
        <f t="shared" si="8"/>
        <v>59.4</v>
      </c>
      <c r="I21" s="16">
        <v>1048</v>
      </c>
      <c r="J21" s="16">
        <f t="shared" si="9"/>
        <v>69.86666666666666</v>
      </c>
      <c r="K21" s="16">
        <f t="shared" si="10"/>
        <v>63.687179487179492</v>
      </c>
      <c r="L21" s="16"/>
    </row>
    <row r="22" spans="1:12" ht="14.25" customHeight="1">
      <c r="A22" s="2">
        <v>19</v>
      </c>
      <c r="B22" s="2" t="s">
        <v>520</v>
      </c>
      <c r="C22" s="2">
        <v>1007</v>
      </c>
      <c r="D22" s="16">
        <f t="shared" si="0"/>
        <v>77.461538461538467</v>
      </c>
      <c r="E22" s="16">
        <v>1031</v>
      </c>
      <c r="F22" s="16">
        <f t="shared" si="1"/>
        <v>68.733333333333334</v>
      </c>
      <c r="G22" s="16">
        <v>1043</v>
      </c>
      <c r="H22" s="16">
        <f t="shared" si="8"/>
        <v>69.533333333333331</v>
      </c>
      <c r="I22" s="16">
        <v>1087</v>
      </c>
      <c r="J22" s="16">
        <f t="shared" si="9"/>
        <v>72.466666666666669</v>
      </c>
      <c r="K22" s="16">
        <f t="shared" si="10"/>
        <v>72.04871794871795</v>
      </c>
      <c r="L22" s="16"/>
    </row>
    <row r="23" spans="1:12" ht="14.25" customHeight="1">
      <c r="A23" s="2">
        <v>20</v>
      </c>
      <c r="B23" s="2" t="s">
        <v>521</v>
      </c>
      <c r="C23" s="2">
        <v>990</v>
      </c>
      <c r="D23" s="16">
        <f t="shared" si="0"/>
        <v>76.15384615384616</v>
      </c>
      <c r="E23" s="16">
        <v>983</v>
      </c>
      <c r="F23" s="16">
        <f t="shared" si="1"/>
        <v>65.533333333333331</v>
      </c>
      <c r="G23" s="16">
        <v>910</v>
      </c>
      <c r="H23" s="16">
        <f t="shared" si="8"/>
        <v>60.666666666666664</v>
      </c>
      <c r="I23" s="16">
        <v>986</v>
      </c>
      <c r="J23" s="16">
        <f t="shared" si="9"/>
        <v>65.733333333333334</v>
      </c>
      <c r="K23" s="16">
        <f t="shared" si="10"/>
        <v>67.021794871794867</v>
      </c>
      <c r="L23" s="16"/>
    </row>
    <row r="24" spans="1:12" ht="14.25" customHeight="1">
      <c r="A24" s="2">
        <v>21</v>
      </c>
      <c r="B24" s="2" t="s">
        <v>522</v>
      </c>
      <c r="C24" s="2">
        <v>915</v>
      </c>
      <c r="D24" s="16">
        <f t="shared" si="0"/>
        <v>70.384615384615387</v>
      </c>
      <c r="E24" s="16">
        <v>902</v>
      </c>
      <c r="F24" s="16">
        <f t="shared" si="1"/>
        <v>60.133333333333333</v>
      </c>
      <c r="G24" s="16">
        <v>884</v>
      </c>
      <c r="H24" s="16">
        <f t="shared" si="8"/>
        <v>58.93333333333333</v>
      </c>
      <c r="I24" s="16">
        <v>990</v>
      </c>
      <c r="J24" s="16">
        <f t="shared" si="9"/>
        <v>66</v>
      </c>
      <c r="K24" s="16">
        <f t="shared" si="10"/>
        <v>63.862820512820512</v>
      </c>
      <c r="L24" s="16"/>
    </row>
    <row r="25" spans="1:12" ht="14.25" customHeight="1">
      <c r="A25" s="2">
        <v>22</v>
      </c>
      <c r="B25" s="2" t="s">
        <v>523</v>
      </c>
      <c r="C25" s="4">
        <v>174</v>
      </c>
      <c r="D25" s="19" t="s">
        <v>28</v>
      </c>
      <c r="E25" s="4"/>
      <c r="F25" s="4"/>
      <c r="G25" s="4"/>
      <c r="H25" s="4"/>
      <c r="I25" s="4"/>
      <c r="J25" s="4"/>
      <c r="K25" s="4"/>
      <c r="L25" s="4">
        <v>4</v>
      </c>
    </row>
    <row r="26" spans="1:12" ht="14.25" customHeight="1">
      <c r="A26" s="2">
        <v>23</v>
      </c>
      <c r="B26" s="2" t="s">
        <v>524</v>
      </c>
      <c r="C26" s="2">
        <v>1047</v>
      </c>
      <c r="D26" s="16">
        <f t="shared" ref="D26:D47" si="11">C26/13</f>
        <v>80.538461538461533</v>
      </c>
      <c r="E26" s="16">
        <v>1105</v>
      </c>
      <c r="F26" s="16">
        <f t="shared" ref="F26:F38" si="12">(E26/15)</f>
        <v>73.666666666666671</v>
      </c>
      <c r="G26" s="16">
        <v>992</v>
      </c>
      <c r="H26" s="16">
        <f t="shared" ref="H26:H37" si="13">(G26/15)</f>
        <v>66.13333333333334</v>
      </c>
      <c r="I26" s="16">
        <v>1077</v>
      </c>
      <c r="J26" s="16">
        <f t="shared" ref="J26:J37" si="14">(I26/15)</f>
        <v>71.8</v>
      </c>
      <c r="K26" s="16">
        <f t="shared" ref="K26:K37" si="15">AVERAGE(D26,F26,H26,J26)</f>
        <v>73.034615384615392</v>
      </c>
      <c r="L26" s="16"/>
    </row>
    <row r="27" spans="1:12" ht="14.25" customHeight="1">
      <c r="A27" s="2">
        <v>24</v>
      </c>
      <c r="B27" s="2" t="s">
        <v>525</v>
      </c>
      <c r="C27" s="2">
        <v>753</v>
      </c>
      <c r="D27" s="16">
        <f t="shared" si="11"/>
        <v>57.92307692307692</v>
      </c>
      <c r="E27" s="16">
        <v>775</v>
      </c>
      <c r="F27" s="16">
        <f t="shared" si="12"/>
        <v>51.666666666666664</v>
      </c>
      <c r="G27" s="16">
        <v>846</v>
      </c>
      <c r="H27" s="16">
        <f t="shared" si="13"/>
        <v>56.4</v>
      </c>
      <c r="I27" s="16">
        <v>1051</v>
      </c>
      <c r="J27" s="16">
        <f t="shared" si="14"/>
        <v>70.066666666666663</v>
      </c>
      <c r="K27" s="16">
        <f t="shared" si="15"/>
        <v>59.014102564102565</v>
      </c>
      <c r="L27" s="16"/>
    </row>
    <row r="28" spans="1:12" ht="14.25" customHeight="1">
      <c r="A28" s="2">
        <v>25</v>
      </c>
      <c r="B28" s="2" t="s">
        <v>526</v>
      </c>
      <c r="C28" s="2">
        <v>1014</v>
      </c>
      <c r="D28" s="16">
        <f t="shared" si="11"/>
        <v>78</v>
      </c>
      <c r="E28" s="16">
        <v>846</v>
      </c>
      <c r="F28" s="16">
        <f t="shared" si="12"/>
        <v>56.4</v>
      </c>
      <c r="G28" s="16">
        <v>825</v>
      </c>
      <c r="H28" s="16">
        <f t="shared" si="13"/>
        <v>55</v>
      </c>
      <c r="I28" s="16">
        <v>923</v>
      </c>
      <c r="J28" s="16">
        <f t="shared" si="14"/>
        <v>61.533333333333331</v>
      </c>
      <c r="K28" s="16">
        <f t="shared" si="15"/>
        <v>62.733333333333334</v>
      </c>
      <c r="L28" s="16"/>
    </row>
    <row r="29" spans="1:12" ht="14.25" customHeight="1">
      <c r="A29" s="2">
        <v>26</v>
      </c>
      <c r="B29" s="2" t="s">
        <v>527</v>
      </c>
      <c r="C29" s="2">
        <v>885</v>
      </c>
      <c r="D29" s="16">
        <f t="shared" si="11"/>
        <v>68.07692307692308</v>
      </c>
      <c r="E29" s="16">
        <v>843</v>
      </c>
      <c r="F29" s="16">
        <f t="shared" si="12"/>
        <v>56.2</v>
      </c>
      <c r="G29" s="16">
        <v>918</v>
      </c>
      <c r="H29" s="16">
        <f t="shared" si="13"/>
        <v>61.2</v>
      </c>
      <c r="I29" s="16">
        <v>985</v>
      </c>
      <c r="J29" s="16">
        <f t="shared" si="14"/>
        <v>65.666666666666671</v>
      </c>
      <c r="K29" s="16">
        <f t="shared" si="15"/>
        <v>62.785897435897439</v>
      </c>
      <c r="L29" s="16"/>
    </row>
    <row r="30" spans="1:12" ht="14.25" customHeight="1">
      <c r="A30" s="2">
        <v>27</v>
      </c>
      <c r="B30" s="2" t="s">
        <v>528</v>
      </c>
      <c r="C30" s="2">
        <v>865</v>
      </c>
      <c r="D30" s="16">
        <f t="shared" si="11"/>
        <v>66.538461538461533</v>
      </c>
      <c r="E30" s="16">
        <v>933</v>
      </c>
      <c r="F30" s="16">
        <f t="shared" si="12"/>
        <v>62.2</v>
      </c>
      <c r="G30" s="16">
        <v>994</v>
      </c>
      <c r="H30" s="16">
        <f t="shared" si="13"/>
        <v>66.266666666666666</v>
      </c>
      <c r="I30" s="16">
        <v>1036</v>
      </c>
      <c r="J30" s="16">
        <f t="shared" si="14"/>
        <v>69.066666666666663</v>
      </c>
      <c r="K30" s="16">
        <f t="shared" si="15"/>
        <v>66.017948717948713</v>
      </c>
      <c r="L30" s="16"/>
    </row>
    <row r="31" spans="1:12" ht="14.25" customHeight="1">
      <c r="A31" s="2">
        <v>28</v>
      </c>
      <c r="B31" s="2" t="s">
        <v>529</v>
      </c>
      <c r="C31" s="2">
        <v>879</v>
      </c>
      <c r="D31" s="16">
        <f t="shared" si="11"/>
        <v>67.615384615384613</v>
      </c>
      <c r="E31" s="16">
        <v>813</v>
      </c>
      <c r="F31" s="16">
        <f t="shared" si="12"/>
        <v>54.2</v>
      </c>
      <c r="G31" s="16">
        <v>807</v>
      </c>
      <c r="H31" s="16">
        <f t="shared" si="13"/>
        <v>53.8</v>
      </c>
      <c r="I31" s="16">
        <v>967</v>
      </c>
      <c r="J31" s="16">
        <f t="shared" si="14"/>
        <v>64.466666666666669</v>
      </c>
      <c r="K31" s="16">
        <f t="shared" si="15"/>
        <v>60.02051282051282</v>
      </c>
      <c r="L31" s="16"/>
    </row>
    <row r="32" spans="1:12" ht="14.25" customHeight="1">
      <c r="A32" s="2">
        <v>29</v>
      </c>
      <c r="B32" s="2" t="s">
        <v>530</v>
      </c>
      <c r="C32" s="2">
        <v>1050</v>
      </c>
      <c r="D32" s="16">
        <f t="shared" si="11"/>
        <v>80.769230769230774</v>
      </c>
      <c r="E32" s="16">
        <v>1059</v>
      </c>
      <c r="F32" s="16">
        <f t="shared" si="12"/>
        <v>70.599999999999994</v>
      </c>
      <c r="G32" s="16">
        <v>1017</v>
      </c>
      <c r="H32" s="16">
        <f t="shared" si="13"/>
        <v>67.8</v>
      </c>
      <c r="I32" s="16">
        <v>1083</v>
      </c>
      <c r="J32" s="16">
        <f t="shared" si="14"/>
        <v>72.2</v>
      </c>
      <c r="K32" s="16">
        <f t="shared" si="15"/>
        <v>72.842307692307685</v>
      </c>
      <c r="L32" s="16"/>
    </row>
    <row r="33" spans="1:12" ht="14.25" customHeight="1">
      <c r="A33" s="2">
        <v>30</v>
      </c>
      <c r="B33" s="2" t="s">
        <v>531</v>
      </c>
      <c r="C33" s="2">
        <v>839</v>
      </c>
      <c r="D33" s="16">
        <f t="shared" si="11"/>
        <v>64.538461538461533</v>
      </c>
      <c r="E33" s="16">
        <v>962</v>
      </c>
      <c r="F33" s="16">
        <f t="shared" si="12"/>
        <v>64.13333333333334</v>
      </c>
      <c r="G33" s="16">
        <v>948</v>
      </c>
      <c r="H33" s="16">
        <f t="shared" si="13"/>
        <v>63.2</v>
      </c>
      <c r="I33" s="16">
        <v>1025</v>
      </c>
      <c r="J33" s="16">
        <f t="shared" si="14"/>
        <v>68.333333333333329</v>
      </c>
      <c r="K33" s="16">
        <f t="shared" si="15"/>
        <v>65.051282051282044</v>
      </c>
      <c r="L33" s="16"/>
    </row>
    <row r="34" spans="1:12" ht="14.25" customHeight="1">
      <c r="A34" s="2">
        <v>31</v>
      </c>
      <c r="B34" s="2" t="s">
        <v>532</v>
      </c>
      <c r="C34" s="2">
        <v>998</v>
      </c>
      <c r="D34" s="16">
        <f t="shared" si="11"/>
        <v>76.769230769230774</v>
      </c>
      <c r="E34" s="16">
        <v>994</v>
      </c>
      <c r="F34" s="16">
        <f t="shared" si="12"/>
        <v>66.266666666666666</v>
      </c>
      <c r="G34" s="16">
        <v>917</v>
      </c>
      <c r="H34" s="16">
        <f t="shared" si="13"/>
        <v>61.133333333333333</v>
      </c>
      <c r="I34" s="16">
        <v>986</v>
      </c>
      <c r="J34" s="16">
        <f t="shared" si="14"/>
        <v>65.733333333333334</v>
      </c>
      <c r="K34" s="16">
        <f t="shared" si="15"/>
        <v>67.475641025641025</v>
      </c>
      <c r="L34" s="16"/>
    </row>
    <row r="35" spans="1:12" ht="14.25" customHeight="1">
      <c r="A35" s="2">
        <v>32</v>
      </c>
      <c r="B35" s="2" t="s">
        <v>533</v>
      </c>
      <c r="C35" s="2">
        <v>871</v>
      </c>
      <c r="D35" s="16">
        <f t="shared" si="11"/>
        <v>67</v>
      </c>
      <c r="E35" s="16">
        <v>838</v>
      </c>
      <c r="F35" s="16">
        <f t="shared" si="12"/>
        <v>55.866666666666667</v>
      </c>
      <c r="G35" s="16">
        <v>792</v>
      </c>
      <c r="H35" s="16">
        <f t="shared" si="13"/>
        <v>52.8</v>
      </c>
      <c r="I35" s="16">
        <v>943</v>
      </c>
      <c r="J35" s="16">
        <f t="shared" si="14"/>
        <v>62.866666666666667</v>
      </c>
      <c r="K35" s="16">
        <f t="shared" si="15"/>
        <v>59.63333333333334</v>
      </c>
      <c r="L35" s="16"/>
    </row>
    <row r="36" spans="1:12" ht="14.25" customHeight="1">
      <c r="A36" s="2">
        <v>33</v>
      </c>
      <c r="B36" s="2" t="s">
        <v>534</v>
      </c>
      <c r="C36" s="2">
        <v>976</v>
      </c>
      <c r="D36" s="16">
        <f t="shared" si="11"/>
        <v>75.07692307692308</v>
      </c>
      <c r="E36" s="16">
        <v>1002</v>
      </c>
      <c r="F36" s="16">
        <f t="shared" si="12"/>
        <v>66.8</v>
      </c>
      <c r="G36" s="16">
        <v>943</v>
      </c>
      <c r="H36" s="16">
        <f t="shared" si="13"/>
        <v>62.866666666666667</v>
      </c>
      <c r="I36" s="16">
        <v>1098</v>
      </c>
      <c r="J36" s="16">
        <f t="shared" si="14"/>
        <v>73.2</v>
      </c>
      <c r="K36" s="16">
        <f t="shared" si="15"/>
        <v>69.485897435897442</v>
      </c>
      <c r="L36" s="16"/>
    </row>
    <row r="37" spans="1:12" ht="14.25" customHeight="1">
      <c r="A37" s="2">
        <v>34</v>
      </c>
      <c r="B37" s="2" t="s">
        <v>535</v>
      </c>
      <c r="C37" s="2">
        <v>811</v>
      </c>
      <c r="D37" s="16">
        <f t="shared" si="11"/>
        <v>62.384615384615387</v>
      </c>
      <c r="E37" s="16">
        <v>828</v>
      </c>
      <c r="F37" s="16">
        <f t="shared" si="12"/>
        <v>55.2</v>
      </c>
      <c r="G37" s="16">
        <v>829</v>
      </c>
      <c r="H37" s="16">
        <f t="shared" si="13"/>
        <v>55.266666666666666</v>
      </c>
      <c r="I37" s="16">
        <v>1014</v>
      </c>
      <c r="J37" s="16">
        <f t="shared" si="14"/>
        <v>67.599999999999994</v>
      </c>
      <c r="K37" s="16">
        <f t="shared" si="15"/>
        <v>60.112820512820512</v>
      </c>
      <c r="L37" s="16"/>
    </row>
    <row r="38" spans="1:12" ht="14.25" customHeight="1">
      <c r="A38" s="2">
        <v>35</v>
      </c>
      <c r="B38" s="2" t="s">
        <v>536</v>
      </c>
      <c r="C38" s="2">
        <v>869</v>
      </c>
      <c r="D38" s="16">
        <f t="shared" si="11"/>
        <v>66.84615384615384</v>
      </c>
      <c r="E38" s="16">
        <v>770</v>
      </c>
      <c r="F38" s="16">
        <f t="shared" si="12"/>
        <v>51.333333333333336</v>
      </c>
      <c r="G38" s="4">
        <v>659</v>
      </c>
      <c r="H38" s="4"/>
      <c r="I38" s="4"/>
      <c r="J38" s="4"/>
      <c r="K38" s="4"/>
      <c r="L38" s="4">
        <v>5</v>
      </c>
    </row>
    <row r="39" spans="1:12" ht="14.25" customHeight="1">
      <c r="A39" s="2">
        <v>36</v>
      </c>
      <c r="B39" s="2" t="s">
        <v>537</v>
      </c>
      <c r="C39" s="2">
        <v>756</v>
      </c>
      <c r="D39" s="16">
        <f t="shared" si="11"/>
        <v>58.153846153846153</v>
      </c>
      <c r="E39" s="16">
        <v>546</v>
      </c>
      <c r="F39" s="4"/>
      <c r="G39" s="4"/>
      <c r="H39" s="4"/>
      <c r="I39" s="4"/>
      <c r="J39" s="4"/>
      <c r="K39" s="4"/>
      <c r="L39" s="4">
        <v>6</v>
      </c>
    </row>
    <row r="40" spans="1:12" ht="14.25" customHeight="1">
      <c r="A40" s="2">
        <v>37</v>
      </c>
      <c r="B40" s="2" t="s">
        <v>538</v>
      </c>
      <c r="C40" s="2">
        <v>1012</v>
      </c>
      <c r="D40" s="16">
        <f t="shared" si="11"/>
        <v>77.84615384615384</v>
      </c>
      <c r="E40" s="16">
        <v>1089</v>
      </c>
      <c r="F40" s="16">
        <f t="shared" ref="F40:F47" si="16">(E40/15)</f>
        <v>72.599999999999994</v>
      </c>
      <c r="G40" s="16">
        <v>1040</v>
      </c>
      <c r="H40" s="16">
        <f t="shared" ref="H40:H47" si="17">(G40/15)</f>
        <v>69.333333333333329</v>
      </c>
      <c r="I40" s="16">
        <v>1094</v>
      </c>
      <c r="J40" s="16">
        <f t="shared" ref="J40:J47" si="18">(I40/15)</f>
        <v>72.933333333333337</v>
      </c>
      <c r="K40" s="16">
        <f t="shared" ref="K40:K47" si="19">AVERAGE(D40,F40,H40,J40)</f>
        <v>73.178205128205121</v>
      </c>
      <c r="L40" s="16"/>
    </row>
    <row r="41" spans="1:12" ht="14.25" customHeight="1">
      <c r="A41" s="2">
        <v>38</v>
      </c>
      <c r="B41" s="2" t="s">
        <v>539</v>
      </c>
      <c r="C41" s="2">
        <v>741</v>
      </c>
      <c r="D41" s="16">
        <f t="shared" si="11"/>
        <v>57</v>
      </c>
      <c r="E41" s="16">
        <v>954</v>
      </c>
      <c r="F41" s="16">
        <f t="shared" si="16"/>
        <v>63.6</v>
      </c>
      <c r="G41" s="16">
        <v>961</v>
      </c>
      <c r="H41" s="16">
        <f t="shared" si="17"/>
        <v>64.066666666666663</v>
      </c>
      <c r="I41" s="16">
        <v>1074</v>
      </c>
      <c r="J41" s="16">
        <f t="shared" si="18"/>
        <v>71.599999999999994</v>
      </c>
      <c r="K41" s="16">
        <f t="shared" si="19"/>
        <v>64.066666666666663</v>
      </c>
      <c r="L41" s="16"/>
    </row>
    <row r="42" spans="1:12" ht="14.25" customHeight="1">
      <c r="A42" s="2">
        <v>39</v>
      </c>
      <c r="B42" s="2" t="s">
        <v>540</v>
      </c>
      <c r="C42" s="2">
        <v>787</v>
      </c>
      <c r="D42" s="16">
        <f t="shared" si="11"/>
        <v>60.53846153846154</v>
      </c>
      <c r="E42" s="16">
        <v>835</v>
      </c>
      <c r="F42" s="16">
        <f t="shared" si="16"/>
        <v>55.666666666666664</v>
      </c>
      <c r="G42" s="16">
        <v>802</v>
      </c>
      <c r="H42" s="16">
        <f t="shared" si="17"/>
        <v>53.466666666666669</v>
      </c>
      <c r="I42" s="16">
        <v>951</v>
      </c>
      <c r="J42" s="16">
        <f t="shared" si="18"/>
        <v>63.4</v>
      </c>
      <c r="K42" s="16">
        <f t="shared" si="19"/>
        <v>58.26794871794872</v>
      </c>
      <c r="L42" s="16"/>
    </row>
    <row r="43" spans="1:12" ht="14.25" customHeight="1">
      <c r="A43" s="2">
        <v>40</v>
      </c>
      <c r="B43" s="2" t="s">
        <v>541</v>
      </c>
      <c r="C43" s="2">
        <v>873</v>
      </c>
      <c r="D43" s="16">
        <f t="shared" si="11"/>
        <v>67.15384615384616</v>
      </c>
      <c r="E43" s="16">
        <v>786</v>
      </c>
      <c r="F43" s="16">
        <f t="shared" si="16"/>
        <v>52.4</v>
      </c>
      <c r="G43" s="16">
        <v>855</v>
      </c>
      <c r="H43" s="16">
        <f t="shared" si="17"/>
        <v>57</v>
      </c>
      <c r="I43" s="16">
        <v>967</v>
      </c>
      <c r="J43" s="16">
        <f t="shared" si="18"/>
        <v>64.466666666666669</v>
      </c>
      <c r="K43" s="16">
        <f t="shared" si="19"/>
        <v>60.255128205128209</v>
      </c>
      <c r="L43" s="16"/>
    </row>
    <row r="44" spans="1:12" ht="14.25" customHeight="1">
      <c r="A44" s="2">
        <v>41</v>
      </c>
      <c r="B44" s="2" t="s">
        <v>542</v>
      </c>
      <c r="C44" s="2">
        <v>1021</v>
      </c>
      <c r="D44" s="16">
        <f t="shared" si="11"/>
        <v>78.538461538461533</v>
      </c>
      <c r="E44" s="16">
        <v>1072</v>
      </c>
      <c r="F44" s="16">
        <f t="shared" si="16"/>
        <v>71.466666666666669</v>
      </c>
      <c r="G44" s="16">
        <v>1044</v>
      </c>
      <c r="H44" s="16">
        <f t="shared" si="17"/>
        <v>69.599999999999994</v>
      </c>
      <c r="I44" s="16">
        <v>1112</v>
      </c>
      <c r="J44" s="16">
        <f t="shared" si="18"/>
        <v>74.13333333333334</v>
      </c>
      <c r="K44" s="16">
        <f t="shared" si="19"/>
        <v>73.434615384615384</v>
      </c>
      <c r="L44" s="16"/>
    </row>
    <row r="45" spans="1:12" ht="14.25" customHeight="1">
      <c r="A45" s="2">
        <v>42</v>
      </c>
      <c r="B45" s="2" t="s">
        <v>543</v>
      </c>
      <c r="C45" s="2">
        <v>1011</v>
      </c>
      <c r="D45" s="16">
        <f t="shared" si="11"/>
        <v>77.769230769230774</v>
      </c>
      <c r="E45" s="16">
        <v>1024</v>
      </c>
      <c r="F45" s="16">
        <f t="shared" si="16"/>
        <v>68.266666666666666</v>
      </c>
      <c r="G45" s="16">
        <v>954</v>
      </c>
      <c r="H45" s="16">
        <f t="shared" si="17"/>
        <v>63.6</v>
      </c>
      <c r="I45" s="16">
        <v>1021</v>
      </c>
      <c r="J45" s="16">
        <f t="shared" si="18"/>
        <v>68.066666666666663</v>
      </c>
      <c r="K45" s="16">
        <f t="shared" si="19"/>
        <v>69.425641025641028</v>
      </c>
      <c r="L45" s="16"/>
    </row>
    <row r="46" spans="1:12" ht="14.25" customHeight="1">
      <c r="A46" s="2">
        <v>43</v>
      </c>
      <c r="B46" s="2" t="s">
        <v>544</v>
      </c>
      <c r="C46" s="2">
        <v>863</v>
      </c>
      <c r="D46" s="16">
        <f t="shared" si="11"/>
        <v>66.384615384615387</v>
      </c>
      <c r="E46" s="16">
        <v>903</v>
      </c>
      <c r="F46" s="16">
        <f t="shared" si="16"/>
        <v>60.2</v>
      </c>
      <c r="G46" s="16">
        <v>899</v>
      </c>
      <c r="H46" s="16">
        <f t="shared" si="17"/>
        <v>59.93333333333333</v>
      </c>
      <c r="I46" s="16">
        <v>969</v>
      </c>
      <c r="J46" s="16">
        <f t="shared" si="18"/>
        <v>64.599999999999994</v>
      </c>
      <c r="K46" s="16">
        <f t="shared" si="19"/>
        <v>62.779487179487177</v>
      </c>
      <c r="L46" s="16"/>
    </row>
    <row r="47" spans="1:12" ht="14.25" customHeight="1">
      <c r="A47" s="2">
        <v>44</v>
      </c>
      <c r="B47" s="2" t="s">
        <v>545</v>
      </c>
      <c r="C47" s="2">
        <v>880</v>
      </c>
      <c r="D47" s="16">
        <f t="shared" si="11"/>
        <v>67.692307692307693</v>
      </c>
      <c r="E47" s="16">
        <v>938</v>
      </c>
      <c r="F47" s="16">
        <f t="shared" si="16"/>
        <v>62.533333333333331</v>
      </c>
      <c r="G47" s="16">
        <v>966</v>
      </c>
      <c r="H47" s="16">
        <f t="shared" si="17"/>
        <v>64.400000000000006</v>
      </c>
      <c r="I47" s="16">
        <v>1075</v>
      </c>
      <c r="J47" s="16">
        <f t="shared" si="18"/>
        <v>71.666666666666671</v>
      </c>
      <c r="K47" s="16">
        <f t="shared" si="19"/>
        <v>66.573076923076925</v>
      </c>
      <c r="L47" s="16"/>
    </row>
    <row r="48" spans="1:12" ht="14.25" customHeight="1">
      <c r="A48" s="2">
        <v>45</v>
      </c>
      <c r="B48" s="2" t="s">
        <v>546</v>
      </c>
      <c r="C48" s="4">
        <v>604</v>
      </c>
      <c r="D48" s="19" t="s">
        <v>28</v>
      </c>
      <c r="E48" s="4"/>
      <c r="F48" s="4"/>
      <c r="G48" s="4"/>
      <c r="H48" s="4"/>
      <c r="I48" s="4"/>
      <c r="J48" s="4"/>
      <c r="K48" s="4"/>
      <c r="L48" s="4">
        <v>7</v>
      </c>
    </row>
    <row r="49" spans="1:12" ht="14.25" customHeight="1">
      <c r="A49" s="2">
        <v>46</v>
      </c>
      <c r="B49" s="2" t="s">
        <v>547</v>
      </c>
      <c r="C49" s="2">
        <v>1087</v>
      </c>
      <c r="D49" s="16">
        <f t="shared" ref="D49:D52" si="20">C49/13</f>
        <v>83.615384615384613</v>
      </c>
      <c r="E49" s="16">
        <v>1086</v>
      </c>
      <c r="F49" s="16">
        <f t="shared" ref="F49:F52" si="21">(E49/15)</f>
        <v>72.400000000000006</v>
      </c>
      <c r="G49" s="16">
        <v>1073</v>
      </c>
      <c r="H49" s="16">
        <f t="shared" ref="H49:H52" si="22">(G49/15)</f>
        <v>71.533333333333331</v>
      </c>
      <c r="I49" s="16">
        <v>1113</v>
      </c>
      <c r="J49" s="16">
        <f t="shared" ref="J49:J52" si="23">(I49/15)</f>
        <v>74.2</v>
      </c>
      <c r="K49" s="16">
        <f t="shared" ref="K49:K52" si="24">AVERAGE(D49,F49,H49,J49)</f>
        <v>75.437179487179492</v>
      </c>
      <c r="L49" s="16"/>
    </row>
    <row r="50" spans="1:12" ht="14.25" customHeight="1">
      <c r="A50" s="2">
        <v>47</v>
      </c>
      <c r="B50" s="2" t="s">
        <v>548</v>
      </c>
      <c r="C50" s="2">
        <v>795</v>
      </c>
      <c r="D50" s="16">
        <f t="shared" si="20"/>
        <v>61.153846153846153</v>
      </c>
      <c r="E50" s="2">
        <v>794</v>
      </c>
      <c r="F50" s="16">
        <f t="shared" si="21"/>
        <v>52.93333333333333</v>
      </c>
      <c r="G50" s="2">
        <v>808</v>
      </c>
      <c r="H50" s="16">
        <f t="shared" si="22"/>
        <v>53.866666666666667</v>
      </c>
      <c r="I50" s="2">
        <v>896</v>
      </c>
      <c r="J50" s="16">
        <f t="shared" si="23"/>
        <v>59.733333333333334</v>
      </c>
      <c r="K50" s="16">
        <f t="shared" si="24"/>
        <v>56.921794871794873</v>
      </c>
      <c r="L50" s="2"/>
    </row>
    <row r="51" spans="1:12" ht="14.25" customHeight="1">
      <c r="A51" s="2">
        <v>48</v>
      </c>
      <c r="B51" s="2" t="s">
        <v>549</v>
      </c>
      <c r="C51" s="2">
        <v>811</v>
      </c>
      <c r="D51" s="16">
        <f t="shared" si="20"/>
        <v>62.384615384615387</v>
      </c>
      <c r="E51" s="24">
        <v>724</v>
      </c>
      <c r="F51" s="16">
        <f t="shared" si="21"/>
        <v>48.266666666666666</v>
      </c>
      <c r="G51" s="2">
        <v>851</v>
      </c>
      <c r="H51" s="16">
        <f t="shared" si="22"/>
        <v>56.733333333333334</v>
      </c>
      <c r="I51" s="2">
        <v>976</v>
      </c>
      <c r="J51" s="16">
        <f t="shared" si="23"/>
        <v>65.066666666666663</v>
      </c>
      <c r="K51" s="16">
        <f t="shared" si="24"/>
        <v>58.112820512820512</v>
      </c>
      <c r="L51" s="2"/>
    </row>
    <row r="52" spans="1:12" ht="14.25" customHeight="1">
      <c r="A52" s="2">
        <v>49</v>
      </c>
      <c r="B52" s="2" t="s">
        <v>550</v>
      </c>
      <c r="C52" s="2">
        <v>879</v>
      </c>
      <c r="D52" s="16">
        <f t="shared" si="20"/>
        <v>67.615384615384613</v>
      </c>
      <c r="E52" s="2">
        <v>964</v>
      </c>
      <c r="F52" s="16">
        <f t="shared" si="21"/>
        <v>64.266666666666666</v>
      </c>
      <c r="G52" s="2">
        <v>959</v>
      </c>
      <c r="H52" s="16">
        <f t="shared" si="22"/>
        <v>63.93333333333333</v>
      </c>
      <c r="I52" s="2">
        <v>1010</v>
      </c>
      <c r="J52" s="16">
        <f t="shared" si="23"/>
        <v>67.333333333333329</v>
      </c>
      <c r="K52" s="16">
        <f t="shared" si="24"/>
        <v>65.787179487179486</v>
      </c>
      <c r="L52" s="2"/>
    </row>
    <row r="53" spans="1:12" ht="14.25" customHeight="1">
      <c r="A53" s="2">
        <v>50</v>
      </c>
      <c r="B53" s="2" t="s">
        <v>551</v>
      </c>
      <c r="C53" s="4">
        <v>436</v>
      </c>
      <c r="D53" s="19" t="s">
        <v>28</v>
      </c>
      <c r="E53" s="4"/>
      <c r="F53" s="4"/>
      <c r="G53" s="4"/>
      <c r="H53" s="4"/>
      <c r="I53" s="4"/>
      <c r="J53" s="4"/>
      <c r="K53" s="4"/>
      <c r="L53" s="4">
        <v>8</v>
      </c>
    </row>
    <row r="54" spans="1:12" ht="14.25" customHeight="1">
      <c r="A54" s="2">
        <v>51</v>
      </c>
      <c r="B54" s="2" t="s">
        <v>552</v>
      </c>
      <c r="C54" s="2">
        <v>934</v>
      </c>
      <c r="D54" s="16">
        <f>C54/13</f>
        <v>71.84615384615384</v>
      </c>
      <c r="E54" s="16">
        <v>988</v>
      </c>
      <c r="F54" s="16">
        <f>(E54/15)</f>
        <v>65.86666666666666</v>
      </c>
      <c r="G54" s="16">
        <v>991</v>
      </c>
      <c r="H54" s="16">
        <f>(G54/15)</f>
        <v>66.066666666666663</v>
      </c>
      <c r="I54" s="16">
        <v>1126</v>
      </c>
      <c r="J54" s="16">
        <f>(I54/15)</f>
        <v>75.066666666666663</v>
      </c>
      <c r="K54" s="16">
        <f>AVERAGE(D54,F54,H54,J54)</f>
        <v>69.711538461538453</v>
      </c>
      <c r="L54" s="16"/>
    </row>
    <row r="55" spans="1:12" ht="14.25" customHeight="1">
      <c r="A55" s="2">
        <v>52</v>
      </c>
      <c r="B55" s="2" t="s">
        <v>553</v>
      </c>
      <c r="C55" s="4">
        <v>516</v>
      </c>
      <c r="D55" s="19" t="s">
        <v>28</v>
      </c>
      <c r="E55" s="4"/>
      <c r="F55" s="4"/>
      <c r="G55" s="4"/>
      <c r="H55" s="4"/>
      <c r="I55" s="4"/>
      <c r="J55" s="4"/>
      <c r="K55" s="4"/>
      <c r="L55" s="4">
        <v>9</v>
      </c>
    </row>
    <row r="56" spans="1:12" ht="14.25" customHeight="1">
      <c r="A56" s="2">
        <v>53</v>
      </c>
      <c r="B56" s="2" t="s">
        <v>554</v>
      </c>
      <c r="C56" s="2">
        <v>959</v>
      </c>
      <c r="D56" s="16">
        <f t="shared" ref="D56:D60" si="25">C56/13</f>
        <v>73.769230769230774</v>
      </c>
      <c r="E56" s="2">
        <v>780</v>
      </c>
      <c r="F56" s="16">
        <f t="shared" ref="F56:F60" si="26">(E56/15)</f>
        <v>52</v>
      </c>
      <c r="G56" s="2">
        <v>883</v>
      </c>
      <c r="H56" s="16">
        <f t="shared" ref="H56:H60" si="27">(G56/15)</f>
        <v>58.866666666666667</v>
      </c>
      <c r="I56" s="2">
        <v>1014</v>
      </c>
      <c r="J56" s="16">
        <f t="shared" ref="J56:J60" si="28">(I56/15)</f>
        <v>67.599999999999994</v>
      </c>
      <c r="K56" s="16">
        <f t="shared" ref="K56:K60" si="29">AVERAGE(D56,F56,H56,J56)</f>
        <v>63.058974358974361</v>
      </c>
      <c r="L56" s="2"/>
    </row>
    <row r="57" spans="1:12" ht="14.25" customHeight="1">
      <c r="A57" s="2">
        <v>54</v>
      </c>
      <c r="B57" s="2" t="s">
        <v>555</v>
      </c>
      <c r="C57" s="2">
        <v>642</v>
      </c>
      <c r="D57" s="16">
        <f t="shared" si="25"/>
        <v>49.384615384615387</v>
      </c>
      <c r="E57" s="2">
        <v>848</v>
      </c>
      <c r="F57" s="16">
        <f t="shared" si="26"/>
        <v>56.533333333333331</v>
      </c>
      <c r="G57" s="2">
        <v>864</v>
      </c>
      <c r="H57" s="16">
        <f t="shared" si="27"/>
        <v>57.6</v>
      </c>
      <c r="I57" s="2">
        <v>1018</v>
      </c>
      <c r="J57" s="16">
        <f t="shared" si="28"/>
        <v>67.86666666666666</v>
      </c>
      <c r="K57" s="16">
        <f t="shared" si="29"/>
        <v>57.84615384615384</v>
      </c>
      <c r="L57" s="2"/>
    </row>
    <row r="58" spans="1:12" ht="14.25" customHeight="1">
      <c r="A58" s="2">
        <v>55</v>
      </c>
      <c r="B58" s="2" t="s">
        <v>556</v>
      </c>
      <c r="C58" s="2">
        <v>987</v>
      </c>
      <c r="D58" s="16">
        <f t="shared" si="25"/>
        <v>75.92307692307692</v>
      </c>
      <c r="E58" s="16">
        <v>1010</v>
      </c>
      <c r="F58" s="16">
        <f t="shared" si="26"/>
        <v>67.333333333333329</v>
      </c>
      <c r="G58" s="16">
        <v>1058</v>
      </c>
      <c r="H58" s="16">
        <f t="shared" si="27"/>
        <v>70.533333333333331</v>
      </c>
      <c r="I58" s="16">
        <v>1098</v>
      </c>
      <c r="J58" s="16">
        <f t="shared" si="28"/>
        <v>73.2</v>
      </c>
      <c r="K58" s="16">
        <f t="shared" si="29"/>
        <v>71.747435897435892</v>
      </c>
      <c r="L58" s="16"/>
    </row>
    <row r="59" spans="1:12" ht="14.25" customHeight="1">
      <c r="A59" s="2">
        <v>56</v>
      </c>
      <c r="B59" s="2" t="s">
        <v>557</v>
      </c>
      <c r="C59" s="2">
        <v>887</v>
      </c>
      <c r="D59" s="16">
        <f t="shared" si="25"/>
        <v>68.230769230769226</v>
      </c>
      <c r="E59" s="16">
        <v>946</v>
      </c>
      <c r="F59" s="16">
        <f t="shared" si="26"/>
        <v>63.06666666666667</v>
      </c>
      <c r="G59" s="16">
        <v>973</v>
      </c>
      <c r="H59" s="16">
        <f t="shared" si="27"/>
        <v>64.86666666666666</v>
      </c>
      <c r="I59" s="16">
        <v>1065</v>
      </c>
      <c r="J59" s="16">
        <f t="shared" si="28"/>
        <v>71</v>
      </c>
      <c r="K59" s="16">
        <f t="shared" si="29"/>
        <v>66.791025641025641</v>
      </c>
      <c r="L59" s="16"/>
    </row>
    <row r="60" spans="1:12" ht="14.25" customHeight="1">
      <c r="A60" s="2">
        <v>57</v>
      </c>
      <c r="B60" s="2" t="s">
        <v>558</v>
      </c>
      <c r="C60" s="2">
        <v>1051</v>
      </c>
      <c r="D60" s="16">
        <f t="shared" si="25"/>
        <v>80.84615384615384</v>
      </c>
      <c r="E60" s="16">
        <v>1132</v>
      </c>
      <c r="F60" s="16">
        <f t="shared" si="26"/>
        <v>75.466666666666669</v>
      </c>
      <c r="G60" s="16">
        <v>1045</v>
      </c>
      <c r="H60" s="16">
        <f t="shared" si="27"/>
        <v>69.666666666666671</v>
      </c>
      <c r="I60" s="16">
        <v>1117</v>
      </c>
      <c r="J60" s="16">
        <f t="shared" si="28"/>
        <v>74.466666666666669</v>
      </c>
      <c r="K60" s="16">
        <f t="shared" si="29"/>
        <v>75.111538461538458</v>
      </c>
      <c r="L60" s="16"/>
    </row>
    <row r="61" spans="1:12" ht="14.25" customHeight="1">
      <c r="A61" s="2">
        <v>58</v>
      </c>
      <c r="B61" s="2" t="s">
        <v>559</v>
      </c>
      <c r="C61" s="4">
        <v>601</v>
      </c>
      <c r="D61" s="19" t="s">
        <v>28</v>
      </c>
      <c r="E61" s="4"/>
      <c r="F61" s="4"/>
      <c r="G61" s="4"/>
      <c r="H61" s="4"/>
      <c r="I61" s="4"/>
      <c r="J61" s="4"/>
      <c r="K61" s="4"/>
      <c r="L61" s="4">
        <v>10</v>
      </c>
    </row>
    <row r="62" spans="1:12" ht="14.25" customHeight="1">
      <c r="A62" s="2">
        <v>59</v>
      </c>
      <c r="B62" s="2" t="s">
        <v>560</v>
      </c>
      <c r="C62" s="4">
        <v>522</v>
      </c>
      <c r="D62" s="19" t="s">
        <v>28</v>
      </c>
      <c r="E62" s="4"/>
      <c r="F62" s="4"/>
      <c r="G62" s="4"/>
      <c r="H62" s="4"/>
      <c r="I62" s="4"/>
      <c r="J62" s="4"/>
      <c r="K62" s="4"/>
      <c r="L62" s="4">
        <v>11</v>
      </c>
    </row>
    <row r="63" spans="1:12" ht="14.25" customHeight="1">
      <c r="A63" s="2">
        <v>60</v>
      </c>
      <c r="B63" s="2" t="s">
        <v>561</v>
      </c>
      <c r="C63" s="2">
        <v>842</v>
      </c>
      <c r="D63" s="16">
        <f t="shared" ref="D63:D126" si="30">C63/13</f>
        <v>64.769230769230774</v>
      </c>
      <c r="E63" s="16">
        <v>955</v>
      </c>
      <c r="F63" s="16">
        <f t="shared" ref="F63:F72" si="31">(E63/15)</f>
        <v>63.666666666666664</v>
      </c>
      <c r="G63" s="16">
        <v>938</v>
      </c>
      <c r="H63" s="16">
        <f t="shared" ref="H63:H72" si="32">(G63/15)</f>
        <v>62.533333333333331</v>
      </c>
      <c r="I63" s="16">
        <v>1004</v>
      </c>
      <c r="J63" s="16">
        <f t="shared" ref="J63:J72" si="33">(I63/15)</f>
        <v>66.933333333333337</v>
      </c>
      <c r="K63" s="16">
        <f t="shared" ref="K63:K72" si="34">AVERAGE(D63,F63,H63,J63)</f>
        <v>64.475641025641025</v>
      </c>
      <c r="L63" s="16"/>
    </row>
    <row r="64" spans="1:12" ht="14.25" customHeight="1">
      <c r="A64" s="2">
        <v>61</v>
      </c>
      <c r="B64" s="2" t="s">
        <v>562</v>
      </c>
      <c r="C64" s="2">
        <v>993</v>
      </c>
      <c r="D64" s="16">
        <f t="shared" si="30"/>
        <v>76.384615384615387</v>
      </c>
      <c r="E64" s="16">
        <v>949</v>
      </c>
      <c r="F64" s="16">
        <f t="shared" si="31"/>
        <v>63.266666666666666</v>
      </c>
      <c r="G64" s="16">
        <v>945</v>
      </c>
      <c r="H64" s="16">
        <f t="shared" si="32"/>
        <v>63</v>
      </c>
      <c r="I64" s="16">
        <v>1033</v>
      </c>
      <c r="J64" s="16">
        <f t="shared" si="33"/>
        <v>68.86666666666666</v>
      </c>
      <c r="K64" s="16">
        <f t="shared" si="34"/>
        <v>67.879487179487185</v>
      </c>
      <c r="L64" s="16"/>
    </row>
    <row r="65" spans="1:12" ht="14.25" customHeight="1">
      <c r="A65" s="2">
        <v>62</v>
      </c>
      <c r="B65" s="2" t="s">
        <v>563</v>
      </c>
      <c r="C65" s="2">
        <v>943</v>
      </c>
      <c r="D65" s="16">
        <f t="shared" si="30"/>
        <v>72.538461538461533</v>
      </c>
      <c r="E65" s="16">
        <v>997</v>
      </c>
      <c r="F65" s="16">
        <f t="shared" si="31"/>
        <v>66.466666666666669</v>
      </c>
      <c r="G65" s="16">
        <v>961</v>
      </c>
      <c r="H65" s="16">
        <f t="shared" si="32"/>
        <v>64.066666666666663</v>
      </c>
      <c r="I65" s="16">
        <v>990</v>
      </c>
      <c r="J65" s="16">
        <f t="shared" si="33"/>
        <v>66</v>
      </c>
      <c r="K65" s="16">
        <f t="shared" si="34"/>
        <v>67.267948717948713</v>
      </c>
      <c r="L65" s="16"/>
    </row>
    <row r="66" spans="1:12" ht="14.25" customHeight="1">
      <c r="A66" s="2">
        <v>63</v>
      </c>
      <c r="B66" s="2" t="s">
        <v>564</v>
      </c>
      <c r="C66" s="2">
        <v>960</v>
      </c>
      <c r="D66" s="16">
        <f t="shared" si="30"/>
        <v>73.84615384615384</v>
      </c>
      <c r="E66" s="16">
        <v>1011</v>
      </c>
      <c r="F66" s="16">
        <f t="shared" si="31"/>
        <v>67.400000000000006</v>
      </c>
      <c r="G66" s="16">
        <v>942</v>
      </c>
      <c r="H66" s="16">
        <f t="shared" si="32"/>
        <v>62.8</v>
      </c>
      <c r="I66" s="16">
        <v>1043</v>
      </c>
      <c r="J66" s="16">
        <f t="shared" si="33"/>
        <v>69.533333333333331</v>
      </c>
      <c r="K66" s="16">
        <f t="shared" si="34"/>
        <v>68.39487179487179</v>
      </c>
      <c r="L66" s="16"/>
    </row>
    <row r="67" spans="1:12" ht="14.25" customHeight="1">
      <c r="A67" s="2">
        <v>64</v>
      </c>
      <c r="B67" s="2" t="s">
        <v>565</v>
      </c>
      <c r="C67" s="2">
        <v>942</v>
      </c>
      <c r="D67" s="16">
        <f t="shared" si="30"/>
        <v>72.461538461538467</v>
      </c>
      <c r="E67" s="16">
        <v>871</v>
      </c>
      <c r="F67" s="16">
        <f t="shared" si="31"/>
        <v>58.06666666666667</v>
      </c>
      <c r="G67" s="16">
        <v>893</v>
      </c>
      <c r="H67" s="16">
        <f t="shared" si="32"/>
        <v>59.533333333333331</v>
      </c>
      <c r="I67" s="16">
        <v>994</v>
      </c>
      <c r="J67" s="16">
        <f t="shared" si="33"/>
        <v>66.266666666666666</v>
      </c>
      <c r="K67" s="16">
        <f t="shared" si="34"/>
        <v>64.082051282051282</v>
      </c>
      <c r="L67" s="16"/>
    </row>
    <row r="68" spans="1:12" ht="14.25" customHeight="1">
      <c r="A68" s="2">
        <v>65</v>
      </c>
      <c r="B68" s="2" t="s">
        <v>566</v>
      </c>
      <c r="C68" s="2">
        <v>1068</v>
      </c>
      <c r="D68" s="16">
        <f t="shared" si="30"/>
        <v>82.15384615384616</v>
      </c>
      <c r="E68" s="16">
        <v>1124</v>
      </c>
      <c r="F68" s="16">
        <f t="shared" si="31"/>
        <v>74.933333333333337</v>
      </c>
      <c r="G68" s="16">
        <v>1057</v>
      </c>
      <c r="H68" s="16">
        <f t="shared" si="32"/>
        <v>70.466666666666669</v>
      </c>
      <c r="I68" s="16">
        <v>1115</v>
      </c>
      <c r="J68" s="16">
        <f t="shared" si="33"/>
        <v>74.333333333333329</v>
      </c>
      <c r="K68" s="16">
        <f t="shared" si="34"/>
        <v>75.47179487179487</v>
      </c>
      <c r="L68" s="16"/>
    </row>
    <row r="69" spans="1:12" ht="14.25" customHeight="1">
      <c r="A69" s="2">
        <v>66</v>
      </c>
      <c r="B69" s="2" t="s">
        <v>567</v>
      </c>
      <c r="C69" s="2">
        <v>851</v>
      </c>
      <c r="D69" s="16">
        <f t="shared" si="30"/>
        <v>65.461538461538467</v>
      </c>
      <c r="E69" s="16">
        <v>825</v>
      </c>
      <c r="F69" s="16">
        <f t="shared" si="31"/>
        <v>55</v>
      </c>
      <c r="G69" s="16">
        <v>768</v>
      </c>
      <c r="H69" s="16">
        <f t="shared" si="32"/>
        <v>51.2</v>
      </c>
      <c r="I69" s="16">
        <v>934</v>
      </c>
      <c r="J69" s="16">
        <f t="shared" si="33"/>
        <v>62.266666666666666</v>
      </c>
      <c r="K69" s="16">
        <f t="shared" si="34"/>
        <v>58.482051282051287</v>
      </c>
      <c r="L69" s="16"/>
    </row>
    <row r="70" spans="1:12" ht="14.25" customHeight="1">
      <c r="A70" s="2">
        <v>67</v>
      </c>
      <c r="B70" s="2" t="s">
        <v>568</v>
      </c>
      <c r="C70" s="2">
        <v>992</v>
      </c>
      <c r="D70" s="16">
        <f t="shared" si="30"/>
        <v>76.307692307692307</v>
      </c>
      <c r="E70" s="16">
        <v>975</v>
      </c>
      <c r="F70" s="16">
        <f t="shared" si="31"/>
        <v>65</v>
      </c>
      <c r="G70" s="16">
        <v>907</v>
      </c>
      <c r="H70" s="16">
        <f t="shared" si="32"/>
        <v>60.466666666666669</v>
      </c>
      <c r="I70" s="16">
        <v>990</v>
      </c>
      <c r="J70" s="16">
        <f t="shared" si="33"/>
        <v>66</v>
      </c>
      <c r="K70" s="16">
        <f t="shared" si="34"/>
        <v>66.94358974358974</v>
      </c>
      <c r="L70" s="16"/>
    </row>
    <row r="71" spans="1:12" ht="14.25" customHeight="1">
      <c r="A71" s="2">
        <v>68</v>
      </c>
      <c r="B71" s="2" t="s">
        <v>569</v>
      </c>
      <c r="C71" s="2">
        <v>975</v>
      </c>
      <c r="D71" s="16">
        <f t="shared" si="30"/>
        <v>75</v>
      </c>
      <c r="E71" s="16">
        <v>1029</v>
      </c>
      <c r="F71" s="16">
        <f t="shared" si="31"/>
        <v>68.599999999999994</v>
      </c>
      <c r="G71" s="16">
        <v>997</v>
      </c>
      <c r="H71" s="16">
        <f t="shared" si="32"/>
        <v>66.466666666666669</v>
      </c>
      <c r="I71" s="16">
        <v>1020</v>
      </c>
      <c r="J71" s="16">
        <f t="shared" si="33"/>
        <v>68</v>
      </c>
      <c r="K71" s="16">
        <f t="shared" si="34"/>
        <v>69.516666666666666</v>
      </c>
      <c r="L71" s="16"/>
    </row>
    <row r="72" spans="1:12" ht="14.25" customHeight="1">
      <c r="A72" s="2">
        <v>69</v>
      </c>
      <c r="B72" s="2" t="s">
        <v>570</v>
      </c>
      <c r="C72" s="2">
        <v>834</v>
      </c>
      <c r="D72" s="16">
        <f t="shared" si="30"/>
        <v>64.15384615384616</v>
      </c>
      <c r="E72" s="16">
        <v>778</v>
      </c>
      <c r="F72" s="16">
        <f t="shared" si="31"/>
        <v>51.866666666666667</v>
      </c>
      <c r="G72" s="16">
        <v>826</v>
      </c>
      <c r="H72" s="16">
        <f t="shared" si="32"/>
        <v>55.06666666666667</v>
      </c>
      <c r="I72" s="16">
        <v>873</v>
      </c>
      <c r="J72" s="16">
        <f t="shared" si="33"/>
        <v>58.2</v>
      </c>
      <c r="K72" s="16">
        <f t="shared" si="34"/>
        <v>57.321794871794879</v>
      </c>
      <c r="L72" s="16"/>
    </row>
    <row r="73" spans="1:12" ht="14.25" customHeight="1">
      <c r="A73" s="2">
        <v>70</v>
      </c>
      <c r="B73" s="2" t="s">
        <v>571</v>
      </c>
      <c r="C73" s="2">
        <v>687</v>
      </c>
      <c r="D73" s="16">
        <f t="shared" si="30"/>
        <v>52.846153846153847</v>
      </c>
      <c r="E73" s="4"/>
      <c r="F73" s="4"/>
      <c r="G73" s="4"/>
      <c r="H73" s="4"/>
      <c r="I73" s="4"/>
      <c r="J73" s="4"/>
      <c r="K73" s="4"/>
      <c r="L73" s="4">
        <v>12</v>
      </c>
    </row>
    <row r="74" spans="1:12" ht="14.25" customHeight="1">
      <c r="A74" s="2">
        <v>71</v>
      </c>
      <c r="B74" s="2" t="s">
        <v>572</v>
      </c>
      <c r="C74" s="2">
        <v>878</v>
      </c>
      <c r="D74" s="16">
        <f t="shared" si="30"/>
        <v>67.538461538461533</v>
      </c>
      <c r="E74" s="16">
        <v>866</v>
      </c>
      <c r="F74" s="16">
        <f t="shared" ref="F74:F86" si="35">(E74/15)</f>
        <v>57.733333333333334</v>
      </c>
      <c r="G74" s="16">
        <v>932</v>
      </c>
      <c r="H74" s="16">
        <f t="shared" ref="H74:H86" si="36">(G74/15)</f>
        <v>62.133333333333333</v>
      </c>
      <c r="I74" s="16">
        <v>1068</v>
      </c>
      <c r="J74" s="16">
        <f t="shared" ref="J74:J86" si="37">(I74/15)</f>
        <v>71.2</v>
      </c>
      <c r="K74" s="16">
        <f t="shared" ref="K74:K86" si="38">AVERAGE(D74,F74,H74,J74)</f>
        <v>64.651282051282053</v>
      </c>
      <c r="L74" s="16"/>
    </row>
    <row r="75" spans="1:12" ht="14.25" customHeight="1">
      <c r="A75" s="2">
        <v>72</v>
      </c>
      <c r="B75" s="2" t="s">
        <v>573</v>
      </c>
      <c r="C75" s="2">
        <v>939</v>
      </c>
      <c r="D75" s="16">
        <f t="shared" si="30"/>
        <v>72.230769230769226</v>
      </c>
      <c r="E75" s="16">
        <v>836</v>
      </c>
      <c r="F75" s="16">
        <f t="shared" si="35"/>
        <v>55.733333333333334</v>
      </c>
      <c r="G75" s="16">
        <v>871</v>
      </c>
      <c r="H75" s="16">
        <f t="shared" si="36"/>
        <v>58.06666666666667</v>
      </c>
      <c r="I75" s="16">
        <v>983</v>
      </c>
      <c r="J75" s="16">
        <f t="shared" si="37"/>
        <v>65.533333333333331</v>
      </c>
      <c r="K75" s="16">
        <f t="shared" si="38"/>
        <v>62.891025641025642</v>
      </c>
      <c r="L75" s="16"/>
    </row>
    <row r="76" spans="1:12" ht="14.25" customHeight="1">
      <c r="A76" s="2">
        <v>73</v>
      </c>
      <c r="B76" s="2" t="s">
        <v>574</v>
      </c>
      <c r="C76" s="2">
        <v>860</v>
      </c>
      <c r="D76" s="16">
        <f t="shared" si="30"/>
        <v>66.15384615384616</v>
      </c>
      <c r="E76" s="16">
        <v>910</v>
      </c>
      <c r="F76" s="16">
        <f t="shared" si="35"/>
        <v>60.666666666666664</v>
      </c>
      <c r="G76" s="16">
        <v>921</v>
      </c>
      <c r="H76" s="16">
        <f t="shared" si="36"/>
        <v>61.4</v>
      </c>
      <c r="I76" s="16">
        <v>1027</v>
      </c>
      <c r="J76" s="16">
        <f t="shared" si="37"/>
        <v>68.466666666666669</v>
      </c>
      <c r="K76" s="16">
        <f t="shared" si="38"/>
        <v>64.171794871794873</v>
      </c>
      <c r="L76" s="16"/>
    </row>
    <row r="77" spans="1:12" ht="14.25" customHeight="1">
      <c r="A77" s="2">
        <v>74</v>
      </c>
      <c r="B77" s="2" t="s">
        <v>575</v>
      </c>
      <c r="C77" s="2">
        <v>854</v>
      </c>
      <c r="D77" s="16">
        <f t="shared" si="30"/>
        <v>65.692307692307693</v>
      </c>
      <c r="E77" s="16">
        <v>934</v>
      </c>
      <c r="F77" s="16">
        <f t="shared" si="35"/>
        <v>62.266666666666666</v>
      </c>
      <c r="G77" s="16">
        <v>905</v>
      </c>
      <c r="H77" s="16">
        <f t="shared" si="36"/>
        <v>60.333333333333336</v>
      </c>
      <c r="I77" s="16">
        <v>960</v>
      </c>
      <c r="J77" s="16">
        <f t="shared" si="37"/>
        <v>64</v>
      </c>
      <c r="K77" s="16">
        <f t="shared" si="38"/>
        <v>63.073076923076925</v>
      </c>
      <c r="L77" s="16"/>
    </row>
    <row r="78" spans="1:12" ht="14.25" customHeight="1">
      <c r="A78" s="2">
        <v>75</v>
      </c>
      <c r="B78" s="2" t="s">
        <v>576</v>
      </c>
      <c r="C78" s="2">
        <v>1097</v>
      </c>
      <c r="D78" s="16">
        <f t="shared" si="30"/>
        <v>84.384615384615387</v>
      </c>
      <c r="E78" s="16">
        <v>1171</v>
      </c>
      <c r="F78" s="16">
        <f t="shared" si="35"/>
        <v>78.066666666666663</v>
      </c>
      <c r="G78" s="16">
        <v>1161</v>
      </c>
      <c r="H78" s="16">
        <f t="shared" si="36"/>
        <v>77.400000000000006</v>
      </c>
      <c r="I78" s="16">
        <v>1130</v>
      </c>
      <c r="J78" s="16">
        <f t="shared" si="37"/>
        <v>75.333333333333329</v>
      </c>
      <c r="K78" s="16">
        <f t="shared" si="38"/>
        <v>78.796153846153842</v>
      </c>
      <c r="L78" s="16"/>
    </row>
    <row r="79" spans="1:12" ht="14.25" customHeight="1">
      <c r="A79" s="2">
        <v>76</v>
      </c>
      <c r="B79" s="2" t="s">
        <v>577</v>
      </c>
      <c r="C79" s="2">
        <v>874</v>
      </c>
      <c r="D79" s="16">
        <f t="shared" si="30"/>
        <v>67.230769230769226</v>
      </c>
      <c r="E79" s="2">
        <v>859</v>
      </c>
      <c r="F79" s="16">
        <f t="shared" si="35"/>
        <v>57.266666666666666</v>
      </c>
      <c r="G79" s="2">
        <v>921</v>
      </c>
      <c r="H79" s="16">
        <f t="shared" si="36"/>
        <v>61.4</v>
      </c>
      <c r="I79" s="2">
        <v>1059</v>
      </c>
      <c r="J79" s="16">
        <f t="shared" si="37"/>
        <v>70.599999999999994</v>
      </c>
      <c r="K79" s="16">
        <f t="shared" si="38"/>
        <v>64.124358974358969</v>
      </c>
      <c r="L79" s="2"/>
    </row>
    <row r="80" spans="1:12" ht="14.25" customHeight="1">
      <c r="A80" s="2">
        <v>77</v>
      </c>
      <c r="B80" s="2" t="s">
        <v>578</v>
      </c>
      <c r="C80" s="2">
        <v>748</v>
      </c>
      <c r="D80" s="16">
        <f t="shared" si="30"/>
        <v>57.53846153846154</v>
      </c>
      <c r="E80" s="16">
        <v>831</v>
      </c>
      <c r="F80" s="16">
        <f t="shared" si="35"/>
        <v>55.4</v>
      </c>
      <c r="G80" s="16">
        <v>766</v>
      </c>
      <c r="H80" s="16">
        <f t="shared" si="36"/>
        <v>51.06666666666667</v>
      </c>
      <c r="I80" s="16">
        <v>878</v>
      </c>
      <c r="J80" s="16">
        <f t="shared" si="37"/>
        <v>58.533333333333331</v>
      </c>
      <c r="K80" s="16">
        <f t="shared" si="38"/>
        <v>55.634615384615387</v>
      </c>
      <c r="L80" s="16"/>
    </row>
    <row r="81" spans="1:12" ht="14.25" customHeight="1">
      <c r="A81" s="2">
        <v>78</v>
      </c>
      <c r="B81" s="2" t="s">
        <v>579</v>
      </c>
      <c r="C81" s="2">
        <v>922</v>
      </c>
      <c r="D81" s="16">
        <f t="shared" si="30"/>
        <v>70.92307692307692</v>
      </c>
      <c r="E81" s="16">
        <v>826</v>
      </c>
      <c r="F81" s="16">
        <f t="shared" si="35"/>
        <v>55.06666666666667</v>
      </c>
      <c r="G81" s="16">
        <v>883</v>
      </c>
      <c r="H81" s="16">
        <f t="shared" si="36"/>
        <v>58.866666666666667</v>
      </c>
      <c r="I81" s="16">
        <v>915</v>
      </c>
      <c r="J81" s="16">
        <f t="shared" si="37"/>
        <v>61</v>
      </c>
      <c r="K81" s="16">
        <f t="shared" si="38"/>
        <v>61.464102564102568</v>
      </c>
      <c r="L81" s="16"/>
    </row>
    <row r="82" spans="1:12" ht="14.25" customHeight="1">
      <c r="A82" s="2">
        <v>79</v>
      </c>
      <c r="B82" s="2" t="s">
        <v>580</v>
      </c>
      <c r="C82" s="2">
        <v>718</v>
      </c>
      <c r="D82" s="16">
        <f t="shared" si="30"/>
        <v>55.230769230769234</v>
      </c>
      <c r="E82" s="16">
        <v>814</v>
      </c>
      <c r="F82" s="16">
        <f t="shared" si="35"/>
        <v>54.266666666666666</v>
      </c>
      <c r="G82" s="16">
        <v>887</v>
      </c>
      <c r="H82" s="16">
        <f t="shared" si="36"/>
        <v>59.133333333333333</v>
      </c>
      <c r="I82" s="16">
        <v>1021</v>
      </c>
      <c r="J82" s="16">
        <f t="shared" si="37"/>
        <v>68.066666666666663</v>
      </c>
      <c r="K82" s="16">
        <f t="shared" si="38"/>
        <v>59.174358974358974</v>
      </c>
      <c r="L82" s="16"/>
    </row>
    <row r="83" spans="1:12" ht="14.25" customHeight="1">
      <c r="A83" s="2">
        <v>80</v>
      </c>
      <c r="B83" s="2" t="s">
        <v>581</v>
      </c>
      <c r="C83" s="2">
        <v>975</v>
      </c>
      <c r="D83" s="16">
        <f t="shared" si="30"/>
        <v>75</v>
      </c>
      <c r="E83" s="16">
        <v>1024</v>
      </c>
      <c r="F83" s="16">
        <f t="shared" si="35"/>
        <v>68.266666666666666</v>
      </c>
      <c r="G83" s="16">
        <v>910</v>
      </c>
      <c r="H83" s="16">
        <f t="shared" si="36"/>
        <v>60.666666666666664</v>
      </c>
      <c r="I83" s="16">
        <v>993</v>
      </c>
      <c r="J83" s="16">
        <f t="shared" si="37"/>
        <v>66.2</v>
      </c>
      <c r="K83" s="16">
        <f t="shared" si="38"/>
        <v>67.533333333333331</v>
      </c>
      <c r="L83" s="16"/>
    </row>
    <row r="84" spans="1:12" ht="14.25" customHeight="1">
      <c r="A84" s="2">
        <v>81</v>
      </c>
      <c r="B84" s="2" t="s">
        <v>582</v>
      </c>
      <c r="C84" s="2">
        <v>977</v>
      </c>
      <c r="D84" s="16">
        <f t="shared" si="30"/>
        <v>75.15384615384616</v>
      </c>
      <c r="E84" s="16">
        <v>975</v>
      </c>
      <c r="F84" s="16">
        <f t="shared" si="35"/>
        <v>65</v>
      </c>
      <c r="G84" s="16">
        <v>902</v>
      </c>
      <c r="H84" s="16">
        <f t="shared" si="36"/>
        <v>60.133333333333333</v>
      </c>
      <c r="I84" s="16">
        <v>1022</v>
      </c>
      <c r="J84" s="16">
        <f t="shared" si="37"/>
        <v>68.13333333333334</v>
      </c>
      <c r="K84" s="16">
        <f t="shared" si="38"/>
        <v>67.10512820512821</v>
      </c>
      <c r="L84" s="16"/>
    </row>
    <row r="85" spans="1:12" ht="14.25" customHeight="1">
      <c r="A85" s="2">
        <v>82</v>
      </c>
      <c r="B85" s="2" t="s">
        <v>583</v>
      </c>
      <c r="C85" s="2">
        <v>805</v>
      </c>
      <c r="D85" s="16">
        <f t="shared" si="30"/>
        <v>61.92307692307692</v>
      </c>
      <c r="E85" s="16">
        <v>789</v>
      </c>
      <c r="F85" s="16">
        <f t="shared" si="35"/>
        <v>52.6</v>
      </c>
      <c r="G85" s="16">
        <v>881</v>
      </c>
      <c r="H85" s="16">
        <f t="shared" si="36"/>
        <v>58.733333333333334</v>
      </c>
      <c r="I85" s="16">
        <v>1007</v>
      </c>
      <c r="J85" s="16">
        <f t="shared" si="37"/>
        <v>67.13333333333334</v>
      </c>
      <c r="K85" s="16">
        <f t="shared" si="38"/>
        <v>60.097435897435901</v>
      </c>
      <c r="L85" s="16"/>
    </row>
    <row r="86" spans="1:12" ht="14.25" customHeight="1">
      <c r="A86" s="2">
        <v>83</v>
      </c>
      <c r="B86" s="2" t="s">
        <v>584</v>
      </c>
      <c r="C86" s="2">
        <v>934</v>
      </c>
      <c r="D86" s="16">
        <f t="shared" si="30"/>
        <v>71.84615384615384</v>
      </c>
      <c r="E86" s="16">
        <v>1035</v>
      </c>
      <c r="F86" s="16">
        <f t="shared" si="35"/>
        <v>69</v>
      </c>
      <c r="G86" s="16">
        <v>1022</v>
      </c>
      <c r="H86" s="16">
        <f t="shared" si="36"/>
        <v>68.13333333333334</v>
      </c>
      <c r="I86" s="16">
        <v>1091</v>
      </c>
      <c r="J86" s="16">
        <f t="shared" si="37"/>
        <v>72.733333333333334</v>
      </c>
      <c r="K86" s="16">
        <f t="shared" si="38"/>
        <v>70.428205128205136</v>
      </c>
      <c r="L86" s="16"/>
    </row>
    <row r="87" spans="1:12" ht="14.25" customHeight="1">
      <c r="A87" s="2">
        <v>84</v>
      </c>
      <c r="B87" s="2" t="s">
        <v>585</v>
      </c>
      <c r="C87" s="2">
        <v>887</v>
      </c>
      <c r="D87" s="16">
        <f t="shared" si="30"/>
        <v>68.230769230769226</v>
      </c>
      <c r="E87" s="20" t="s">
        <v>586</v>
      </c>
      <c r="F87" s="20"/>
      <c r="G87" s="20"/>
      <c r="H87" s="20"/>
      <c r="I87" s="20"/>
      <c r="J87" s="20"/>
      <c r="K87" s="20"/>
      <c r="L87" s="20">
        <v>1</v>
      </c>
    </row>
    <row r="88" spans="1:12" ht="14.25" customHeight="1">
      <c r="A88" s="2">
        <v>85</v>
      </c>
      <c r="B88" s="2" t="s">
        <v>587</v>
      </c>
      <c r="C88" s="2">
        <v>958</v>
      </c>
      <c r="D88" s="16">
        <f t="shared" si="30"/>
        <v>73.692307692307693</v>
      </c>
      <c r="E88" s="2">
        <v>1056</v>
      </c>
      <c r="F88" s="16">
        <f t="shared" ref="F88:F96" si="39">(E88/15)</f>
        <v>70.400000000000006</v>
      </c>
      <c r="G88" s="2">
        <v>1010</v>
      </c>
      <c r="H88" s="16">
        <f t="shared" ref="H88:H96" si="40">(G88/15)</f>
        <v>67.333333333333329</v>
      </c>
      <c r="I88" s="2">
        <v>1064</v>
      </c>
      <c r="J88" s="16">
        <f t="shared" ref="J88:J96" si="41">(I88/15)</f>
        <v>70.933333333333337</v>
      </c>
      <c r="K88" s="16">
        <f t="shared" ref="K88:K96" si="42">AVERAGE(D88,F88,H88,J88)</f>
        <v>70.589743589743591</v>
      </c>
      <c r="L88" s="2"/>
    </row>
    <row r="89" spans="1:12" ht="14.25" customHeight="1">
      <c r="A89" s="2">
        <v>86</v>
      </c>
      <c r="B89" s="2" t="s">
        <v>588</v>
      </c>
      <c r="C89" s="2">
        <v>1029</v>
      </c>
      <c r="D89" s="16">
        <f t="shared" si="30"/>
        <v>79.15384615384616</v>
      </c>
      <c r="E89" s="2">
        <v>1059</v>
      </c>
      <c r="F89" s="16">
        <f t="shared" si="39"/>
        <v>70.599999999999994</v>
      </c>
      <c r="G89" s="2">
        <v>1002</v>
      </c>
      <c r="H89" s="16">
        <f t="shared" si="40"/>
        <v>66.8</v>
      </c>
      <c r="I89" s="2">
        <v>1056</v>
      </c>
      <c r="J89" s="16">
        <f t="shared" si="41"/>
        <v>70.400000000000006</v>
      </c>
      <c r="K89" s="16">
        <f t="shared" si="42"/>
        <v>71.738461538461536</v>
      </c>
      <c r="L89" s="2"/>
    </row>
    <row r="90" spans="1:12" ht="14.25" customHeight="1">
      <c r="A90" s="2">
        <v>87</v>
      </c>
      <c r="B90" s="2" t="s">
        <v>589</v>
      </c>
      <c r="C90" s="2">
        <v>904</v>
      </c>
      <c r="D90" s="16">
        <f t="shared" si="30"/>
        <v>69.538461538461533</v>
      </c>
      <c r="E90" s="2">
        <v>1019</v>
      </c>
      <c r="F90" s="16">
        <f t="shared" si="39"/>
        <v>67.933333333333337</v>
      </c>
      <c r="G90" s="2">
        <v>1010</v>
      </c>
      <c r="H90" s="16">
        <f t="shared" si="40"/>
        <v>67.333333333333329</v>
      </c>
      <c r="I90" s="2">
        <v>1112</v>
      </c>
      <c r="J90" s="16">
        <f t="shared" si="41"/>
        <v>74.13333333333334</v>
      </c>
      <c r="K90" s="16">
        <f t="shared" si="42"/>
        <v>69.734615384615381</v>
      </c>
      <c r="L90" s="2"/>
    </row>
    <row r="91" spans="1:12" ht="14.25" customHeight="1">
      <c r="A91" s="2">
        <v>88</v>
      </c>
      <c r="B91" s="2" t="s">
        <v>590</v>
      </c>
      <c r="C91" s="2">
        <v>1061</v>
      </c>
      <c r="D91" s="16">
        <f t="shared" si="30"/>
        <v>81.615384615384613</v>
      </c>
      <c r="E91" s="2">
        <v>1050</v>
      </c>
      <c r="F91" s="16">
        <f t="shared" si="39"/>
        <v>70</v>
      </c>
      <c r="G91" s="2">
        <v>930</v>
      </c>
      <c r="H91" s="16">
        <f t="shared" si="40"/>
        <v>62</v>
      </c>
      <c r="I91" s="2">
        <v>982</v>
      </c>
      <c r="J91" s="16">
        <f t="shared" si="41"/>
        <v>65.466666666666669</v>
      </c>
      <c r="K91" s="16">
        <f t="shared" si="42"/>
        <v>69.77051282051282</v>
      </c>
      <c r="L91" s="2"/>
    </row>
    <row r="92" spans="1:12" ht="14.25" customHeight="1">
      <c r="A92" s="2">
        <v>89</v>
      </c>
      <c r="B92" s="2" t="s">
        <v>591</v>
      </c>
      <c r="C92" s="2">
        <v>758</v>
      </c>
      <c r="D92" s="16">
        <f t="shared" si="30"/>
        <v>58.307692307692307</v>
      </c>
      <c r="E92" s="2">
        <v>934</v>
      </c>
      <c r="F92" s="16">
        <f t="shared" si="39"/>
        <v>62.266666666666666</v>
      </c>
      <c r="G92" s="2">
        <v>994</v>
      </c>
      <c r="H92" s="16">
        <f t="shared" si="40"/>
        <v>66.266666666666666</v>
      </c>
      <c r="I92" s="2">
        <v>992</v>
      </c>
      <c r="J92" s="16">
        <f t="shared" si="41"/>
        <v>66.13333333333334</v>
      </c>
      <c r="K92" s="16">
        <f t="shared" si="42"/>
        <v>63.243589743589737</v>
      </c>
      <c r="L92" s="2"/>
    </row>
    <row r="93" spans="1:12" ht="14.25" customHeight="1">
      <c r="A93" s="2">
        <v>90</v>
      </c>
      <c r="B93" s="2" t="s">
        <v>592</v>
      </c>
      <c r="C93" s="2">
        <v>865</v>
      </c>
      <c r="D93" s="16">
        <f t="shared" si="30"/>
        <v>66.538461538461533</v>
      </c>
      <c r="E93" s="2">
        <v>902</v>
      </c>
      <c r="F93" s="16">
        <f t="shared" si="39"/>
        <v>60.133333333333333</v>
      </c>
      <c r="G93" s="2">
        <v>853</v>
      </c>
      <c r="H93" s="16">
        <f t="shared" si="40"/>
        <v>56.866666666666667</v>
      </c>
      <c r="I93" s="2">
        <v>901</v>
      </c>
      <c r="J93" s="16">
        <f t="shared" si="41"/>
        <v>60.06666666666667</v>
      </c>
      <c r="K93" s="16">
        <f t="shared" si="42"/>
        <v>60.901282051282053</v>
      </c>
      <c r="L93" s="2"/>
    </row>
    <row r="94" spans="1:12" ht="14.25" customHeight="1">
      <c r="A94" s="2">
        <v>91</v>
      </c>
      <c r="B94" s="2" t="s">
        <v>593</v>
      </c>
      <c r="C94" s="2">
        <v>917</v>
      </c>
      <c r="D94" s="16">
        <f t="shared" si="30"/>
        <v>70.538461538461533</v>
      </c>
      <c r="E94" s="2">
        <v>1020</v>
      </c>
      <c r="F94" s="16">
        <f t="shared" si="39"/>
        <v>68</v>
      </c>
      <c r="G94" s="2">
        <v>994</v>
      </c>
      <c r="H94" s="16">
        <f t="shared" si="40"/>
        <v>66.266666666666666</v>
      </c>
      <c r="I94" s="2">
        <v>1022</v>
      </c>
      <c r="J94" s="16">
        <f t="shared" si="41"/>
        <v>68.13333333333334</v>
      </c>
      <c r="K94" s="16">
        <f t="shared" si="42"/>
        <v>68.234615384615381</v>
      </c>
      <c r="L94" s="2"/>
    </row>
    <row r="95" spans="1:12" ht="14.25" customHeight="1">
      <c r="A95" s="2">
        <v>92</v>
      </c>
      <c r="B95" s="2" t="s">
        <v>594</v>
      </c>
      <c r="C95" s="2">
        <v>1073</v>
      </c>
      <c r="D95" s="16">
        <f t="shared" si="30"/>
        <v>82.538461538461533</v>
      </c>
      <c r="E95" s="2">
        <v>1087</v>
      </c>
      <c r="F95" s="16">
        <f t="shared" si="39"/>
        <v>72.466666666666669</v>
      </c>
      <c r="G95" s="2">
        <v>1094</v>
      </c>
      <c r="H95" s="16">
        <f t="shared" si="40"/>
        <v>72.933333333333337</v>
      </c>
      <c r="I95" s="2">
        <v>1059</v>
      </c>
      <c r="J95" s="16">
        <f t="shared" si="41"/>
        <v>70.599999999999994</v>
      </c>
      <c r="K95" s="16">
        <f t="shared" si="42"/>
        <v>74.634615384615387</v>
      </c>
      <c r="L95" s="2"/>
    </row>
    <row r="96" spans="1:12" ht="14.25" customHeight="1">
      <c r="A96" s="2">
        <v>93</v>
      </c>
      <c r="B96" s="2" t="s">
        <v>595</v>
      </c>
      <c r="C96" s="2">
        <v>1039</v>
      </c>
      <c r="D96" s="16">
        <f t="shared" si="30"/>
        <v>79.92307692307692</v>
      </c>
      <c r="E96" s="16">
        <v>998</v>
      </c>
      <c r="F96" s="16">
        <f t="shared" si="39"/>
        <v>66.533333333333331</v>
      </c>
      <c r="G96" s="16">
        <v>1008</v>
      </c>
      <c r="H96" s="16">
        <f t="shared" si="40"/>
        <v>67.2</v>
      </c>
      <c r="I96" s="16">
        <v>1061</v>
      </c>
      <c r="J96" s="16">
        <f t="shared" si="41"/>
        <v>70.733333333333334</v>
      </c>
      <c r="K96" s="16">
        <f t="shared" si="42"/>
        <v>71.097435897435901</v>
      </c>
      <c r="L96" s="16"/>
    </row>
    <row r="97" spans="1:12" ht="14.25" customHeight="1">
      <c r="A97" s="2">
        <v>94</v>
      </c>
      <c r="B97" s="2" t="s">
        <v>596</v>
      </c>
      <c r="C97" s="2">
        <v>1094</v>
      </c>
      <c r="D97" s="16">
        <f t="shared" si="30"/>
        <v>84.15384615384616</v>
      </c>
      <c r="E97" s="20" t="s">
        <v>586</v>
      </c>
      <c r="F97" s="20"/>
      <c r="G97" s="20"/>
      <c r="H97" s="20"/>
      <c r="I97" s="20"/>
      <c r="J97" s="20"/>
      <c r="K97" s="20"/>
      <c r="L97" s="20">
        <v>2</v>
      </c>
    </row>
    <row r="98" spans="1:12" ht="14.25" customHeight="1">
      <c r="A98" s="2">
        <v>95</v>
      </c>
      <c r="B98" s="2" t="s">
        <v>597</v>
      </c>
      <c r="C98" s="2">
        <v>821</v>
      </c>
      <c r="D98" s="16">
        <f t="shared" si="30"/>
        <v>63.153846153846153</v>
      </c>
      <c r="E98" s="16">
        <v>928</v>
      </c>
      <c r="F98" s="16">
        <f t="shared" ref="F98:F126" si="43">(E98/15)</f>
        <v>61.866666666666667</v>
      </c>
      <c r="G98" s="16">
        <v>870</v>
      </c>
      <c r="H98" s="16">
        <f t="shared" ref="H98:H111" si="44">(G98/15)</f>
        <v>58</v>
      </c>
      <c r="I98" s="16">
        <v>966</v>
      </c>
      <c r="J98" s="16">
        <f t="shared" ref="J98:J111" si="45">(I98/15)</f>
        <v>64.400000000000006</v>
      </c>
      <c r="K98" s="16">
        <f t="shared" ref="K98:K111" si="46">AVERAGE(D98,F98,H98,J98)</f>
        <v>61.855128205128203</v>
      </c>
      <c r="L98" s="16"/>
    </row>
    <row r="99" spans="1:12" ht="14.25" customHeight="1">
      <c r="A99" s="2">
        <v>96</v>
      </c>
      <c r="B99" s="2" t="s">
        <v>598</v>
      </c>
      <c r="C99" s="2">
        <v>863</v>
      </c>
      <c r="D99" s="16">
        <f t="shared" si="30"/>
        <v>66.384615384615387</v>
      </c>
      <c r="E99" s="16">
        <v>1037</v>
      </c>
      <c r="F99" s="16">
        <f t="shared" si="43"/>
        <v>69.13333333333334</v>
      </c>
      <c r="G99" s="16">
        <v>975</v>
      </c>
      <c r="H99" s="16">
        <f t="shared" si="44"/>
        <v>65</v>
      </c>
      <c r="I99" s="16">
        <v>1046</v>
      </c>
      <c r="J99" s="16">
        <f t="shared" si="45"/>
        <v>69.733333333333334</v>
      </c>
      <c r="K99" s="16">
        <f t="shared" si="46"/>
        <v>67.562820512820522</v>
      </c>
      <c r="L99" s="16"/>
    </row>
    <row r="100" spans="1:12" ht="14.25" customHeight="1">
      <c r="A100" s="2">
        <v>97</v>
      </c>
      <c r="B100" s="2" t="s">
        <v>599</v>
      </c>
      <c r="C100" s="2">
        <v>793</v>
      </c>
      <c r="D100" s="16">
        <f t="shared" si="30"/>
        <v>61</v>
      </c>
      <c r="E100" s="16">
        <v>747</v>
      </c>
      <c r="F100" s="16">
        <f t="shared" si="43"/>
        <v>49.8</v>
      </c>
      <c r="G100" s="16">
        <v>893</v>
      </c>
      <c r="H100" s="16">
        <f t="shared" si="44"/>
        <v>59.533333333333331</v>
      </c>
      <c r="I100" s="16">
        <v>926</v>
      </c>
      <c r="J100" s="16">
        <f t="shared" si="45"/>
        <v>61.733333333333334</v>
      </c>
      <c r="K100" s="16">
        <f t="shared" si="46"/>
        <v>58.016666666666666</v>
      </c>
      <c r="L100" s="16"/>
    </row>
    <row r="101" spans="1:12" ht="14.25" customHeight="1">
      <c r="A101" s="2">
        <v>98</v>
      </c>
      <c r="B101" s="2" t="s">
        <v>600</v>
      </c>
      <c r="C101" s="2">
        <v>833</v>
      </c>
      <c r="D101" s="16">
        <f t="shared" si="30"/>
        <v>64.07692307692308</v>
      </c>
      <c r="E101" s="16">
        <v>852</v>
      </c>
      <c r="F101" s="16">
        <f t="shared" si="43"/>
        <v>56.8</v>
      </c>
      <c r="G101" s="16">
        <v>799</v>
      </c>
      <c r="H101" s="16">
        <f t="shared" si="44"/>
        <v>53.266666666666666</v>
      </c>
      <c r="I101" s="16">
        <v>899</v>
      </c>
      <c r="J101" s="16">
        <f t="shared" si="45"/>
        <v>59.93333333333333</v>
      </c>
      <c r="K101" s="16">
        <f t="shared" si="46"/>
        <v>58.519230769230774</v>
      </c>
      <c r="L101" s="16"/>
    </row>
    <row r="102" spans="1:12" ht="14.25" customHeight="1">
      <c r="A102" s="2">
        <v>99</v>
      </c>
      <c r="B102" s="2" t="s">
        <v>601</v>
      </c>
      <c r="C102" s="2">
        <v>819</v>
      </c>
      <c r="D102" s="16">
        <f t="shared" si="30"/>
        <v>63</v>
      </c>
      <c r="E102" s="2">
        <v>888</v>
      </c>
      <c r="F102" s="16">
        <f t="shared" si="43"/>
        <v>59.2</v>
      </c>
      <c r="G102" s="2">
        <v>942</v>
      </c>
      <c r="H102" s="16">
        <f t="shared" si="44"/>
        <v>62.8</v>
      </c>
      <c r="I102" s="2">
        <v>1117</v>
      </c>
      <c r="J102" s="16">
        <f t="shared" si="45"/>
        <v>74.466666666666669</v>
      </c>
      <c r="K102" s="16">
        <f t="shared" si="46"/>
        <v>64.866666666666674</v>
      </c>
      <c r="L102" s="2"/>
    </row>
    <row r="103" spans="1:12" ht="14.25" customHeight="1">
      <c r="A103" s="2">
        <v>100</v>
      </c>
      <c r="B103" s="2" t="s">
        <v>602</v>
      </c>
      <c r="C103" s="2">
        <v>912</v>
      </c>
      <c r="D103" s="16">
        <f t="shared" si="30"/>
        <v>70.15384615384616</v>
      </c>
      <c r="E103" s="2">
        <v>920</v>
      </c>
      <c r="F103" s="16">
        <f t="shared" si="43"/>
        <v>61.333333333333336</v>
      </c>
      <c r="G103" s="2">
        <v>883</v>
      </c>
      <c r="H103" s="16">
        <f t="shared" si="44"/>
        <v>58.866666666666667</v>
      </c>
      <c r="I103" s="2">
        <v>946</v>
      </c>
      <c r="J103" s="16">
        <f t="shared" si="45"/>
        <v>63.06666666666667</v>
      </c>
      <c r="K103" s="16">
        <f t="shared" si="46"/>
        <v>63.35512820512821</v>
      </c>
      <c r="L103" s="2"/>
    </row>
    <row r="104" spans="1:12" ht="14.25" customHeight="1">
      <c r="A104" s="2">
        <v>101</v>
      </c>
      <c r="B104" s="2" t="s">
        <v>603</v>
      </c>
      <c r="C104" s="2">
        <v>1074</v>
      </c>
      <c r="D104" s="16">
        <f t="shared" si="30"/>
        <v>82.615384615384613</v>
      </c>
      <c r="E104" s="16">
        <v>1165</v>
      </c>
      <c r="F104" s="16">
        <f t="shared" si="43"/>
        <v>77.666666666666671</v>
      </c>
      <c r="G104" s="16">
        <v>1111</v>
      </c>
      <c r="H104" s="16">
        <f t="shared" si="44"/>
        <v>74.066666666666663</v>
      </c>
      <c r="I104" s="16">
        <v>1123</v>
      </c>
      <c r="J104" s="16">
        <f t="shared" si="45"/>
        <v>74.86666666666666</v>
      </c>
      <c r="K104" s="16">
        <f t="shared" si="46"/>
        <v>77.303846153846152</v>
      </c>
      <c r="L104" s="16"/>
    </row>
    <row r="105" spans="1:12" ht="14.25" customHeight="1">
      <c r="A105" s="2">
        <v>102</v>
      </c>
      <c r="B105" s="2" t="s">
        <v>604</v>
      </c>
      <c r="C105" s="2">
        <v>764</v>
      </c>
      <c r="D105" s="16">
        <f t="shared" si="30"/>
        <v>58.769230769230766</v>
      </c>
      <c r="E105" s="2">
        <v>832</v>
      </c>
      <c r="F105" s="16">
        <f t="shared" si="43"/>
        <v>55.466666666666669</v>
      </c>
      <c r="G105" s="2">
        <v>765</v>
      </c>
      <c r="H105" s="16">
        <f t="shared" si="44"/>
        <v>51</v>
      </c>
      <c r="I105" s="2">
        <v>918</v>
      </c>
      <c r="J105" s="16">
        <f t="shared" si="45"/>
        <v>61.2</v>
      </c>
      <c r="K105" s="16">
        <f t="shared" si="46"/>
        <v>56.608974358974365</v>
      </c>
      <c r="L105" s="2"/>
    </row>
    <row r="106" spans="1:12" ht="14.25" customHeight="1">
      <c r="A106" s="2">
        <v>103</v>
      </c>
      <c r="B106" s="2" t="s">
        <v>605</v>
      </c>
      <c r="C106" s="2">
        <v>992</v>
      </c>
      <c r="D106" s="16">
        <f t="shared" si="30"/>
        <v>76.307692307692307</v>
      </c>
      <c r="E106" s="2">
        <v>1037</v>
      </c>
      <c r="F106" s="16">
        <f t="shared" si="43"/>
        <v>69.13333333333334</v>
      </c>
      <c r="G106" s="2">
        <v>1033</v>
      </c>
      <c r="H106" s="16">
        <f t="shared" si="44"/>
        <v>68.86666666666666</v>
      </c>
      <c r="I106" s="2">
        <v>1023</v>
      </c>
      <c r="J106" s="16">
        <f t="shared" si="45"/>
        <v>68.2</v>
      </c>
      <c r="K106" s="16">
        <f t="shared" si="46"/>
        <v>70.626923076923077</v>
      </c>
      <c r="L106" s="2"/>
    </row>
    <row r="107" spans="1:12" ht="14.25" customHeight="1">
      <c r="A107" s="2">
        <v>104</v>
      </c>
      <c r="B107" s="2" t="s">
        <v>606</v>
      </c>
      <c r="C107" s="2">
        <v>945</v>
      </c>
      <c r="D107" s="16">
        <f t="shared" si="30"/>
        <v>72.692307692307693</v>
      </c>
      <c r="E107" s="2">
        <v>979</v>
      </c>
      <c r="F107" s="16">
        <f t="shared" si="43"/>
        <v>65.266666666666666</v>
      </c>
      <c r="G107" s="2">
        <v>979</v>
      </c>
      <c r="H107" s="16">
        <f t="shared" si="44"/>
        <v>65.266666666666666</v>
      </c>
      <c r="I107" s="2">
        <v>1039</v>
      </c>
      <c r="J107" s="16">
        <f t="shared" si="45"/>
        <v>69.266666666666666</v>
      </c>
      <c r="K107" s="16">
        <f t="shared" si="46"/>
        <v>68.123076923076923</v>
      </c>
      <c r="L107" s="2"/>
    </row>
    <row r="108" spans="1:12" ht="14.25" customHeight="1">
      <c r="A108" s="2">
        <v>105</v>
      </c>
      <c r="B108" s="2" t="s">
        <v>607</v>
      </c>
      <c r="C108" s="2">
        <v>1015</v>
      </c>
      <c r="D108" s="16">
        <f t="shared" si="30"/>
        <v>78.07692307692308</v>
      </c>
      <c r="E108" s="2">
        <v>1047</v>
      </c>
      <c r="F108" s="16">
        <f t="shared" si="43"/>
        <v>69.8</v>
      </c>
      <c r="G108" s="2">
        <v>951</v>
      </c>
      <c r="H108" s="16">
        <f t="shared" si="44"/>
        <v>63.4</v>
      </c>
      <c r="I108" s="2">
        <v>1030</v>
      </c>
      <c r="J108" s="16">
        <f t="shared" si="45"/>
        <v>68.666666666666671</v>
      </c>
      <c r="K108" s="16">
        <f t="shared" si="46"/>
        <v>69.985897435897442</v>
      </c>
      <c r="L108" s="2"/>
    </row>
    <row r="109" spans="1:12" ht="14.25" customHeight="1">
      <c r="A109" s="2">
        <v>106</v>
      </c>
      <c r="B109" s="2" t="s">
        <v>608</v>
      </c>
      <c r="C109" s="2">
        <v>908</v>
      </c>
      <c r="D109" s="16">
        <f t="shared" si="30"/>
        <v>69.84615384615384</v>
      </c>
      <c r="E109" s="2">
        <v>861</v>
      </c>
      <c r="F109" s="16">
        <f t="shared" si="43"/>
        <v>57.4</v>
      </c>
      <c r="G109" s="2">
        <v>829</v>
      </c>
      <c r="H109" s="16">
        <f t="shared" si="44"/>
        <v>55.266666666666666</v>
      </c>
      <c r="I109" s="2">
        <v>977</v>
      </c>
      <c r="J109" s="16">
        <f t="shared" si="45"/>
        <v>65.13333333333334</v>
      </c>
      <c r="K109" s="16">
        <f t="shared" si="46"/>
        <v>61.911538461538456</v>
      </c>
      <c r="L109" s="2"/>
    </row>
    <row r="110" spans="1:12" ht="14.25" customHeight="1">
      <c r="A110" s="2">
        <v>107</v>
      </c>
      <c r="B110" s="2" t="s">
        <v>609</v>
      </c>
      <c r="C110" s="2">
        <v>910</v>
      </c>
      <c r="D110" s="16">
        <f t="shared" si="30"/>
        <v>70</v>
      </c>
      <c r="E110" s="2">
        <v>852</v>
      </c>
      <c r="F110" s="16">
        <f t="shared" si="43"/>
        <v>56.8</v>
      </c>
      <c r="G110" s="2">
        <v>856</v>
      </c>
      <c r="H110" s="16">
        <f t="shared" si="44"/>
        <v>57.06666666666667</v>
      </c>
      <c r="I110" s="2">
        <v>1008</v>
      </c>
      <c r="J110" s="16">
        <f t="shared" si="45"/>
        <v>67.2</v>
      </c>
      <c r="K110" s="16">
        <f t="shared" si="46"/>
        <v>62.766666666666666</v>
      </c>
      <c r="L110" s="2"/>
    </row>
    <row r="111" spans="1:12" ht="14.25" customHeight="1">
      <c r="A111" s="2">
        <v>108</v>
      </c>
      <c r="B111" s="2" t="s">
        <v>610</v>
      </c>
      <c r="C111" s="2">
        <v>936</v>
      </c>
      <c r="D111" s="16">
        <f t="shared" si="30"/>
        <v>72</v>
      </c>
      <c r="E111" s="16">
        <v>1104</v>
      </c>
      <c r="F111" s="16">
        <f t="shared" si="43"/>
        <v>73.599999999999994</v>
      </c>
      <c r="G111" s="16">
        <v>951</v>
      </c>
      <c r="H111" s="16">
        <f t="shared" si="44"/>
        <v>63.4</v>
      </c>
      <c r="I111" s="16">
        <v>1007</v>
      </c>
      <c r="J111" s="16">
        <f t="shared" si="45"/>
        <v>67.13333333333334</v>
      </c>
      <c r="K111" s="16">
        <f t="shared" si="46"/>
        <v>69.033333333333331</v>
      </c>
      <c r="L111" s="16"/>
    </row>
    <row r="112" spans="1:12" ht="14.25" customHeight="1">
      <c r="A112" s="2">
        <v>109</v>
      </c>
      <c r="B112" s="2" t="s">
        <v>611</v>
      </c>
      <c r="C112" s="2">
        <v>627</v>
      </c>
      <c r="D112" s="16">
        <f t="shared" si="30"/>
        <v>48.230769230769234</v>
      </c>
      <c r="E112" s="4">
        <v>681</v>
      </c>
      <c r="F112" s="4">
        <f t="shared" si="43"/>
        <v>45.4</v>
      </c>
      <c r="G112" s="4"/>
      <c r="H112" s="4"/>
      <c r="I112" s="4"/>
      <c r="J112" s="4"/>
      <c r="K112" s="4"/>
      <c r="L112" s="4">
        <v>13</v>
      </c>
    </row>
    <row r="113" spans="1:12" ht="14.25" customHeight="1">
      <c r="A113" s="2">
        <v>110</v>
      </c>
      <c r="B113" s="2" t="s">
        <v>612</v>
      </c>
      <c r="C113" s="2">
        <v>941</v>
      </c>
      <c r="D113" s="16">
        <f t="shared" si="30"/>
        <v>72.384615384615387</v>
      </c>
      <c r="E113" s="16">
        <v>994</v>
      </c>
      <c r="F113" s="16">
        <f t="shared" si="43"/>
        <v>66.266666666666666</v>
      </c>
      <c r="G113" s="16">
        <v>977</v>
      </c>
      <c r="H113" s="16">
        <f t="shared" ref="H113:H114" si="47">(G113/15)</f>
        <v>65.13333333333334</v>
      </c>
      <c r="I113" s="16">
        <v>1102</v>
      </c>
      <c r="J113" s="16">
        <f t="shared" ref="J113:J114" si="48">(I113/15)</f>
        <v>73.466666666666669</v>
      </c>
      <c r="K113" s="16">
        <f t="shared" ref="K113:K114" si="49">AVERAGE(D113,F113,H113,J113)</f>
        <v>69.312820512820508</v>
      </c>
      <c r="L113" s="16"/>
    </row>
    <row r="114" spans="1:12" ht="14.25" customHeight="1">
      <c r="A114" s="2">
        <v>111</v>
      </c>
      <c r="B114" s="2" t="s">
        <v>613</v>
      </c>
      <c r="C114" s="2">
        <v>988</v>
      </c>
      <c r="D114" s="16">
        <f t="shared" si="30"/>
        <v>76</v>
      </c>
      <c r="E114" s="16">
        <v>1109</v>
      </c>
      <c r="F114" s="16">
        <f t="shared" si="43"/>
        <v>73.933333333333337</v>
      </c>
      <c r="G114" s="16">
        <v>1054</v>
      </c>
      <c r="H114" s="16">
        <f t="shared" si="47"/>
        <v>70.266666666666666</v>
      </c>
      <c r="I114" s="16">
        <v>1084</v>
      </c>
      <c r="J114" s="16">
        <f t="shared" si="48"/>
        <v>72.266666666666666</v>
      </c>
      <c r="K114" s="16">
        <f t="shared" si="49"/>
        <v>73.11666666666666</v>
      </c>
      <c r="L114" s="16"/>
    </row>
    <row r="115" spans="1:12" ht="14.25" customHeight="1">
      <c r="A115" s="2">
        <v>112</v>
      </c>
      <c r="B115" s="2" t="s">
        <v>614</v>
      </c>
      <c r="C115" s="2">
        <v>702</v>
      </c>
      <c r="D115" s="16">
        <f t="shared" si="30"/>
        <v>54</v>
      </c>
      <c r="E115" s="16">
        <v>657</v>
      </c>
      <c r="F115" s="16">
        <f t="shared" si="43"/>
        <v>43.8</v>
      </c>
      <c r="G115" s="4"/>
      <c r="H115" s="4"/>
      <c r="I115" s="4"/>
      <c r="J115" s="4"/>
      <c r="K115" s="4"/>
      <c r="L115" s="4">
        <v>14</v>
      </c>
    </row>
    <row r="116" spans="1:12" ht="14.25" customHeight="1">
      <c r="A116" s="2">
        <v>113</v>
      </c>
      <c r="B116" s="2" t="s">
        <v>615</v>
      </c>
      <c r="C116" s="2">
        <v>932</v>
      </c>
      <c r="D116" s="16">
        <f t="shared" si="30"/>
        <v>71.692307692307693</v>
      </c>
      <c r="E116" s="16">
        <v>1048</v>
      </c>
      <c r="F116" s="16">
        <f t="shared" si="43"/>
        <v>69.86666666666666</v>
      </c>
      <c r="G116" s="16">
        <v>1051</v>
      </c>
      <c r="H116" s="16">
        <f t="shared" ref="H116:H126" si="50">(G116/15)</f>
        <v>70.066666666666663</v>
      </c>
      <c r="I116" s="16">
        <v>1108</v>
      </c>
      <c r="J116" s="16">
        <f t="shared" ref="J116:J117" si="51">(I116/15)</f>
        <v>73.86666666666666</v>
      </c>
      <c r="K116" s="16">
        <f t="shared" ref="K116:K117" si="52">AVERAGE(D116,F116,H116,J116)</f>
        <v>71.373076923076923</v>
      </c>
      <c r="L116" s="16"/>
    </row>
    <row r="117" spans="1:12" ht="14.25" customHeight="1">
      <c r="A117" s="2">
        <v>114</v>
      </c>
      <c r="B117" s="2" t="s">
        <v>616</v>
      </c>
      <c r="C117" s="2">
        <v>920</v>
      </c>
      <c r="D117" s="16">
        <f t="shared" si="30"/>
        <v>70.769230769230774</v>
      </c>
      <c r="E117" s="16">
        <v>951</v>
      </c>
      <c r="F117" s="16">
        <f t="shared" si="43"/>
        <v>63.4</v>
      </c>
      <c r="G117" s="16">
        <v>928</v>
      </c>
      <c r="H117" s="16">
        <f t="shared" si="50"/>
        <v>61.866666666666667</v>
      </c>
      <c r="I117" s="16">
        <v>1060</v>
      </c>
      <c r="J117" s="16">
        <f t="shared" si="51"/>
        <v>70.666666666666671</v>
      </c>
      <c r="K117" s="16">
        <f t="shared" si="52"/>
        <v>66.675641025641028</v>
      </c>
      <c r="L117" s="16"/>
    </row>
    <row r="118" spans="1:12" ht="14.25" customHeight="1">
      <c r="A118" s="2">
        <v>115</v>
      </c>
      <c r="B118" s="2" t="s">
        <v>617</v>
      </c>
      <c r="C118" s="2">
        <v>822</v>
      </c>
      <c r="D118" s="16">
        <f t="shared" si="30"/>
        <v>63.230769230769234</v>
      </c>
      <c r="E118" s="16">
        <v>669</v>
      </c>
      <c r="F118" s="16">
        <f t="shared" si="43"/>
        <v>44.6</v>
      </c>
      <c r="G118" s="16">
        <v>842</v>
      </c>
      <c r="H118" s="16">
        <f t="shared" si="50"/>
        <v>56.133333333333333</v>
      </c>
      <c r="I118" s="4"/>
      <c r="J118" s="4"/>
      <c r="K118" s="4"/>
      <c r="L118" s="4">
        <v>15</v>
      </c>
    </row>
    <row r="119" spans="1:12" ht="14.25" customHeight="1">
      <c r="A119" s="2">
        <v>116</v>
      </c>
      <c r="B119" s="2" t="s">
        <v>618</v>
      </c>
      <c r="C119" s="2">
        <v>1102</v>
      </c>
      <c r="D119" s="16">
        <f t="shared" si="30"/>
        <v>84.769230769230774</v>
      </c>
      <c r="E119" s="16">
        <v>1163</v>
      </c>
      <c r="F119" s="16">
        <f t="shared" si="43"/>
        <v>77.533333333333331</v>
      </c>
      <c r="G119" s="16">
        <v>1092</v>
      </c>
      <c r="H119" s="16">
        <f t="shared" si="50"/>
        <v>72.8</v>
      </c>
      <c r="I119" s="16">
        <v>1172</v>
      </c>
      <c r="J119" s="16">
        <f t="shared" ref="J119:J126" si="53">(I119/15)</f>
        <v>78.13333333333334</v>
      </c>
      <c r="K119" s="16">
        <f t="shared" ref="K119:K126" si="54">AVERAGE(D119,F119,H119,J119)</f>
        <v>78.308974358974353</v>
      </c>
      <c r="L119" s="16"/>
    </row>
    <row r="120" spans="1:12" ht="14.25" customHeight="1">
      <c r="A120" s="2">
        <v>117</v>
      </c>
      <c r="B120" s="2" t="s">
        <v>619</v>
      </c>
      <c r="C120" s="2">
        <v>845</v>
      </c>
      <c r="D120" s="16">
        <f t="shared" si="30"/>
        <v>65</v>
      </c>
      <c r="E120" s="16">
        <v>786</v>
      </c>
      <c r="F120" s="16">
        <f t="shared" si="43"/>
        <v>52.4</v>
      </c>
      <c r="G120" s="16">
        <v>907</v>
      </c>
      <c r="H120" s="16">
        <f t="shared" si="50"/>
        <v>60.466666666666669</v>
      </c>
      <c r="I120" s="16">
        <v>1038</v>
      </c>
      <c r="J120" s="16">
        <f t="shared" si="53"/>
        <v>69.2</v>
      </c>
      <c r="K120" s="16">
        <f t="shared" si="54"/>
        <v>61.766666666666666</v>
      </c>
      <c r="L120" s="16"/>
    </row>
    <row r="121" spans="1:12" ht="14.25" customHeight="1">
      <c r="A121" s="2">
        <v>118</v>
      </c>
      <c r="B121" s="2" t="s">
        <v>620</v>
      </c>
      <c r="C121" s="2">
        <v>818</v>
      </c>
      <c r="D121" s="16">
        <f t="shared" si="30"/>
        <v>62.92307692307692</v>
      </c>
      <c r="E121" s="16">
        <v>676</v>
      </c>
      <c r="F121" s="16">
        <f t="shared" si="43"/>
        <v>45.06666666666667</v>
      </c>
      <c r="G121" s="16">
        <v>757</v>
      </c>
      <c r="H121" s="16">
        <f t="shared" si="50"/>
        <v>50.466666666666669</v>
      </c>
      <c r="I121" s="16">
        <v>820</v>
      </c>
      <c r="J121" s="16">
        <f t="shared" si="53"/>
        <v>54.666666666666664</v>
      </c>
      <c r="K121" s="16">
        <f t="shared" si="54"/>
        <v>53.280769230769231</v>
      </c>
      <c r="L121" s="16"/>
    </row>
    <row r="122" spans="1:12" ht="14.25" customHeight="1">
      <c r="A122" s="2">
        <v>119</v>
      </c>
      <c r="B122" s="2" t="s">
        <v>621</v>
      </c>
      <c r="C122" s="2">
        <v>1013</v>
      </c>
      <c r="D122" s="16">
        <f t="shared" si="30"/>
        <v>77.92307692307692</v>
      </c>
      <c r="E122" s="16">
        <v>1021</v>
      </c>
      <c r="F122" s="16">
        <f t="shared" si="43"/>
        <v>68.066666666666663</v>
      </c>
      <c r="G122" s="16">
        <v>925</v>
      </c>
      <c r="H122" s="16">
        <f t="shared" si="50"/>
        <v>61.666666666666664</v>
      </c>
      <c r="I122" s="16">
        <v>1022</v>
      </c>
      <c r="J122" s="16">
        <f t="shared" si="53"/>
        <v>68.13333333333334</v>
      </c>
      <c r="K122" s="16">
        <f t="shared" si="54"/>
        <v>68.947435897435895</v>
      </c>
      <c r="L122" s="16"/>
    </row>
    <row r="123" spans="1:12" ht="14.25" customHeight="1">
      <c r="A123" s="2">
        <v>120</v>
      </c>
      <c r="B123" s="2" t="s">
        <v>622</v>
      </c>
      <c r="C123" s="2">
        <v>1029</v>
      </c>
      <c r="D123" s="16">
        <f t="shared" si="30"/>
        <v>79.15384615384616</v>
      </c>
      <c r="E123" s="16">
        <v>1122</v>
      </c>
      <c r="F123" s="16">
        <f t="shared" si="43"/>
        <v>74.8</v>
      </c>
      <c r="G123" s="16">
        <v>1055</v>
      </c>
      <c r="H123" s="16">
        <f t="shared" si="50"/>
        <v>70.333333333333329</v>
      </c>
      <c r="I123" s="16">
        <v>1168</v>
      </c>
      <c r="J123" s="16">
        <f t="shared" si="53"/>
        <v>77.86666666666666</v>
      </c>
      <c r="K123" s="16">
        <f t="shared" si="54"/>
        <v>75.538461538461533</v>
      </c>
      <c r="L123" s="16"/>
    </row>
    <row r="124" spans="1:12" ht="14.25" customHeight="1">
      <c r="A124" s="2">
        <v>121</v>
      </c>
      <c r="B124" s="2" t="s">
        <v>623</v>
      </c>
      <c r="C124" s="2">
        <v>650</v>
      </c>
      <c r="D124" s="16">
        <f t="shared" si="30"/>
        <v>50</v>
      </c>
      <c r="E124" s="16">
        <v>807</v>
      </c>
      <c r="F124" s="16">
        <f t="shared" si="43"/>
        <v>53.8</v>
      </c>
      <c r="G124" s="16">
        <v>876</v>
      </c>
      <c r="H124" s="16">
        <f t="shared" si="50"/>
        <v>58.4</v>
      </c>
      <c r="I124" s="16">
        <v>1021</v>
      </c>
      <c r="J124" s="16">
        <f t="shared" si="53"/>
        <v>68.066666666666663</v>
      </c>
      <c r="K124" s="16">
        <f t="shared" si="54"/>
        <v>57.566666666666663</v>
      </c>
      <c r="L124" s="16"/>
    </row>
    <row r="125" spans="1:12" ht="14.25" customHeight="1">
      <c r="A125" s="2">
        <v>122</v>
      </c>
      <c r="B125" s="2" t="s">
        <v>624</v>
      </c>
      <c r="C125" s="2">
        <v>1003</v>
      </c>
      <c r="D125" s="16">
        <f t="shared" si="30"/>
        <v>77.15384615384616</v>
      </c>
      <c r="E125" s="16">
        <v>1018</v>
      </c>
      <c r="F125" s="16">
        <f t="shared" si="43"/>
        <v>67.86666666666666</v>
      </c>
      <c r="G125" s="16">
        <v>1014</v>
      </c>
      <c r="H125" s="16">
        <f t="shared" si="50"/>
        <v>67.599999999999994</v>
      </c>
      <c r="I125" s="16">
        <v>1117</v>
      </c>
      <c r="J125" s="16">
        <f t="shared" si="53"/>
        <v>74.466666666666669</v>
      </c>
      <c r="K125" s="16">
        <f t="shared" si="54"/>
        <v>71.771794871794867</v>
      </c>
      <c r="L125" s="16"/>
    </row>
    <row r="126" spans="1:12" ht="14.25" customHeight="1">
      <c r="A126" s="2">
        <v>123</v>
      </c>
      <c r="B126" s="2" t="s">
        <v>625</v>
      </c>
      <c r="C126" s="2">
        <v>819</v>
      </c>
      <c r="D126" s="16">
        <f t="shared" si="30"/>
        <v>63</v>
      </c>
      <c r="E126" s="16">
        <v>750</v>
      </c>
      <c r="F126" s="16">
        <f t="shared" si="43"/>
        <v>50</v>
      </c>
      <c r="G126" s="16">
        <v>745</v>
      </c>
      <c r="H126" s="16">
        <f t="shared" si="50"/>
        <v>49.666666666666664</v>
      </c>
      <c r="I126" s="16">
        <v>885</v>
      </c>
      <c r="J126" s="16">
        <f t="shared" si="53"/>
        <v>59</v>
      </c>
      <c r="K126" s="16">
        <f t="shared" si="54"/>
        <v>55.416666666666664</v>
      </c>
      <c r="L126" s="16"/>
    </row>
    <row r="127" spans="1:12" ht="14.25" customHeight="1">
      <c r="A127" s="2">
        <v>124</v>
      </c>
      <c r="B127" s="2" t="s">
        <v>626</v>
      </c>
      <c r="C127" s="4">
        <v>590</v>
      </c>
      <c r="D127" s="19" t="s">
        <v>28</v>
      </c>
      <c r="E127" s="4">
        <v>689</v>
      </c>
      <c r="F127" s="4"/>
      <c r="G127" s="4"/>
      <c r="H127" s="4"/>
      <c r="I127" s="4"/>
      <c r="J127" s="4"/>
      <c r="K127" s="4"/>
      <c r="L127" s="4">
        <v>16</v>
      </c>
    </row>
    <row r="128" spans="1:12" ht="14.25" customHeight="1">
      <c r="A128" s="2">
        <v>125</v>
      </c>
      <c r="B128" s="2" t="s">
        <v>627</v>
      </c>
      <c r="C128" s="2">
        <v>721</v>
      </c>
      <c r="D128" s="16">
        <f t="shared" ref="D128:D130" si="55">C128/13</f>
        <v>55.46153846153846</v>
      </c>
      <c r="E128" s="16">
        <v>748</v>
      </c>
      <c r="F128" s="16">
        <f t="shared" ref="F128:F133" si="56">(E128/15)</f>
        <v>49.866666666666667</v>
      </c>
      <c r="G128" s="16">
        <v>832</v>
      </c>
      <c r="H128" s="16">
        <f t="shared" ref="H128:H130" si="57">(G128/15)</f>
        <v>55.466666666666669</v>
      </c>
      <c r="I128" s="16">
        <v>888</v>
      </c>
      <c r="J128" s="16">
        <f t="shared" ref="J128:J130" si="58">(I128/15)</f>
        <v>59.2</v>
      </c>
      <c r="K128" s="16">
        <f t="shared" ref="K128:K129" si="59">AVERAGE(D128,F128,H128,J128)</f>
        <v>54.998717948717953</v>
      </c>
      <c r="L128" s="16"/>
    </row>
    <row r="129" spans="1:12" ht="14.25" customHeight="1">
      <c r="A129" s="2">
        <v>126</v>
      </c>
      <c r="B129" s="2" t="s">
        <v>628</v>
      </c>
      <c r="C129" s="2">
        <v>917</v>
      </c>
      <c r="D129" s="16">
        <f t="shared" si="55"/>
        <v>70.538461538461533</v>
      </c>
      <c r="E129" s="16">
        <v>922</v>
      </c>
      <c r="F129" s="16">
        <f t="shared" si="56"/>
        <v>61.466666666666669</v>
      </c>
      <c r="G129" s="16">
        <v>920</v>
      </c>
      <c r="H129" s="16">
        <f t="shared" si="57"/>
        <v>61.333333333333336</v>
      </c>
      <c r="I129" s="16">
        <v>993</v>
      </c>
      <c r="J129" s="16">
        <f t="shared" si="58"/>
        <v>66.2</v>
      </c>
      <c r="K129" s="16">
        <f t="shared" si="59"/>
        <v>64.884615384615387</v>
      </c>
      <c r="L129" s="16"/>
    </row>
    <row r="130" spans="1:12" ht="14.25" customHeight="1">
      <c r="A130" s="2">
        <v>127</v>
      </c>
      <c r="B130" s="2" t="s">
        <v>629</v>
      </c>
      <c r="C130" s="2">
        <v>671</v>
      </c>
      <c r="D130" s="16">
        <f t="shared" si="55"/>
        <v>51.615384615384613</v>
      </c>
      <c r="E130" s="16">
        <v>797</v>
      </c>
      <c r="F130" s="16">
        <f t="shared" si="56"/>
        <v>53.133333333333333</v>
      </c>
      <c r="G130" s="16">
        <v>848</v>
      </c>
      <c r="H130" s="16">
        <f t="shared" si="57"/>
        <v>56.533333333333331</v>
      </c>
      <c r="I130" s="16">
        <v>909</v>
      </c>
      <c r="J130" s="4">
        <f t="shared" si="58"/>
        <v>60.6</v>
      </c>
      <c r="K130" s="4"/>
      <c r="L130" s="4">
        <v>17</v>
      </c>
    </row>
    <row r="131" spans="1:12" ht="14.25" customHeight="1">
      <c r="A131" s="2">
        <v>128</v>
      </c>
      <c r="B131" s="2" t="s">
        <v>630</v>
      </c>
      <c r="C131" s="2"/>
      <c r="D131" s="2"/>
      <c r="E131" s="2">
        <v>737</v>
      </c>
      <c r="F131" s="16">
        <f t="shared" si="56"/>
        <v>49.133333333333333</v>
      </c>
      <c r="G131" s="4"/>
      <c r="H131" s="4"/>
      <c r="I131" s="4"/>
      <c r="J131" s="4"/>
      <c r="K131" s="4"/>
      <c r="L131" s="4">
        <v>18</v>
      </c>
    </row>
    <row r="132" spans="1:12" ht="14.25" customHeight="1">
      <c r="A132" s="2">
        <v>129</v>
      </c>
      <c r="B132" s="2" t="s">
        <v>631</v>
      </c>
      <c r="C132" s="16"/>
      <c r="D132" s="16"/>
      <c r="E132" s="16">
        <v>885</v>
      </c>
      <c r="F132" s="16">
        <f t="shared" si="56"/>
        <v>59</v>
      </c>
      <c r="G132" s="16">
        <v>818</v>
      </c>
      <c r="H132" s="16">
        <f t="shared" ref="H132:H133" si="60">(G132/15)</f>
        <v>54.533333333333331</v>
      </c>
      <c r="I132" s="16">
        <v>964</v>
      </c>
      <c r="J132" s="16">
        <f t="shared" ref="J132:J133" si="61">(I132/15)</f>
        <v>64.266666666666666</v>
      </c>
      <c r="K132" s="16">
        <f t="shared" ref="K132:K133" si="62">AVERAGE(F132,H132,J132)</f>
        <v>59.266666666666673</v>
      </c>
      <c r="L132" s="16"/>
    </row>
    <row r="133" spans="1:12" ht="14.25" customHeight="1">
      <c r="A133" s="2">
        <v>130</v>
      </c>
      <c r="B133" s="2" t="s">
        <v>632</v>
      </c>
      <c r="C133" s="16"/>
      <c r="D133" s="16"/>
      <c r="E133" s="16">
        <v>995</v>
      </c>
      <c r="F133" s="16">
        <f t="shared" si="56"/>
        <v>66.333333333333329</v>
      </c>
      <c r="G133" s="16">
        <v>1035</v>
      </c>
      <c r="H133" s="16">
        <f t="shared" si="60"/>
        <v>69</v>
      </c>
      <c r="I133" s="16">
        <v>1041</v>
      </c>
      <c r="J133" s="16">
        <f t="shared" si="61"/>
        <v>69.400000000000006</v>
      </c>
      <c r="K133" s="16">
        <f t="shared" si="62"/>
        <v>68.24444444444444</v>
      </c>
      <c r="L133" s="16"/>
    </row>
    <row r="134" spans="1:12" ht="14.25" customHeight="1">
      <c r="A134" s="2">
        <v>131</v>
      </c>
      <c r="B134" s="2" t="s">
        <v>633</v>
      </c>
      <c r="C134" s="16"/>
      <c r="D134" s="16"/>
      <c r="E134" s="16">
        <v>297</v>
      </c>
      <c r="F134" s="4"/>
      <c r="G134" s="4"/>
      <c r="H134" s="4"/>
      <c r="I134" s="4"/>
      <c r="J134" s="4"/>
      <c r="K134" s="4"/>
      <c r="L134" s="4">
        <v>19</v>
      </c>
    </row>
    <row r="135" spans="1:12" ht="14.25" customHeight="1">
      <c r="A135" s="2">
        <v>132</v>
      </c>
      <c r="B135" s="2" t="s">
        <v>634</v>
      </c>
      <c r="C135" s="16"/>
      <c r="D135" s="16"/>
      <c r="E135" s="16">
        <v>887</v>
      </c>
      <c r="F135" s="16">
        <f t="shared" ref="F135:F138" si="63">(E135/15)</f>
        <v>59.133333333333333</v>
      </c>
      <c r="G135" s="16">
        <v>922</v>
      </c>
      <c r="H135" s="16">
        <f t="shared" ref="H135:H138" si="64">(G135/15)</f>
        <v>61.466666666666669</v>
      </c>
      <c r="I135" s="16">
        <v>1019</v>
      </c>
      <c r="J135" s="16">
        <f t="shared" ref="J135:J138" si="65">(I135/15)</f>
        <v>67.933333333333337</v>
      </c>
      <c r="K135" s="16">
        <f t="shared" ref="K135:K138" si="66">AVERAGE(F135,H135,J135)</f>
        <v>62.844444444444441</v>
      </c>
      <c r="L135" s="16"/>
    </row>
    <row r="136" spans="1:12" ht="14.25" customHeight="1">
      <c r="A136" s="2">
        <v>133</v>
      </c>
      <c r="B136" s="2" t="s">
        <v>635</v>
      </c>
      <c r="C136" s="2"/>
      <c r="D136" s="2"/>
      <c r="E136" s="2">
        <v>804</v>
      </c>
      <c r="F136" s="16">
        <f t="shared" si="63"/>
        <v>53.6</v>
      </c>
      <c r="G136" s="2">
        <v>986</v>
      </c>
      <c r="H136" s="16">
        <f t="shared" si="64"/>
        <v>65.733333333333334</v>
      </c>
      <c r="I136" s="2">
        <v>1105</v>
      </c>
      <c r="J136" s="16">
        <f t="shared" si="65"/>
        <v>73.666666666666671</v>
      </c>
      <c r="K136" s="16">
        <f t="shared" si="66"/>
        <v>64.333333333333329</v>
      </c>
      <c r="L136" s="2"/>
    </row>
    <row r="137" spans="1:12" ht="14.25" customHeight="1">
      <c r="A137" s="2">
        <v>134</v>
      </c>
      <c r="B137" s="2" t="s">
        <v>636</v>
      </c>
      <c r="C137" s="2"/>
      <c r="D137" s="2"/>
      <c r="E137" s="2">
        <v>945</v>
      </c>
      <c r="F137" s="16">
        <f t="shared" si="63"/>
        <v>63</v>
      </c>
      <c r="G137" s="2">
        <v>960</v>
      </c>
      <c r="H137" s="16">
        <f t="shared" si="64"/>
        <v>64</v>
      </c>
      <c r="I137" s="2">
        <v>990</v>
      </c>
      <c r="J137" s="16">
        <f t="shared" si="65"/>
        <v>66</v>
      </c>
      <c r="K137" s="16">
        <f t="shared" si="66"/>
        <v>64.333333333333329</v>
      </c>
      <c r="L137" s="2"/>
    </row>
    <row r="138" spans="1:12" ht="14.25" customHeight="1">
      <c r="A138" s="2">
        <v>135</v>
      </c>
      <c r="B138" s="2" t="s">
        <v>637</v>
      </c>
      <c r="C138" s="2"/>
      <c r="D138" s="2"/>
      <c r="E138" s="2">
        <v>761</v>
      </c>
      <c r="F138" s="16">
        <f t="shared" si="63"/>
        <v>50.733333333333334</v>
      </c>
      <c r="G138" s="2">
        <v>848</v>
      </c>
      <c r="H138" s="16">
        <f t="shared" si="64"/>
        <v>56.533333333333331</v>
      </c>
      <c r="I138" s="2">
        <v>1002</v>
      </c>
      <c r="J138" s="16">
        <f t="shared" si="65"/>
        <v>66.8</v>
      </c>
      <c r="K138" s="16">
        <f t="shared" si="66"/>
        <v>58.022222222222219</v>
      </c>
      <c r="L138" s="2"/>
    </row>
    <row r="139" spans="1:12" ht="14.25" customHeight="1">
      <c r="A139" s="2">
        <v>136</v>
      </c>
      <c r="B139" s="2" t="s">
        <v>638</v>
      </c>
      <c r="C139" s="2"/>
      <c r="D139" s="2"/>
      <c r="E139" s="2">
        <v>617</v>
      </c>
      <c r="F139" s="4"/>
      <c r="G139" s="4"/>
      <c r="H139" s="4"/>
      <c r="I139" s="4"/>
      <c r="J139" s="4"/>
      <c r="K139" s="4"/>
      <c r="L139" s="4">
        <v>20</v>
      </c>
    </row>
    <row r="140" spans="1:12" ht="14.25" customHeight="1">
      <c r="A140" s="2">
        <v>137</v>
      </c>
      <c r="B140" s="2" t="s">
        <v>639</v>
      </c>
      <c r="C140" s="2"/>
      <c r="D140" s="2"/>
      <c r="E140" s="2">
        <v>934</v>
      </c>
      <c r="F140" s="16">
        <f t="shared" ref="F140:F157" si="67">(E140/15)</f>
        <v>62.266666666666666</v>
      </c>
      <c r="G140" s="2">
        <v>953</v>
      </c>
      <c r="H140" s="16">
        <f t="shared" ref="H140:H150" si="68">(G140/15)</f>
        <v>63.533333333333331</v>
      </c>
      <c r="I140" s="2">
        <v>1066</v>
      </c>
      <c r="J140" s="16">
        <f t="shared" ref="J140:J150" si="69">(I140/15)</f>
        <v>71.066666666666663</v>
      </c>
      <c r="K140" s="16">
        <f t="shared" ref="K140:K150" si="70">AVERAGE(F140,H140,J140)</f>
        <v>65.62222222222222</v>
      </c>
      <c r="L140" s="2"/>
    </row>
    <row r="141" spans="1:12" ht="14.25" customHeight="1">
      <c r="A141" s="2">
        <v>138</v>
      </c>
      <c r="B141" s="2" t="s">
        <v>640</v>
      </c>
      <c r="C141" s="2"/>
      <c r="D141" s="2"/>
      <c r="E141" s="2">
        <v>964</v>
      </c>
      <c r="F141" s="16">
        <f t="shared" si="67"/>
        <v>64.266666666666666</v>
      </c>
      <c r="G141" s="2">
        <v>1042</v>
      </c>
      <c r="H141" s="16">
        <f t="shared" si="68"/>
        <v>69.466666666666669</v>
      </c>
      <c r="I141" s="2">
        <v>1092</v>
      </c>
      <c r="J141" s="16">
        <f t="shared" si="69"/>
        <v>72.8</v>
      </c>
      <c r="K141" s="16">
        <f t="shared" si="70"/>
        <v>68.844444444444449</v>
      </c>
      <c r="L141" s="2"/>
    </row>
    <row r="142" spans="1:12" ht="14.25" customHeight="1">
      <c r="A142" s="2">
        <v>139</v>
      </c>
      <c r="B142" s="2" t="s">
        <v>641</v>
      </c>
      <c r="C142" s="2"/>
      <c r="D142" s="2"/>
      <c r="E142" s="2">
        <v>921</v>
      </c>
      <c r="F142" s="16">
        <f t="shared" si="67"/>
        <v>61.4</v>
      </c>
      <c r="G142" s="2">
        <v>949</v>
      </c>
      <c r="H142" s="16">
        <f t="shared" si="68"/>
        <v>63.266666666666666</v>
      </c>
      <c r="I142" s="2">
        <v>1091</v>
      </c>
      <c r="J142" s="16">
        <f t="shared" si="69"/>
        <v>72.733333333333334</v>
      </c>
      <c r="K142" s="16">
        <f t="shared" si="70"/>
        <v>65.8</v>
      </c>
      <c r="L142" s="2"/>
    </row>
    <row r="143" spans="1:12" ht="14.25" customHeight="1">
      <c r="A143" s="2">
        <v>140</v>
      </c>
      <c r="B143" s="2" t="s">
        <v>642</v>
      </c>
      <c r="C143" s="2"/>
      <c r="D143" s="2"/>
      <c r="E143" s="2">
        <v>1005</v>
      </c>
      <c r="F143" s="16">
        <f t="shared" si="67"/>
        <v>67</v>
      </c>
      <c r="G143" s="2">
        <v>936</v>
      </c>
      <c r="H143" s="16">
        <f t="shared" si="68"/>
        <v>62.4</v>
      </c>
      <c r="I143" s="2">
        <v>1036</v>
      </c>
      <c r="J143" s="16">
        <f t="shared" si="69"/>
        <v>69.066666666666663</v>
      </c>
      <c r="K143" s="16">
        <f t="shared" si="70"/>
        <v>66.155555555555551</v>
      </c>
      <c r="L143" s="2"/>
    </row>
    <row r="144" spans="1:12" ht="14.25" customHeight="1">
      <c r="A144" s="2">
        <v>141</v>
      </c>
      <c r="B144" s="2" t="s">
        <v>643</v>
      </c>
      <c r="C144" s="2"/>
      <c r="D144" s="2"/>
      <c r="E144" s="2">
        <v>782</v>
      </c>
      <c r="F144" s="16">
        <f t="shared" si="67"/>
        <v>52.133333333333333</v>
      </c>
      <c r="G144" s="2">
        <v>731</v>
      </c>
      <c r="H144" s="16">
        <f t="shared" si="68"/>
        <v>48.733333333333334</v>
      </c>
      <c r="I144" s="2">
        <v>890</v>
      </c>
      <c r="J144" s="16">
        <f t="shared" si="69"/>
        <v>59.333333333333336</v>
      </c>
      <c r="K144" s="16">
        <f t="shared" si="70"/>
        <v>53.400000000000006</v>
      </c>
      <c r="L144" s="2"/>
    </row>
    <row r="145" spans="1:12" ht="14.25" customHeight="1">
      <c r="A145" s="2">
        <v>142</v>
      </c>
      <c r="B145" s="2" t="s">
        <v>644</v>
      </c>
      <c r="C145" s="2"/>
      <c r="D145" s="2"/>
      <c r="E145" s="2">
        <v>926</v>
      </c>
      <c r="F145" s="16">
        <f t="shared" si="67"/>
        <v>61.733333333333334</v>
      </c>
      <c r="G145" s="2">
        <v>1016</v>
      </c>
      <c r="H145" s="16">
        <f t="shared" si="68"/>
        <v>67.733333333333334</v>
      </c>
      <c r="I145" s="2">
        <v>1039</v>
      </c>
      <c r="J145" s="16">
        <f t="shared" si="69"/>
        <v>69.266666666666666</v>
      </c>
      <c r="K145" s="16">
        <f t="shared" si="70"/>
        <v>66.244444444444454</v>
      </c>
      <c r="L145" s="2"/>
    </row>
    <row r="146" spans="1:12" ht="14.25" customHeight="1">
      <c r="A146" s="2">
        <v>143</v>
      </c>
      <c r="B146" s="2" t="s">
        <v>645</v>
      </c>
      <c r="C146" s="2"/>
      <c r="D146" s="2"/>
      <c r="E146" s="2">
        <v>1119</v>
      </c>
      <c r="F146" s="16">
        <f t="shared" si="67"/>
        <v>74.599999999999994</v>
      </c>
      <c r="G146" s="2">
        <v>1159</v>
      </c>
      <c r="H146" s="16">
        <f t="shared" si="68"/>
        <v>77.266666666666666</v>
      </c>
      <c r="I146" s="2">
        <v>1119</v>
      </c>
      <c r="J146" s="16">
        <f t="shared" si="69"/>
        <v>74.599999999999994</v>
      </c>
      <c r="K146" s="16">
        <f t="shared" si="70"/>
        <v>75.488888888888894</v>
      </c>
      <c r="L146" s="2"/>
    </row>
    <row r="147" spans="1:12" ht="14.25" customHeight="1">
      <c r="A147" s="2">
        <v>144</v>
      </c>
      <c r="B147" s="2" t="s">
        <v>646</v>
      </c>
      <c r="C147" s="2"/>
      <c r="D147" s="2"/>
      <c r="E147" s="2">
        <v>1084</v>
      </c>
      <c r="F147" s="16">
        <f t="shared" si="67"/>
        <v>72.266666666666666</v>
      </c>
      <c r="G147" s="2">
        <v>1067</v>
      </c>
      <c r="H147" s="16">
        <f t="shared" si="68"/>
        <v>71.13333333333334</v>
      </c>
      <c r="I147" s="2">
        <v>1090</v>
      </c>
      <c r="J147" s="16">
        <f t="shared" si="69"/>
        <v>72.666666666666671</v>
      </c>
      <c r="K147" s="16">
        <f t="shared" si="70"/>
        <v>72.022222222222226</v>
      </c>
      <c r="L147" s="2"/>
    </row>
    <row r="148" spans="1:12" ht="14.25" customHeight="1">
      <c r="A148" s="2">
        <v>145</v>
      </c>
      <c r="B148" s="2" t="s">
        <v>647</v>
      </c>
      <c r="C148" s="2"/>
      <c r="D148" s="2"/>
      <c r="E148" s="2">
        <v>918</v>
      </c>
      <c r="F148" s="16">
        <f t="shared" si="67"/>
        <v>61.2</v>
      </c>
      <c r="G148" s="2">
        <v>1058</v>
      </c>
      <c r="H148" s="16">
        <f t="shared" si="68"/>
        <v>70.533333333333331</v>
      </c>
      <c r="I148" s="2">
        <v>1048</v>
      </c>
      <c r="J148" s="16">
        <f t="shared" si="69"/>
        <v>69.86666666666666</v>
      </c>
      <c r="K148" s="16">
        <f t="shared" si="70"/>
        <v>67.2</v>
      </c>
      <c r="L148" s="2"/>
    </row>
    <row r="149" spans="1:12" ht="14.25" customHeight="1">
      <c r="A149" s="2">
        <v>146</v>
      </c>
      <c r="B149" s="2" t="s">
        <v>648</v>
      </c>
      <c r="C149" s="2"/>
      <c r="D149" s="2"/>
      <c r="E149" s="2">
        <v>974</v>
      </c>
      <c r="F149" s="16">
        <f t="shared" si="67"/>
        <v>64.933333333333337</v>
      </c>
      <c r="G149" s="16">
        <v>891</v>
      </c>
      <c r="H149" s="16">
        <f t="shared" si="68"/>
        <v>59.4</v>
      </c>
      <c r="I149" s="16">
        <v>1006</v>
      </c>
      <c r="J149" s="16">
        <f t="shared" si="69"/>
        <v>67.066666666666663</v>
      </c>
      <c r="K149" s="16">
        <f t="shared" si="70"/>
        <v>63.800000000000004</v>
      </c>
      <c r="L149" s="16"/>
    </row>
    <row r="150" spans="1:12" ht="14.25" customHeight="1">
      <c r="A150" s="2">
        <v>147</v>
      </c>
      <c r="B150" s="2" t="s">
        <v>649</v>
      </c>
      <c r="C150" s="2"/>
      <c r="D150" s="2"/>
      <c r="E150" s="2">
        <v>950</v>
      </c>
      <c r="F150" s="16">
        <f t="shared" si="67"/>
        <v>63.333333333333336</v>
      </c>
      <c r="G150" s="16">
        <v>941</v>
      </c>
      <c r="H150" s="16">
        <f t="shared" si="68"/>
        <v>62.733333333333334</v>
      </c>
      <c r="I150" s="16">
        <v>1028</v>
      </c>
      <c r="J150" s="16">
        <f t="shared" si="69"/>
        <v>68.533333333333331</v>
      </c>
      <c r="K150" s="16">
        <f t="shared" si="70"/>
        <v>64.86666666666666</v>
      </c>
      <c r="L150" s="16"/>
    </row>
    <row r="151" spans="1:12" ht="14.25" customHeight="1">
      <c r="A151" s="2">
        <v>148</v>
      </c>
      <c r="B151" s="2" t="s">
        <v>650</v>
      </c>
      <c r="C151" s="2"/>
      <c r="D151" s="2"/>
      <c r="E151" s="2">
        <v>618</v>
      </c>
      <c r="F151" s="16">
        <f t="shared" si="67"/>
        <v>41.2</v>
      </c>
      <c r="G151" s="4">
        <v>211</v>
      </c>
      <c r="H151" s="4"/>
      <c r="I151" s="4"/>
      <c r="J151" s="4"/>
      <c r="K151" s="4"/>
      <c r="L151" s="4">
        <v>21</v>
      </c>
    </row>
    <row r="152" spans="1:12" ht="14.25" customHeight="1">
      <c r="A152" s="2">
        <v>149</v>
      </c>
      <c r="B152" s="2" t="s">
        <v>651</v>
      </c>
      <c r="C152" s="2"/>
      <c r="D152" s="2"/>
      <c r="E152" s="2">
        <v>736</v>
      </c>
      <c r="F152" s="16">
        <f t="shared" si="67"/>
        <v>49.06666666666667</v>
      </c>
      <c r="G152" s="16">
        <v>755</v>
      </c>
      <c r="H152" s="16">
        <f t="shared" ref="H152:H157" si="71">(G152/15)</f>
        <v>50.333333333333336</v>
      </c>
      <c r="I152" s="16">
        <v>868</v>
      </c>
      <c r="J152" s="16">
        <f t="shared" ref="J152:J157" si="72">(I152/15)</f>
        <v>57.866666666666667</v>
      </c>
      <c r="K152" s="16">
        <f t="shared" ref="K152:K157" si="73">AVERAGE(F152,H152,J152)</f>
        <v>52.422222222222224</v>
      </c>
      <c r="L152" s="16"/>
    </row>
    <row r="153" spans="1:12" ht="14.25" customHeight="1">
      <c r="A153" s="2">
        <v>150</v>
      </c>
      <c r="B153" s="2" t="s">
        <v>652</v>
      </c>
      <c r="C153" s="2"/>
      <c r="D153" s="2"/>
      <c r="E153" s="2">
        <v>844</v>
      </c>
      <c r="F153" s="16">
        <f t="shared" si="67"/>
        <v>56.266666666666666</v>
      </c>
      <c r="G153" s="16">
        <v>914</v>
      </c>
      <c r="H153" s="16">
        <f t="shared" si="71"/>
        <v>60.93333333333333</v>
      </c>
      <c r="I153" s="16">
        <v>1012</v>
      </c>
      <c r="J153" s="16">
        <f t="shared" si="72"/>
        <v>67.466666666666669</v>
      </c>
      <c r="K153" s="16">
        <f t="shared" si="73"/>
        <v>61.55555555555555</v>
      </c>
      <c r="L153" s="16"/>
    </row>
    <row r="154" spans="1:12" ht="14.25" customHeight="1">
      <c r="A154" s="2">
        <v>151</v>
      </c>
      <c r="B154" s="2" t="s">
        <v>653</v>
      </c>
      <c r="C154" s="2"/>
      <c r="D154" s="2"/>
      <c r="E154" s="2">
        <v>978</v>
      </c>
      <c r="F154" s="16">
        <f t="shared" si="67"/>
        <v>65.2</v>
      </c>
      <c r="G154" s="16">
        <v>975</v>
      </c>
      <c r="H154" s="16">
        <f t="shared" si="71"/>
        <v>65</v>
      </c>
      <c r="I154" s="16">
        <v>1101</v>
      </c>
      <c r="J154" s="16">
        <f t="shared" si="72"/>
        <v>73.400000000000006</v>
      </c>
      <c r="K154" s="16">
        <f t="shared" si="73"/>
        <v>67.86666666666666</v>
      </c>
      <c r="L154" s="16"/>
    </row>
    <row r="155" spans="1:12" ht="14.25" customHeight="1">
      <c r="A155" s="2">
        <v>152</v>
      </c>
      <c r="B155" s="2" t="s">
        <v>654</v>
      </c>
      <c r="C155" s="2"/>
      <c r="D155" s="2"/>
      <c r="E155" s="2">
        <v>884</v>
      </c>
      <c r="F155" s="16">
        <f t="shared" si="67"/>
        <v>58.93333333333333</v>
      </c>
      <c r="G155" s="16">
        <v>982</v>
      </c>
      <c r="H155" s="16">
        <f t="shared" si="71"/>
        <v>65.466666666666669</v>
      </c>
      <c r="I155" s="16">
        <v>1030</v>
      </c>
      <c r="J155" s="16">
        <f t="shared" si="72"/>
        <v>68.666666666666671</v>
      </c>
      <c r="K155" s="16">
        <f t="shared" si="73"/>
        <v>64.355555555555554</v>
      </c>
      <c r="L155" s="16"/>
    </row>
    <row r="156" spans="1:12" ht="14.25" customHeight="1">
      <c r="A156" s="2">
        <v>153</v>
      </c>
      <c r="B156" s="2" t="s">
        <v>655</v>
      </c>
      <c r="C156" s="2"/>
      <c r="D156" s="2"/>
      <c r="E156" s="2">
        <v>820</v>
      </c>
      <c r="F156" s="16">
        <f t="shared" si="67"/>
        <v>54.666666666666664</v>
      </c>
      <c r="G156" s="16">
        <v>920</v>
      </c>
      <c r="H156" s="16">
        <f t="shared" si="71"/>
        <v>61.333333333333336</v>
      </c>
      <c r="I156" s="16">
        <v>997</v>
      </c>
      <c r="J156" s="16">
        <f t="shared" si="72"/>
        <v>66.466666666666669</v>
      </c>
      <c r="K156" s="16">
        <f t="shared" si="73"/>
        <v>60.822222222222223</v>
      </c>
      <c r="L156" s="16"/>
    </row>
    <row r="157" spans="1:12" ht="14.25" customHeight="1">
      <c r="A157" s="2">
        <v>154</v>
      </c>
      <c r="B157" s="2" t="s">
        <v>656</v>
      </c>
      <c r="C157" s="2"/>
      <c r="D157" s="2"/>
      <c r="E157" s="2">
        <v>795</v>
      </c>
      <c r="F157" s="16">
        <f t="shared" si="67"/>
        <v>53</v>
      </c>
      <c r="G157" s="16">
        <v>840</v>
      </c>
      <c r="H157" s="16">
        <f t="shared" si="71"/>
        <v>56</v>
      </c>
      <c r="I157" s="16">
        <v>904</v>
      </c>
      <c r="J157" s="16">
        <f t="shared" si="72"/>
        <v>60.266666666666666</v>
      </c>
      <c r="K157" s="16">
        <f t="shared" si="73"/>
        <v>56.422222222222217</v>
      </c>
      <c r="L157" s="16"/>
    </row>
    <row r="158" spans="1:12" ht="14.25" customHeight="1">
      <c r="A158" s="2">
        <v>155</v>
      </c>
      <c r="B158" s="2"/>
      <c r="C158" s="2"/>
      <c r="D158" s="2"/>
      <c r="E158" s="2"/>
      <c r="F158" s="2"/>
      <c r="G158" s="16"/>
      <c r="H158" s="16"/>
      <c r="I158" s="16"/>
      <c r="J158" s="16"/>
      <c r="K158" s="16"/>
      <c r="L158" s="16"/>
    </row>
    <row r="159" spans="1:12" ht="14.25" customHeight="1">
      <c r="A159" s="2">
        <v>156</v>
      </c>
      <c r="B159" s="2"/>
      <c r="C159" s="2"/>
      <c r="D159" s="2"/>
      <c r="E159" s="2"/>
      <c r="F159" s="2"/>
      <c r="G159" s="16"/>
      <c r="H159" s="16"/>
      <c r="I159" s="16"/>
      <c r="J159" s="16"/>
      <c r="K159" s="16"/>
      <c r="L159" s="16"/>
    </row>
    <row r="160" spans="1:12" ht="14.25" customHeight="1">
      <c r="A160" s="2">
        <v>157</v>
      </c>
      <c r="B160" s="2"/>
      <c r="C160" s="2"/>
      <c r="D160" s="2"/>
      <c r="E160" s="2"/>
      <c r="F160" s="2"/>
      <c r="G160" s="16"/>
      <c r="H160" s="16"/>
      <c r="I160" s="16"/>
      <c r="J160" s="16"/>
      <c r="K160" s="16"/>
      <c r="L160" s="16"/>
    </row>
    <row r="161" spans="1:12" ht="14.25" customHeight="1">
      <c r="A161" s="2">
        <v>158</v>
      </c>
      <c r="B161" s="2"/>
      <c r="C161" s="2"/>
      <c r="D161" s="2"/>
      <c r="E161" s="2"/>
      <c r="F161" s="2"/>
      <c r="G161" s="2"/>
      <c r="H161" s="2"/>
      <c r="I161" s="16"/>
      <c r="J161" s="16"/>
      <c r="K161" s="2"/>
      <c r="L161" s="2"/>
    </row>
    <row r="162" spans="1:12" ht="14.25" customHeight="1">
      <c r="A162" s="2">
        <v>159</v>
      </c>
      <c r="B162" s="2"/>
      <c r="C162" s="2"/>
      <c r="D162" s="2"/>
      <c r="E162" s="2"/>
      <c r="F162" s="2"/>
      <c r="G162" s="2"/>
      <c r="H162" s="2"/>
      <c r="I162" s="16"/>
      <c r="J162" s="16"/>
      <c r="K162" s="2"/>
      <c r="L162" s="2"/>
    </row>
    <row r="163" spans="1:12" ht="14.25" customHeight="1">
      <c r="A163" s="2">
        <v>160</v>
      </c>
      <c r="B163" s="2"/>
      <c r="C163" s="2"/>
      <c r="D163" s="2"/>
      <c r="E163" s="2"/>
      <c r="F163" s="2"/>
      <c r="G163" s="2"/>
      <c r="H163" s="2"/>
      <c r="I163" s="16"/>
      <c r="J163" s="16"/>
      <c r="K163" s="2"/>
      <c r="L163" s="2"/>
    </row>
    <row r="164" spans="1:12" ht="14.25" customHeight="1">
      <c r="A164" s="2">
        <v>161</v>
      </c>
      <c r="B164" s="2"/>
      <c r="C164" s="2"/>
      <c r="D164" s="2"/>
      <c r="E164" s="2"/>
      <c r="F164" s="2"/>
      <c r="G164" s="2"/>
      <c r="H164" s="2"/>
      <c r="I164" s="16"/>
      <c r="J164" s="16"/>
      <c r="K164" s="2"/>
      <c r="L164" s="2"/>
    </row>
    <row r="165" spans="1:12" ht="14.25" customHeight="1"/>
    <row r="166" spans="1:12" ht="14.25" customHeight="1"/>
    <row r="167" spans="1:12" ht="14.25" customHeight="1"/>
    <row r="168" spans="1:12" ht="14.2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2" ht="14.25" customHeight="1">
      <c r="A169" s="31"/>
      <c r="B169" s="31" t="s">
        <v>657</v>
      </c>
      <c r="C169" s="31"/>
      <c r="D169" s="31">
        <v>154</v>
      </c>
      <c r="E169" s="31"/>
      <c r="F169" s="31"/>
      <c r="G169" s="31" t="s">
        <v>658</v>
      </c>
      <c r="H169" s="31"/>
      <c r="I169" s="31">
        <f>(D173/D169)</f>
        <v>0.85064935064935066</v>
      </c>
      <c r="J169" s="31"/>
    </row>
    <row r="170" spans="1:12" ht="14.2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</row>
    <row r="171" spans="1:12" ht="14.25" customHeight="1">
      <c r="A171" s="31"/>
      <c r="B171" s="32" t="s">
        <v>659</v>
      </c>
      <c r="C171" s="31"/>
      <c r="D171" s="31">
        <v>21</v>
      </c>
      <c r="E171" s="31"/>
      <c r="F171" s="31"/>
      <c r="G171" s="31"/>
      <c r="H171" s="31"/>
      <c r="I171" s="31"/>
      <c r="J171" s="31"/>
    </row>
    <row r="172" spans="1:12" ht="14.25" customHeight="1">
      <c r="A172" s="31"/>
      <c r="B172" s="33" t="s">
        <v>660</v>
      </c>
      <c r="C172" s="31"/>
      <c r="D172" s="31">
        <v>2</v>
      </c>
      <c r="E172" s="31"/>
      <c r="F172" s="31"/>
      <c r="G172" s="31"/>
      <c r="H172" s="31"/>
      <c r="I172" s="31"/>
      <c r="J172" s="31"/>
    </row>
    <row r="173" spans="1:12" ht="14.25" customHeight="1">
      <c r="A173" s="31"/>
      <c r="B173" s="31" t="s">
        <v>661</v>
      </c>
      <c r="C173" s="31"/>
      <c r="D173" s="31">
        <f>(D169-D171)-2</f>
        <v>131</v>
      </c>
      <c r="E173" s="31"/>
      <c r="F173" s="31"/>
      <c r="G173" s="31"/>
      <c r="H173" s="31"/>
      <c r="I173" s="31"/>
      <c r="J173" s="31"/>
    </row>
    <row r="174" spans="1:12" ht="14.25" customHeight="1"/>
    <row r="175" spans="1:12" ht="14.25" customHeight="1"/>
    <row r="176" spans="1:12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K1"/>
  </mergeCells>
  <pageMargins left="0.69930555555555596" right="0.69930555555555596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Z1000"/>
  <sheetViews>
    <sheetView topLeftCell="O1" workbookViewId="0"/>
  </sheetViews>
  <sheetFormatPr defaultColWidth="14.44140625" defaultRowHeight="15" customHeight="1"/>
  <cols>
    <col min="1" max="1" width="10.88671875" hidden="1" customWidth="1"/>
    <col min="2" max="2" width="36" hidden="1" customWidth="1"/>
    <col min="3" max="4" width="9" hidden="1" customWidth="1"/>
    <col min="5" max="12" width="4.88671875" hidden="1" customWidth="1"/>
    <col min="13" max="13" width="9" hidden="1" customWidth="1"/>
    <col min="14" max="14" width="2.33203125" hidden="1" customWidth="1"/>
    <col min="15" max="15" width="10.88671875" customWidth="1"/>
    <col min="16" max="16" width="6.109375" customWidth="1"/>
    <col min="17" max="17" width="36" customWidth="1"/>
    <col min="18" max="18" width="10.6640625" customWidth="1"/>
    <col min="19" max="22" width="9" customWidth="1"/>
    <col min="23" max="23" width="19.44140625" customWidth="1"/>
    <col min="24" max="24" width="7.109375" customWidth="1"/>
    <col min="25" max="25" width="8.109375" customWidth="1"/>
    <col min="26" max="26" width="9" customWidth="1"/>
  </cols>
  <sheetData>
    <row r="1" spans="1:26" ht="14.2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95" t="s">
        <v>662</v>
      </c>
      <c r="P1" s="186"/>
      <c r="Q1" s="186"/>
      <c r="R1" s="186"/>
      <c r="S1" s="186"/>
      <c r="T1" s="186"/>
      <c r="U1" s="186"/>
      <c r="V1" s="186"/>
      <c r="W1" s="34"/>
      <c r="X1" s="35"/>
      <c r="Y1" s="35"/>
      <c r="Z1" s="11"/>
    </row>
    <row r="2" spans="1:26" ht="14.25" customHeight="1">
      <c r="A2" s="185" t="s">
        <v>663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1"/>
      <c r="M2" s="11"/>
      <c r="N2" s="11"/>
      <c r="O2" s="196" t="s">
        <v>664</v>
      </c>
      <c r="P2" s="198" t="s">
        <v>665</v>
      </c>
      <c r="Q2" s="196" t="s">
        <v>666</v>
      </c>
      <c r="R2" s="199" t="s">
        <v>667</v>
      </c>
      <c r="S2" s="192"/>
      <c r="T2" s="36" t="s">
        <v>668</v>
      </c>
      <c r="U2" s="36" t="s">
        <v>669</v>
      </c>
      <c r="V2" s="36" t="s">
        <v>670</v>
      </c>
      <c r="W2" s="34"/>
      <c r="X2" s="35"/>
      <c r="Y2" s="35"/>
      <c r="Z2" s="11"/>
    </row>
    <row r="3" spans="1:26" ht="14.25" customHeight="1">
      <c r="A3" s="2" t="s">
        <v>671</v>
      </c>
      <c r="B3" s="2" t="s">
        <v>666</v>
      </c>
      <c r="C3" s="2" t="s">
        <v>347</v>
      </c>
      <c r="D3" s="2" t="s">
        <v>24</v>
      </c>
      <c r="E3" s="2" t="s">
        <v>348</v>
      </c>
      <c r="F3" s="2" t="s">
        <v>24</v>
      </c>
      <c r="G3" s="2" t="s">
        <v>501</v>
      </c>
      <c r="H3" s="2" t="s">
        <v>24</v>
      </c>
      <c r="I3" s="2" t="s">
        <v>672</v>
      </c>
      <c r="J3" s="2" t="s">
        <v>24</v>
      </c>
      <c r="K3" s="2" t="s">
        <v>7</v>
      </c>
      <c r="L3" s="2"/>
      <c r="M3" s="11"/>
      <c r="N3" s="11"/>
      <c r="O3" s="197"/>
      <c r="P3" s="197"/>
      <c r="Q3" s="197"/>
      <c r="R3" s="36" t="s">
        <v>673</v>
      </c>
      <c r="S3" s="36" t="s">
        <v>674</v>
      </c>
      <c r="T3" s="36" t="s">
        <v>675</v>
      </c>
      <c r="U3" s="36" t="s">
        <v>676</v>
      </c>
      <c r="V3" s="36" t="s">
        <v>677</v>
      </c>
      <c r="W3" s="37" t="s">
        <v>678</v>
      </c>
      <c r="X3" s="38" t="s">
        <v>28</v>
      </c>
      <c r="Y3" s="38" t="s">
        <v>679</v>
      </c>
      <c r="Z3" s="11"/>
    </row>
    <row r="4" spans="1:26" ht="18" customHeight="1">
      <c r="A4" s="2" t="s">
        <v>680</v>
      </c>
      <c r="B4" s="2" t="s">
        <v>681</v>
      </c>
      <c r="C4" s="2">
        <v>1075</v>
      </c>
      <c r="D4" s="2">
        <f t="shared" ref="D4:D7" si="0">(C4/14)</f>
        <v>76.785714285714292</v>
      </c>
      <c r="E4" s="2">
        <v>973</v>
      </c>
      <c r="F4" s="2">
        <f t="shared" ref="F4:F7" si="1">(E4/15)</f>
        <v>64.86666666666666</v>
      </c>
      <c r="G4" s="2">
        <v>1026</v>
      </c>
      <c r="H4" s="2">
        <f t="shared" ref="H4:H7" si="2">(G4/15)</f>
        <v>68.400000000000006</v>
      </c>
      <c r="I4" s="2"/>
      <c r="J4" s="2"/>
      <c r="K4" s="2"/>
      <c r="L4" s="2"/>
      <c r="M4" s="11"/>
      <c r="N4" s="11"/>
      <c r="O4" s="2" t="s">
        <v>682</v>
      </c>
      <c r="P4" s="5" t="s">
        <v>683</v>
      </c>
      <c r="Q4" s="39" t="s">
        <v>684</v>
      </c>
      <c r="R4" s="40"/>
      <c r="S4" s="40"/>
      <c r="T4" s="40" t="s">
        <v>685</v>
      </c>
      <c r="U4" s="40" t="s">
        <v>686</v>
      </c>
      <c r="V4" s="40" t="s">
        <v>686</v>
      </c>
      <c r="W4" s="34"/>
      <c r="X4" s="41"/>
      <c r="Y4" s="42"/>
      <c r="Z4" s="11"/>
    </row>
    <row r="5" spans="1:26" ht="18" customHeight="1">
      <c r="A5" s="2" t="s">
        <v>687</v>
      </c>
      <c r="B5" s="2" t="s">
        <v>688</v>
      </c>
      <c r="C5" s="2">
        <v>1061</v>
      </c>
      <c r="D5" s="2">
        <f t="shared" si="0"/>
        <v>75.785714285714292</v>
      </c>
      <c r="E5" s="2">
        <v>1098</v>
      </c>
      <c r="F5" s="2">
        <f t="shared" si="1"/>
        <v>73.2</v>
      </c>
      <c r="G5" s="2">
        <v>1104</v>
      </c>
      <c r="H5" s="2">
        <f t="shared" si="2"/>
        <v>73.599999999999994</v>
      </c>
      <c r="I5" s="2"/>
      <c r="J5" s="2"/>
      <c r="K5" s="2"/>
      <c r="L5" s="2"/>
      <c r="M5" s="11"/>
      <c r="N5" s="11"/>
      <c r="O5" s="2" t="s">
        <v>689</v>
      </c>
      <c r="P5" s="5" t="s">
        <v>690</v>
      </c>
      <c r="Q5" s="39" t="s">
        <v>691</v>
      </c>
      <c r="R5" s="40"/>
      <c r="S5" s="40"/>
      <c r="T5" s="40" t="s">
        <v>692</v>
      </c>
      <c r="U5" s="40" t="s">
        <v>686</v>
      </c>
      <c r="V5" s="40" t="s">
        <v>686</v>
      </c>
      <c r="W5" s="34">
        <v>1</v>
      </c>
      <c r="X5" s="41"/>
      <c r="Y5" s="42"/>
      <c r="Z5" s="11"/>
    </row>
    <row r="6" spans="1:26" ht="18" customHeight="1">
      <c r="A6" s="2" t="s">
        <v>693</v>
      </c>
      <c r="B6" s="2" t="s">
        <v>694</v>
      </c>
      <c r="C6" s="2">
        <v>974</v>
      </c>
      <c r="D6" s="2">
        <f t="shared" si="0"/>
        <v>69.571428571428569</v>
      </c>
      <c r="E6" s="2">
        <v>970</v>
      </c>
      <c r="F6" s="2">
        <f t="shared" si="1"/>
        <v>64.666666666666671</v>
      </c>
      <c r="G6" s="2">
        <v>959</v>
      </c>
      <c r="H6" s="2">
        <f t="shared" si="2"/>
        <v>63.93333333333333</v>
      </c>
      <c r="I6" s="2"/>
      <c r="J6" s="2"/>
      <c r="K6" s="2"/>
      <c r="L6" s="2"/>
      <c r="M6" s="11"/>
      <c r="N6" s="11"/>
      <c r="O6" s="2" t="s">
        <v>695</v>
      </c>
      <c r="P6" s="5" t="s">
        <v>696</v>
      </c>
      <c r="Q6" s="39" t="s">
        <v>697</v>
      </c>
      <c r="R6" s="40"/>
      <c r="S6" s="40"/>
      <c r="T6" s="40" t="s">
        <v>685</v>
      </c>
      <c r="U6" s="40" t="s">
        <v>698</v>
      </c>
      <c r="V6" s="40" t="s">
        <v>698</v>
      </c>
      <c r="W6" s="34">
        <v>2</v>
      </c>
      <c r="X6" s="41"/>
      <c r="Y6" s="42"/>
      <c r="Z6" s="11"/>
    </row>
    <row r="7" spans="1:26" ht="18" customHeight="1">
      <c r="A7" s="2" t="s">
        <v>699</v>
      </c>
      <c r="B7" s="2" t="s">
        <v>700</v>
      </c>
      <c r="C7" s="2">
        <v>785</v>
      </c>
      <c r="D7" s="2">
        <f t="shared" si="0"/>
        <v>56.071428571428569</v>
      </c>
      <c r="E7" s="2">
        <v>741</v>
      </c>
      <c r="F7" s="2">
        <f t="shared" si="1"/>
        <v>49.4</v>
      </c>
      <c r="G7" s="2">
        <v>614</v>
      </c>
      <c r="H7" s="2">
        <f t="shared" si="2"/>
        <v>40.93333333333333</v>
      </c>
      <c r="I7" s="2"/>
      <c r="J7" s="2"/>
      <c r="K7" s="2"/>
      <c r="L7" s="2"/>
      <c r="M7" s="11"/>
      <c r="N7" s="11"/>
      <c r="O7" s="2" t="s">
        <v>701</v>
      </c>
      <c r="P7" s="5" t="s">
        <v>702</v>
      </c>
      <c r="Q7" s="39" t="s">
        <v>703</v>
      </c>
      <c r="R7" s="40"/>
      <c r="S7" s="40"/>
      <c r="T7" s="40" t="s">
        <v>685</v>
      </c>
      <c r="U7" s="40" t="s">
        <v>686</v>
      </c>
      <c r="V7" s="40" t="s">
        <v>698</v>
      </c>
      <c r="W7" s="34"/>
      <c r="X7" s="41">
        <v>1</v>
      </c>
      <c r="Y7" s="42"/>
      <c r="Z7" s="11"/>
    </row>
    <row r="8" spans="1:26" ht="18" customHeight="1">
      <c r="A8" s="2"/>
      <c r="B8" s="2" t="s">
        <v>704</v>
      </c>
      <c r="C8" s="2">
        <v>573</v>
      </c>
      <c r="D8" s="4" t="s">
        <v>28</v>
      </c>
      <c r="E8" s="4"/>
      <c r="F8" s="4"/>
      <c r="G8" s="4"/>
      <c r="H8" s="4"/>
      <c r="I8" s="4"/>
      <c r="J8" s="4"/>
      <c r="K8" s="4"/>
      <c r="L8" s="4">
        <v>1</v>
      </c>
      <c r="M8" s="11"/>
      <c r="N8" s="11"/>
      <c r="O8" s="2" t="s">
        <v>705</v>
      </c>
      <c r="P8" s="5" t="s">
        <v>706</v>
      </c>
      <c r="Q8" s="39" t="s">
        <v>707</v>
      </c>
      <c r="R8" s="40"/>
      <c r="S8" s="40"/>
      <c r="T8" s="40" t="s">
        <v>685</v>
      </c>
      <c r="U8" s="40" t="s">
        <v>692</v>
      </c>
      <c r="V8" s="40" t="s">
        <v>698</v>
      </c>
      <c r="W8" s="34"/>
      <c r="X8" s="41">
        <v>2</v>
      </c>
      <c r="Y8" s="42"/>
      <c r="Z8" s="11"/>
    </row>
    <row r="9" spans="1:26" ht="18" customHeight="1">
      <c r="A9" s="2" t="s">
        <v>682</v>
      </c>
      <c r="B9" s="2" t="s">
        <v>684</v>
      </c>
      <c r="C9" s="2"/>
      <c r="D9" s="2"/>
      <c r="E9" s="2">
        <v>873</v>
      </c>
      <c r="F9" s="2">
        <f t="shared" ref="F9:F12" si="3">(E9/15)</f>
        <v>58.2</v>
      </c>
      <c r="G9" s="2">
        <v>942</v>
      </c>
      <c r="H9" s="2">
        <f t="shared" ref="H9:H12" si="4">(G9/15)</f>
        <v>62.8</v>
      </c>
      <c r="I9" s="2"/>
      <c r="J9" s="2"/>
      <c r="K9" s="2"/>
      <c r="L9" s="2"/>
      <c r="M9" s="11"/>
      <c r="N9" s="11"/>
      <c r="O9" s="2" t="s">
        <v>708</v>
      </c>
      <c r="P9" s="5" t="s">
        <v>709</v>
      </c>
      <c r="Q9" s="39" t="s">
        <v>710</v>
      </c>
      <c r="R9" s="40"/>
      <c r="S9" s="40"/>
      <c r="T9" s="40" t="s">
        <v>698</v>
      </c>
      <c r="U9" s="40" t="s">
        <v>698</v>
      </c>
      <c r="V9" s="40" t="s">
        <v>698</v>
      </c>
      <c r="W9" s="34">
        <v>3</v>
      </c>
      <c r="X9" s="41"/>
      <c r="Y9" s="42"/>
      <c r="Z9" s="11"/>
    </row>
    <row r="10" spans="1:26" ht="18" customHeight="1">
      <c r="A10" s="2" t="s">
        <v>711</v>
      </c>
      <c r="B10" s="2" t="s">
        <v>712</v>
      </c>
      <c r="C10" s="2">
        <v>1063</v>
      </c>
      <c r="D10" s="2">
        <f t="shared" ref="D10:D12" si="5">(C10/14)</f>
        <v>75.928571428571431</v>
      </c>
      <c r="E10" s="2">
        <v>1037</v>
      </c>
      <c r="F10" s="2">
        <f t="shared" si="3"/>
        <v>69.13333333333334</v>
      </c>
      <c r="G10" s="2">
        <v>961</v>
      </c>
      <c r="H10" s="2">
        <f t="shared" si="4"/>
        <v>64.066666666666663</v>
      </c>
      <c r="I10" s="2"/>
      <c r="J10" s="2"/>
      <c r="K10" s="2"/>
      <c r="L10" s="2"/>
      <c r="M10" s="11"/>
      <c r="N10" s="11"/>
      <c r="O10" s="2" t="s">
        <v>713</v>
      </c>
      <c r="P10" s="5" t="s">
        <v>714</v>
      </c>
      <c r="Q10" s="39" t="s">
        <v>715</v>
      </c>
      <c r="R10" s="40"/>
      <c r="S10" s="40"/>
      <c r="T10" s="40" t="s">
        <v>685</v>
      </c>
      <c r="U10" s="40" t="s">
        <v>698</v>
      </c>
      <c r="V10" s="40" t="s">
        <v>698</v>
      </c>
      <c r="W10" s="34">
        <v>4</v>
      </c>
      <c r="X10" s="41"/>
      <c r="Y10" s="42"/>
      <c r="Z10" s="11"/>
    </row>
    <row r="11" spans="1:26" ht="18" customHeight="1">
      <c r="A11" s="2" t="s">
        <v>716</v>
      </c>
      <c r="B11" s="2" t="s">
        <v>717</v>
      </c>
      <c r="C11" s="2">
        <v>1121</v>
      </c>
      <c r="D11" s="2">
        <f t="shared" si="5"/>
        <v>80.071428571428569</v>
      </c>
      <c r="E11" s="2">
        <v>1143</v>
      </c>
      <c r="F11" s="2">
        <f t="shared" si="3"/>
        <v>76.2</v>
      </c>
      <c r="G11" s="2">
        <v>1103</v>
      </c>
      <c r="H11" s="2">
        <f t="shared" si="4"/>
        <v>73.533333333333331</v>
      </c>
      <c r="I11" s="2"/>
      <c r="J11" s="2"/>
      <c r="K11" s="2"/>
      <c r="L11" s="2"/>
      <c r="M11" s="11"/>
      <c r="N11" s="11"/>
      <c r="O11" s="2" t="s">
        <v>718</v>
      </c>
      <c r="P11" s="5" t="s">
        <v>719</v>
      </c>
      <c r="Q11" s="39" t="s">
        <v>720</v>
      </c>
      <c r="R11" s="40"/>
      <c r="S11" s="40"/>
      <c r="T11" s="40" t="s">
        <v>698</v>
      </c>
      <c r="U11" s="40" t="s">
        <v>686</v>
      </c>
      <c r="V11" s="40" t="s">
        <v>698</v>
      </c>
      <c r="W11" s="34">
        <v>6</v>
      </c>
      <c r="X11" s="41"/>
      <c r="Y11" s="42"/>
      <c r="Z11" s="11"/>
    </row>
    <row r="12" spans="1:26" ht="18" customHeight="1">
      <c r="A12" s="2" t="s">
        <v>721</v>
      </c>
      <c r="B12" s="2" t="s">
        <v>722</v>
      </c>
      <c r="C12" s="2">
        <v>860</v>
      </c>
      <c r="D12" s="2">
        <f t="shared" si="5"/>
        <v>61.428571428571431</v>
      </c>
      <c r="E12" s="2">
        <v>713</v>
      </c>
      <c r="F12" s="2">
        <f t="shared" si="3"/>
        <v>47.533333333333331</v>
      </c>
      <c r="G12" s="2">
        <v>636</v>
      </c>
      <c r="H12" s="2">
        <f t="shared" si="4"/>
        <v>42.4</v>
      </c>
      <c r="I12" s="2"/>
      <c r="J12" s="2"/>
      <c r="K12" s="2"/>
      <c r="L12" s="2"/>
      <c r="M12" s="11"/>
      <c r="N12" s="11"/>
      <c r="O12" s="2" t="s">
        <v>723</v>
      </c>
      <c r="P12" s="5" t="s">
        <v>724</v>
      </c>
      <c r="Q12" s="39" t="s">
        <v>725</v>
      </c>
      <c r="R12" s="40"/>
      <c r="S12" s="40"/>
      <c r="T12" s="40" t="s">
        <v>686</v>
      </c>
      <c r="U12" s="40" t="s">
        <v>685</v>
      </c>
      <c r="V12" s="43" t="s">
        <v>28</v>
      </c>
      <c r="W12" s="34"/>
      <c r="X12" s="41">
        <v>3</v>
      </c>
      <c r="Y12" s="42"/>
      <c r="Z12" s="11"/>
    </row>
    <row r="13" spans="1:26" ht="18" customHeight="1">
      <c r="A13" s="2"/>
      <c r="B13" s="2" t="s">
        <v>726</v>
      </c>
      <c r="C13" s="2">
        <v>626</v>
      </c>
      <c r="D13" s="4" t="s">
        <v>28</v>
      </c>
      <c r="E13" s="4"/>
      <c r="F13" s="4"/>
      <c r="G13" s="4"/>
      <c r="H13" s="4"/>
      <c r="I13" s="4"/>
      <c r="J13" s="4"/>
      <c r="K13" s="4"/>
      <c r="L13" s="4">
        <v>2</v>
      </c>
      <c r="M13" s="11"/>
      <c r="N13" s="11"/>
      <c r="O13" s="2" t="s">
        <v>727</v>
      </c>
      <c r="P13" s="5" t="s">
        <v>728</v>
      </c>
      <c r="Q13" s="39" t="s">
        <v>729</v>
      </c>
      <c r="R13" s="40"/>
      <c r="S13" s="40"/>
      <c r="T13" s="40" t="s">
        <v>686</v>
      </c>
      <c r="U13" s="40" t="s">
        <v>698</v>
      </c>
      <c r="V13" s="40" t="s">
        <v>698</v>
      </c>
      <c r="W13" s="34"/>
      <c r="X13" s="41">
        <v>4</v>
      </c>
      <c r="Y13" s="42"/>
      <c r="Z13" s="11"/>
    </row>
    <row r="14" spans="1:26" ht="18" customHeight="1">
      <c r="A14" s="2" t="s">
        <v>689</v>
      </c>
      <c r="B14" s="2" t="s">
        <v>691</v>
      </c>
      <c r="C14" s="2"/>
      <c r="D14" s="2"/>
      <c r="E14" s="2">
        <v>923</v>
      </c>
      <c r="F14" s="2">
        <f t="shared" ref="F14:F60" si="6">(E14/15)</f>
        <v>61.533333333333331</v>
      </c>
      <c r="G14" s="2">
        <v>969</v>
      </c>
      <c r="H14" s="2">
        <f t="shared" ref="H14:H60" si="7">(G14/15)</f>
        <v>64.599999999999994</v>
      </c>
      <c r="I14" s="2"/>
      <c r="J14" s="2"/>
      <c r="K14" s="2"/>
      <c r="L14" s="2"/>
      <c r="M14" s="11"/>
      <c r="N14" s="11"/>
      <c r="O14" s="2" t="s">
        <v>730</v>
      </c>
      <c r="P14" s="5" t="s">
        <v>731</v>
      </c>
      <c r="Q14" s="39" t="s">
        <v>732</v>
      </c>
      <c r="R14" s="40"/>
      <c r="S14" s="40"/>
      <c r="T14" s="40" t="s">
        <v>686</v>
      </c>
      <c r="U14" s="40" t="s">
        <v>698</v>
      </c>
      <c r="V14" s="40" t="s">
        <v>698</v>
      </c>
      <c r="W14" s="34"/>
      <c r="X14" s="41"/>
      <c r="Y14" s="42"/>
      <c r="Z14" s="11"/>
    </row>
    <row r="15" spans="1:26" ht="18" customHeight="1">
      <c r="A15" s="2" t="s">
        <v>733</v>
      </c>
      <c r="B15" s="2" t="s">
        <v>734</v>
      </c>
      <c r="C15" s="2">
        <v>912</v>
      </c>
      <c r="D15" s="2">
        <f>(C15/14)</f>
        <v>65.142857142857139</v>
      </c>
      <c r="E15" s="2">
        <v>967</v>
      </c>
      <c r="F15" s="2">
        <f t="shared" si="6"/>
        <v>64.466666666666669</v>
      </c>
      <c r="G15" s="2">
        <v>919</v>
      </c>
      <c r="H15" s="2">
        <f t="shared" si="7"/>
        <v>61.266666666666666</v>
      </c>
      <c r="I15" s="2"/>
      <c r="J15" s="2"/>
      <c r="K15" s="2"/>
      <c r="L15" s="2"/>
      <c r="M15" s="11"/>
      <c r="N15" s="11"/>
      <c r="O15" s="2" t="s">
        <v>735</v>
      </c>
      <c r="P15" s="5" t="s">
        <v>736</v>
      </c>
      <c r="Q15" s="39" t="s">
        <v>737</v>
      </c>
      <c r="R15" s="40"/>
      <c r="S15" s="40"/>
      <c r="T15" s="40" t="s">
        <v>698</v>
      </c>
      <c r="U15" s="40" t="s">
        <v>698</v>
      </c>
      <c r="V15" s="40" t="s">
        <v>698</v>
      </c>
      <c r="W15" s="34">
        <v>7</v>
      </c>
      <c r="X15" s="41"/>
      <c r="Y15" s="42"/>
      <c r="Z15" s="11"/>
    </row>
    <row r="16" spans="1:26" ht="18" customHeight="1">
      <c r="A16" s="2" t="s">
        <v>695</v>
      </c>
      <c r="B16" s="2" t="s">
        <v>697</v>
      </c>
      <c r="C16" s="2"/>
      <c r="D16" s="2"/>
      <c r="E16" s="2">
        <v>864</v>
      </c>
      <c r="F16" s="2">
        <f t="shared" si="6"/>
        <v>57.6</v>
      </c>
      <c r="G16" s="2">
        <v>1047</v>
      </c>
      <c r="H16" s="2">
        <f t="shared" si="7"/>
        <v>69.8</v>
      </c>
      <c r="I16" s="2"/>
      <c r="J16" s="2"/>
      <c r="K16" s="2"/>
      <c r="L16" s="2"/>
      <c r="M16" s="11"/>
      <c r="N16" s="11"/>
      <c r="O16" s="2" t="s">
        <v>738</v>
      </c>
      <c r="P16" s="5" t="s">
        <v>739</v>
      </c>
      <c r="Q16" s="39" t="s">
        <v>740</v>
      </c>
      <c r="R16" s="40"/>
      <c r="S16" s="40"/>
      <c r="T16" s="40" t="s">
        <v>698</v>
      </c>
      <c r="U16" s="40" t="s">
        <v>698</v>
      </c>
      <c r="V16" s="40" t="s">
        <v>698</v>
      </c>
      <c r="W16" s="34">
        <v>8</v>
      </c>
      <c r="X16" s="41"/>
      <c r="Y16" s="42"/>
      <c r="Z16" s="11"/>
    </row>
    <row r="17" spans="1:26" ht="18" customHeight="1">
      <c r="A17" s="2" t="s">
        <v>741</v>
      </c>
      <c r="B17" s="2" t="s">
        <v>742</v>
      </c>
      <c r="C17" s="2">
        <v>1066</v>
      </c>
      <c r="D17" s="2">
        <f t="shared" ref="D17:D21" si="8">(C17/14)</f>
        <v>76.142857142857139</v>
      </c>
      <c r="E17" s="2">
        <v>986</v>
      </c>
      <c r="F17" s="2">
        <f t="shared" si="6"/>
        <v>65.733333333333334</v>
      </c>
      <c r="G17" s="2">
        <v>1026</v>
      </c>
      <c r="H17" s="2">
        <f t="shared" si="7"/>
        <v>68.400000000000006</v>
      </c>
      <c r="I17" s="2"/>
      <c r="J17" s="2"/>
      <c r="K17" s="2"/>
      <c r="L17" s="2"/>
      <c r="M17" s="11"/>
      <c r="N17" s="11"/>
      <c r="O17" s="2" t="s">
        <v>743</v>
      </c>
      <c r="P17" s="5" t="s">
        <v>744</v>
      </c>
      <c r="Q17" s="39" t="s">
        <v>745</v>
      </c>
      <c r="R17" s="40"/>
      <c r="S17" s="40"/>
      <c r="T17" s="40" t="s">
        <v>686</v>
      </c>
      <c r="U17" s="40" t="s">
        <v>698</v>
      </c>
      <c r="V17" s="40" t="s">
        <v>698</v>
      </c>
      <c r="W17" s="34">
        <v>9</v>
      </c>
      <c r="X17" s="41"/>
      <c r="Y17" s="42"/>
      <c r="Z17" s="11"/>
    </row>
    <row r="18" spans="1:26" ht="18" customHeight="1">
      <c r="A18" s="2" t="s">
        <v>746</v>
      </c>
      <c r="B18" s="2" t="s">
        <v>747</v>
      </c>
      <c r="C18" s="2">
        <v>1115</v>
      </c>
      <c r="D18" s="2">
        <f t="shared" si="8"/>
        <v>79.642857142857139</v>
      </c>
      <c r="E18" s="2">
        <v>1122</v>
      </c>
      <c r="F18" s="2">
        <f t="shared" si="6"/>
        <v>74.8</v>
      </c>
      <c r="G18" s="2">
        <v>1117</v>
      </c>
      <c r="H18" s="2">
        <f t="shared" si="7"/>
        <v>74.466666666666669</v>
      </c>
      <c r="I18" s="2"/>
      <c r="J18" s="2"/>
      <c r="K18" s="2"/>
      <c r="L18" s="2"/>
      <c r="M18" s="11"/>
      <c r="N18" s="11"/>
      <c r="O18" s="2" t="s">
        <v>748</v>
      </c>
      <c r="P18" s="5" t="s">
        <v>749</v>
      </c>
      <c r="Q18" s="39" t="s">
        <v>750</v>
      </c>
      <c r="R18" s="40"/>
      <c r="S18" s="40"/>
      <c r="T18" s="40" t="s">
        <v>685</v>
      </c>
      <c r="U18" s="40" t="s">
        <v>686</v>
      </c>
      <c r="V18" s="40" t="s">
        <v>698</v>
      </c>
      <c r="W18" s="34">
        <v>10</v>
      </c>
      <c r="X18" s="41"/>
      <c r="Y18" s="42"/>
      <c r="Z18" s="11"/>
    </row>
    <row r="19" spans="1:26" ht="18" customHeight="1">
      <c r="A19" s="2" t="s">
        <v>751</v>
      </c>
      <c r="B19" s="2" t="s">
        <v>752</v>
      </c>
      <c r="C19" s="2">
        <v>887</v>
      </c>
      <c r="D19" s="2">
        <f t="shared" si="8"/>
        <v>63.357142857142854</v>
      </c>
      <c r="E19" s="2">
        <v>924</v>
      </c>
      <c r="F19" s="2">
        <f t="shared" si="6"/>
        <v>61.6</v>
      </c>
      <c r="G19" s="2">
        <v>999</v>
      </c>
      <c r="H19" s="2">
        <f t="shared" si="7"/>
        <v>66.599999999999994</v>
      </c>
      <c r="I19" s="2"/>
      <c r="J19" s="2"/>
      <c r="K19" s="2"/>
      <c r="L19" s="2"/>
      <c r="M19" s="11"/>
      <c r="N19" s="11"/>
      <c r="O19" s="2" t="s">
        <v>753</v>
      </c>
      <c r="P19" s="5" t="s">
        <v>754</v>
      </c>
      <c r="Q19" s="39" t="s">
        <v>755</v>
      </c>
      <c r="R19" s="40"/>
      <c r="S19" s="40"/>
      <c r="T19" s="40" t="s">
        <v>698</v>
      </c>
      <c r="U19" s="40" t="s">
        <v>698</v>
      </c>
      <c r="V19" s="40" t="s">
        <v>698</v>
      </c>
      <c r="W19" s="34">
        <v>11</v>
      </c>
      <c r="X19" s="41"/>
      <c r="Y19" s="42"/>
      <c r="Z19" s="11"/>
    </row>
    <row r="20" spans="1:26" ht="18" customHeight="1">
      <c r="A20" s="2" t="s">
        <v>756</v>
      </c>
      <c r="B20" s="2" t="s">
        <v>757</v>
      </c>
      <c r="C20" s="2">
        <v>840</v>
      </c>
      <c r="D20" s="2">
        <f t="shared" si="8"/>
        <v>60</v>
      </c>
      <c r="E20" s="2">
        <v>750</v>
      </c>
      <c r="F20" s="2">
        <f t="shared" si="6"/>
        <v>50</v>
      </c>
      <c r="G20" s="2">
        <v>872</v>
      </c>
      <c r="H20" s="2">
        <f t="shared" si="7"/>
        <v>58.133333333333333</v>
      </c>
      <c r="I20" s="2"/>
      <c r="J20" s="2"/>
      <c r="K20" s="2"/>
      <c r="L20" s="2"/>
      <c r="M20" s="11"/>
      <c r="N20" s="11"/>
      <c r="O20" s="2" t="s">
        <v>758</v>
      </c>
      <c r="P20" s="5" t="s">
        <v>759</v>
      </c>
      <c r="Q20" s="39" t="s">
        <v>760</v>
      </c>
      <c r="R20" s="40"/>
      <c r="S20" s="40"/>
      <c r="T20" s="40" t="s">
        <v>686</v>
      </c>
      <c r="U20" s="40" t="s">
        <v>686</v>
      </c>
      <c r="V20" s="40" t="s">
        <v>698</v>
      </c>
      <c r="W20" s="34"/>
      <c r="X20" s="41"/>
      <c r="Y20" s="42"/>
      <c r="Z20" s="11"/>
    </row>
    <row r="21" spans="1:26" ht="18" customHeight="1">
      <c r="A21" s="2" t="s">
        <v>761</v>
      </c>
      <c r="B21" s="2" t="s">
        <v>762</v>
      </c>
      <c r="C21" s="2">
        <v>870</v>
      </c>
      <c r="D21" s="2">
        <f t="shared" si="8"/>
        <v>62.142857142857146</v>
      </c>
      <c r="E21" s="2">
        <v>987</v>
      </c>
      <c r="F21" s="2">
        <f t="shared" si="6"/>
        <v>65.8</v>
      </c>
      <c r="G21" s="2">
        <v>1015</v>
      </c>
      <c r="H21" s="2">
        <f t="shared" si="7"/>
        <v>67.666666666666671</v>
      </c>
      <c r="I21" s="2"/>
      <c r="J21" s="2"/>
      <c r="K21" s="2"/>
      <c r="L21" s="2"/>
      <c r="M21" s="11"/>
      <c r="N21" s="11"/>
      <c r="O21" s="2" t="s">
        <v>763</v>
      </c>
      <c r="P21" s="5" t="s">
        <v>764</v>
      </c>
      <c r="Q21" s="39" t="s">
        <v>765</v>
      </c>
      <c r="R21" s="40"/>
      <c r="S21" s="40"/>
      <c r="T21" s="40" t="s">
        <v>686</v>
      </c>
      <c r="U21" s="40" t="s">
        <v>766</v>
      </c>
      <c r="V21" s="40" t="s">
        <v>686</v>
      </c>
      <c r="W21" s="34">
        <v>12</v>
      </c>
      <c r="X21" s="41"/>
      <c r="Y21" s="42"/>
      <c r="Z21" s="11"/>
    </row>
    <row r="22" spans="1:26" ht="18" customHeight="1">
      <c r="A22" s="2" t="s">
        <v>701</v>
      </c>
      <c r="B22" s="2" t="s">
        <v>703</v>
      </c>
      <c r="C22" s="2"/>
      <c r="D22" s="2"/>
      <c r="E22" s="2">
        <v>873</v>
      </c>
      <c r="F22" s="2">
        <f t="shared" si="6"/>
        <v>58.2</v>
      </c>
      <c r="G22" s="2">
        <v>956</v>
      </c>
      <c r="H22" s="2">
        <f t="shared" si="7"/>
        <v>63.733333333333334</v>
      </c>
      <c r="I22" s="2"/>
      <c r="J22" s="2"/>
      <c r="K22" s="2"/>
      <c r="L22" s="2"/>
      <c r="M22" s="11"/>
      <c r="N22" s="11"/>
      <c r="O22" s="2" t="s">
        <v>767</v>
      </c>
      <c r="P22" s="5" t="s">
        <v>768</v>
      </c>
      <c r="Q22" s="39" t="s">
        <v>769</v>
      </c>
      <c r="R22" s="40"/>
      <c r="S22" s="40"/>
      <c r="T22" s="40" t="s">
        <v>686</v>
      </c>
      <c r="U22" s="40" t="s">
        <v>698</v>
      </c>
      <c r="V22" s="40" t="s">
        <v>698</v>
      </c>
      <c r="W22" s="34">
        <v>13</v>
      </c>
      <c r="X22" s="41"/>
      <c r="Y22" s="42"/>
      <c r="Z22" s="11"/>
    </row>
    <row r="23" spans="1:26" ht="18" customHeight="1">
      <c r="A23" s="2" t="s">
        <v>705</v>
      </c>
      <c r="B23" s="2" t="s">
        <v>707</v>
      </c>
      <c r="C23" s="2"/>
      <c r="D23" s="2"/>
      <c r="E23" s="2">
        <v>881</v>
      </c>
      <c r="F23" s="2">
        <f t="shared" si="6"/>
        <v>58.733333333333334</v>
      </c>
      <c r="G23" s="2">
        <v>891</v>
      </c>
      <c r="H23" s="2">
        <f t="shared" si="7"/>
        <v>59.4</v>
      </c>
      <c r="I23" s="2"/>
      <c r="J23" s="2"/>
      <c r="K23" s="2"/>
      <c r="L23" s="2"/>
      <c r="M23" s="11"/>
      <c r="N23" s="11"/>
      <c r="O23" s="2" t="s">
        <v>770</v>
      </c>
      <c r="P23" s="5" t="s">
        <v>771</v>
      </c>
      <c r="Q23" s="39" t="s">
        <v>772</v>
      </c>
      <c r="R23" s="40"/>
      <c r="S23" s="40"/>
      <c r="T23" s="40" t="s">
        <v>698</v>
      </c>
      <c r="U23" s="40" t="s">
        <v>698</v>
      </c>
      <c r="V23" s="40" t="s">
        <v>698</v>
      </c>
      <c r="W23" s="34"/>
      <c r="X23" s="41"/>
      <c r="Y23" s="42"/>
      <c r="Z23" s="11"/>
    </row>
    <row r="24" spans="1:26" ht="18" customHeight="1">
      <c r="A24" s="2" t="s">
        <v>773</v>
      </c>
      <c r="B24" s="2" t="s">
        <v>774</v>
      </c>
      <c r="C24" s="2">
        <v>965</v>
      </c>
      <c r="D24" s="2">
        <f t="shared" ref="D24:D28" si="9">(C24/14)</f>
        <v>68.928571428571431</v>
      </c>
      <c r="E24" s="2">
        <v>1039</v>
      </c>
      <c r="F24" s="2">
        <f t="shared" si="6"/>
        <v>69.266666666666666</v>
      </c>
      <c r="G24" s="2">
        <v>1037</v>
      </c>
      <c r="H24" s="2">
        <f t="shared" si="7"/>
        <v>69.13333333333334</v>
      </c>
      <c r="I24" s="2"/>
      <c r="J24" s="2"/>
      <c r="K24" s="2"/>
      <c r="L24" s="2"/>
      <c r="M24" s="11"/>
      <c r="N24" s="11"/>
      <c r="O24" s="2" t="s">
        <v>775</v>
      </c>
      <c r="P24" s="5" t="s">
        <v>776</v>
      </c>
      <c r="Q24" s="39" t="s">
        <v>777</v>
      </c>
      <c r="R24" s="40"/>
      <c r="S24" s="40"/>
      <c r="T24" s="40" t="s">
        <v>685</v>
      </c>
      <c r="U24" s="40" t="s">
        <v>686</v>
      </c>
      <c r="V24" s="40" t="s">
        <v>686</v>
      </c>
      <c r="W24" s="34">
        <v>14</v>
      </c>
      <c r="X24" s="41"/>
      <c r="Y24" s="42"/>
      <c r="Z24" s="11"/>
    </row>
    <row r="25" spans="1:26" ht="18" customHeight="1">
      <c r="A25" s="2" t="s">
        <v>778</v>
      </c>
      <c r="B25" s="2" t="s">
        <v>779</v>
      </c>
      <c r="C25" s="2">
        <v>880</v>
      </c>
      <c r="D25" s="2">
        <f t="shared" si="9"/>
        <v>62.857142857142854</v>
      </c>
      <c r="E25" s="2">
        <v>921</v>
      </c>
      <c r="F25" s="2">
        <f t="shared" si="6"/>
        <v>61.4</v>
      </c>
      <c r="G25" s="2">
        <v>960</v>
      </c>
      <c r="H25" s="2">
        <f t="shared" si="7"/>
        <v>64</v>
      </c>
      <c r="I25" s="2"/>
      <c r="J25" s="2"/>
      <c r="K25" s="2"/>
      <c r="L25" s="2"/>
      <c r="M25" s="11"/>
      <c r="N25" s="11"/>
      <c r="O25" s="2" t="s">
        <v>780</v>
      </c>
      <c r="P25" s="5" t="s">
        <v>781</v>
      </c>
      <c r="Q25" s="39" t="s">
        <v>782</v>
      </c>
      <c r="R25" s="40"/>
      <c r="S25" s="40"/>
      <c r="T25" s="40" t="s">
        <v>692</v>
      </c>
      <c r="U25" s="40" t="s">
        <v>698</v>
      </c>
      <c r="V25" s="40" t="s">
        <v>698</v>
      </c>
      <c r="W25" s="34">
        <v>15</v>
      </c>
      <c r="X25" s="41"/>
      <c r="Y25" s="42"/>
      <c r="Z25" s="11"/>
    </row>
    <row r="26" spans="1:26" ht="18" customHeight="1">
      <c r="A26" s="2" t="s">
        <v>783</v>
      </c>
      <c r="B26" s="2" t="s">
        <v>784</v>
      </c>
      <c r="C26" s="2">
        <v>859</v>
      </c>
      <c r="D26" s="2">
        <f t="shared" si="9"/>
        <v>61.357142857142854</v>
      </c>
      <c r="E26" s="2">
        <v>951</v>
      </c>
      <c r="F26" s="2">
        <f t="shared" si="6"/>
        <v>63.4</v>
      </c>
      <c r="G26" s="2">
        <v>920</v>
      </c>
      <c r="H26" s="2">
        <f t="shared" si="7"/>
        <v>61.333333333333336</v>
      </c>
      <c r="I26" s="2"/>
      <c r="J26" s="2"/>
      <c r="K26" s="2"/>
      <c r="L26" s="2"/>
      <c r="M26" s="11"/>
      <c r="N26" s="11"/>
      <c r="O26" s="2" t="s">
        <v>785</v>
      </c>
      <c r="P26" s="5" t="s">
        <v>786</v>
      </c>
      <c r="Q26" s="39" t="s">
        <v>787</v>
      </c>
      <c r="R26" s="40"/>
      <c r="S26" s="40"/>
      <c r="T26" s="40" t="s">
        <v>692</v>
      </c>
      <c r="U26" s="40" t="s">
        <v>686</v>
      </c>
      <c r="V26" s="40" t="s">
        <v>698</v>
      </c>
      <c r="W26" s="34">
        <v>16</v>
      </c>
      <c r="X26" s="41"/>
      <c r="Y26" s="42"/>
      <c r="Z26" s="11"/>
    </row>
    <row r="27" spans="1:26" ht="18" customHeight="1">
      <c r="A27" s="2" t="s">
        <v>788</v>
      </c>
      <c r="B27" s="2" t="s">
        <v>789</v>
      </c>
      <c r="C27" s="2">
        <v>1040</v>
      </c>
      <c r="D27" s="2">
        <f t="shared" si="9"/>
        <v>74.285714285714292</v>
      </c>
      <c r="E27" s="2">
        <v>1059</v>
      </c>
      <c r="F27" s="2">
        <f t="shared" si="6"/>
        <v>70.599999999999994</v>
      </c>
      <c r="G27" s="2">
        <v>1116</v>
      </c>
      <c r="H27" s="2">
        <f t="shared" si="7"/>
        <v>74.400000000000006</v>
      </c>
      <c r="I27" s="2"/>
      <c r="J27" s="2"/>
      <c r="K27" s="2"/>
      <c r="L27" s="2"/>
      <c r="M27" s="11"/>
      <c r="N27" s="11"/>
      <c r="O27" s="2" t="s">
        <v>790</v>
      </c>
      <c r="P27" s="5" t="s">
        <v>791</v>
      </c>
      <c r="Q27" s="39" t="s">
        <v>792</v>
      </c>
      <c r="R27" s="40"/>
      <c r="S27" s="40"/>
      <c r="T27" s="40" t="s">
        <v>698</v>
      </c>
      <c r="U27" s="40" t="s">
        <v>698</v>
      </c>
      <c r="V27" s="40" t="s">
        <v>698</v>
      </c>
      <c r="W27" s="34">
        <v>17</v>
      </c>
      <c r="X27" s="41"/>
      <c r="Y27" s="42"/>
      <c r="Z27" s="11"/>
    </row>
    <row r="28" spans="1:26" ht="18" customHeight="1">
      <c r="A28" s="2" t="s">
        <v>793</v>
      </c>
      <c r="B28" s="2" t="s">
        <v>794</v>
      </c>
      <c r="C28" s="2">
        <v>1074</v>
      </c>
      <c r="D28" s="2">
        <f t="shared" si="9"/>
        <v>76.714285714285708</v>
      </c>
      <c r="E28" s="2">
        <v>1106</v>
      </c>
      <c r="F28" s="2">
        <f t="shared" si="6"/>
        <v>73.733333333333334</v>
      </c>
      <c r="G28" s="2">
        <v>1135</v>
      </c>
      <c r="H28" s="2">
        <f t="shared" si="7"/>
        <v>75.666666666666671</v>
      </c>
      <c r="I28" s="2"/>
      <c r="J28" s="2"/>
      <c r="K28" s="2"/>
      <c r="L28" s="2"/>
      <c r="M28" s="11"/>
      <c r="N28" s="11"/>
      <c r="O28" s="2" t="s">
        <v>680</v>
      </c>
      <c r="P28" s="5" t="s">
        <v>795</v>
      </c>
      <c r="Q28" s="3" t="s">
        <v>681</v>
      </c>
      <c r="R28" s="40">
        <v>1075</v>
      </c>
      <c r="S28" s="40">
        <f t="shared" ref="S28:S146" si="10">(R28/14)</f>
        <v>76.785714285714292</v>
      </c>
      <c r="T28" s="40" t="s">
        <v>692</v>
      </c>
      <c r="U28" s="40" t="s">
        <v>692</v>
      </c>
      <c r="V28" s="40" t="s">
        <v>698</v>
      </c>
      <c r="W28" s="34">
        <v>18</v>
      </c>
      <c r="X28" s="41"/>
      <c r="Y28" s="42"/>
      <c r="Z28" s="11"/>
    </row>
    <row r="29" spans="1:26" ht="18" customHeight="1">
      <c r="A29" s="2" t="s">
        <v>708</v>
      </c>
      <c r="B29" s="2" t="s">
        <v>710</v>
      </c>
      <c r="C29" s="2"/>
      <c r="D29" s="2"/>
      <c r="E29" s="2">
        <v>1007</v>
      </c>
      <c r="F29" s="2">
        <f t="shared" si="6"/>
        <v>67.13333333333334</v>
      </c>
      <c r="G29" s="2">
        <v>1045</v>
      </c>
      <c r="H29" s="2">
        <f t="shared" si="7"/>
        <v>69.666666666666671</v>
      </c>
      <c r="I29" s="2"/>
      <c r="J29" s="2"/>
      <c r="K29" s="2"/>
      <c r="L29" s="2"/>
      <c r="M29" s="11"/>
      <c r="N29" s="11"/>
      <c r="O29" s="2" t="s">
        <v>687</v>
      </c>
      <c r="P29" s="5" t="s">
        <v>796</v>
      </c>
      <c r="Q29" s="3" t="s">
        <v>688</v>
      </c>
      <c r="R29" s="40">
        <v>1061</v>
      </c>
      <c r="S29" s="40">
        <f t="shared" si="10"/>
        <v>75.785714285714292</v>
      </c>
      <c r="T29" s="40" t="s">
        <v>698</v>
      </c>
      <c r="U29" s="40" t="s">
        <v>698</v>
      </c>
      <c r="V29" s="40" t="s">
        <v>698</v>
      </c>
      <c r="W29" s="34">
        <v>19</v>
      </c>
      <c r="X29" s="41"/>
      <c r="Y29" s="42"/>
      <c r="Z29" s="11"/>
    </row>
    <row r="30" spans="1:26" ht="18" customHeight="1">
      <c r="A30" s="2" t="s">
        <v>797</v>
      </c>
      <c r="B30" s="2" t="s">
        <v>798</v>
      </c>
      <c r="C30" s="2">
        <v>688</v>
      </c>
      <c r="D30" s="2">
        <f t="shared" ref="D30:D40" si="11">(C30/14)</f>
        <v>49.142857142857146</v>
      </c>
      <c r="E30" s="2">
        <v>774</v>
      </c>
      <c r="F30" s="2">
        <f t="shared" si="6"/>
        <v>51.6</v>
      </c>
      <c r="G30" s="24">
        <v>811</v>
      </c>
      <c r="H30" s="2">
        <f t="shared" si="7"/>
        <v>54.06666666666667</v>
      </c>
      <c r="I30" s="2"/>
      <c r="J30" s="2"/>
      <c r="K30" s="2"/>
      <c r="L30" s="2"/>
      <c r="M30" s="11"/>
      <c r="N30" s="11"/>
      <c r="O30" s="2" t="s">
        <v>693</v>
      </c>
      <c r="P30" s="5" t="s">
        <v>799</v>
      </c>
      <c r="Q30" s="3" t="s">
        <v>694</v>
      </c>
      <c r="R30" s="40">
        <v>974</v>
      </c>
      <c r="S30" s="40">
        <f t="shared" si="10"/>
        <v>69.571428571428569</v>
      </c>
      <c r="T30" s="40" t="s">
        <v>686</v>
      </c>
      <c r="U30" s="40" t="s">
        <v>686</v>
      </c>
      <c r="V30" s="40" t="s">
        <v>698</v>
      </c>
      <c r="W30" s="34"/>
      <c r="X30" s="41">
        <v>5</v>
      </c>
      <c r="Y30" s="42"/>
      <c r="Z30" s="11"/>
    </row>
    <row r="31" spans="1:26" ht="18" customHeight="1">
      <c r="A31" s="2" t="s">
        <v>800</v>
      </c>
      <c r="B31" s="2" t="s">
        <v>801</v>
      </c>
      <c r="C31" s="2">
        <v>1009</v>
      </c>
      <c r="D31" s="2">
        <f t="shared" si="11"/>
        <v>72.071428571428569</v>
      </c>
      <c r="E31" s="2">
        <v>1001</v>
      </c>
      <c r="F31" s="2">
        <f t="shared" si="6"/>
        <v>66.733333333333334</v>
      </c>
      <c r="G31" s="2">
        <v>959</v>
      </c>
      <c r="H31" s="2">
        <f t="shared" si="7"/>
        <v>63.93333333333333</v>
      </c>
      <c r="I31" s="2"/>
      <c r="J31" s="2"/>
      <c r="K31" s="2"/>
      <c r="L31" s="2"/>
      <c r="M31" s="11"/>
      <c r="N31" s="11"/>
      <c r="O31" s="2" t="s">
        <v>699</v>
      </c>
      <c r="P31" s="5" t="s">
        <v>802</v>
      </c>
      <c r="Q31" s="3" t="s">
        <v>700</v>
      </c>
      <c r="R31" s="40">
        <v>785</v>
      </c>
      <c r="S31" s="40">
        <f t="shared" si="10"/>
        <v>56.071428571428569</v>
      </c>
      <c r="T31" s="40" t="s">
        <v>692</v>
      </c>
      <c r="U31" s="40" t="s">
        <v>692</v>
      </c>
      <c r="V31" s="43" t="s">
        <v>28</v>
      </c>
      <c r="W31" s="34">
        <v>20</v>
      </c>
      <c r="X31" s="41"/>
      <c r="Y31" s="42"/>
      <c r="Z31" s="11"/>
    </row>
    <row r="32" spans="1:26" ht="18" customHeight="1">
      <c r="A32" s="2" t="s">
        <v>803</v>
      </c>
      <c r="B32" s="2" t="s">
        <v>804</v>
      </c>
      <c r="C32" s="2">
        <v>1029</v>
      </c>
      <c r="D32" s="2">
        <f t="shared" si="11"/>
        <v>73.5</v>
      </c>
      <c r="E32" s="2">
        <v>903</v>
      </c>
      <c r="F32" s="2">
        <f t="shared" si="6"/>
        <v>60.2</v>
      </c>
      <c r="G32" s="2">
        <v>918</v>
      </c>
      <c r="H32" s="2">
        <f t="shared" si="7"/>
        <v>61.2</v>
      </c>
      <c r="I32" s="2"/>
      <c r="J32" s="2"/>
      <c r="K32" s="2"/>
      <c r="L32" s="2"/>
      <c r="M32" s="11"/>
      <c r="N32" s="11"/>
      <c r="O32" s="2" t="s">
        <v>711</v>
      </c>
      <c r="P32" s="5" t="s">
        <v>805</v>
      </c>
      <c r="Q32" s="3" t="s">
        <v>712</v>
      </c>
      <c r="R32" s="40">
        <v>1063</v>
      </c>
      <c r="S32" s="40">
        <f t="shared" si="10"/>
        <v>75.928571428571431</v>
      </c>
      <c r="T32" s="40" t="s">
        <v>698</v>
      </c>
      <c r="U32" s="40" t="s">
        <v>686</v>
      </c>
      <c r="V32" s="40" t="s">
        <v>698</v>
      </c>
      <c r="W32" s="34"/>
      <c r="X32" s="41"/>
      <c r="Y32" s="42"/>
      <c r="Z32" s="11"/>
    </row>
    <row r="33" spans="1:26" ht="18" customHeight="1">
      <c r="A33" s="2" t="s">
        <v>806</v>
      </c>
      <c r="B33" s="2" t="s">
        <v>807</v>
      </c>
      <c r="C33" s="2">
        <v>918</v>
      </c>
      <c r="D33" s="2">
        <f t="shared" si="11"/>
        <v>65.571428571428569</v>
      </c>
      <c r="E33" s="2">
        <v>856</v>
      </c>
      <c r="F33" s="2">
        <f t="shared" si="6"/>
        <v>57.06666666666667</v>
      </c>
      <c r="G33" s="2">
        <v>923</v>
      </c>
      <c r="H33" s="2">
        <f t="shared" si="7"/>
        <v>61.533333333333331</v>
      </c>
      <c r="I33" s="2"/>
      <c r="J33" s="2"/>
      <c r="K33" s="2"/>
      <c r="L33" s="2"/>
      <c r="M33" s="11"/>
      <c r="N33" s="11"/>
      <c r="O33" s="2" t="s">
        <v>808</v>
      </c>
      <c r="P33" s="5" t="s">
        <v>809</v>
      </c>
      <c r="Q33" s="3" t="s">
        <v>810</v>
      </c>
      <c r="R33" s="40">
        <v>847</v>
      </c>
      <c r="S33" s="40">
        <f t="shared" si="10"/>
        <v>60.5</v>
      </c>
      <c r="T33" s="40" t="s">
        <v>686</v>
      </c>
      <c r="U33" s="40" t="s">
        <v>698</v>
      </c>
      <c r="V33" s="40" t="s">
        <v>698</v>
      </c>
      <c r="W33" s="34"/>
      <c r="X33" s="41"/>
      <c r="Y33" s="42"/>
      <c r="Z33" s="11"/>
    </row>
    <row r="34" spans="1:26" ht="18" customHeight="1">
      <c r="A34" s="2" t="s">
        <v>811</v>
      </c>
      <c r="B34" s="2" t="s">
        <v>812</v>
      </c>
      <c r="C34" s="2">
        <v>1073</v>
      </c>
      <c r="D34" s="2">
        <f t="shared" si="11"/>
        <v>76.642857142857139</v>
      </c>
      <c r="E34" s="2">
        <v>1070</v>
      </c>
      <c r="F34" s="2">
        <f t="shared" si="6"/>
        <v>71.333333333333329</v>
      </c>
      <c r="G34" s="2">
        <v>1022</v>
      </c>
      <c r="H34" s="2">
        <f t="shared" si="7"/>
        <v>68.13333333333334</v>
      </c>
      <c r="I34" s="2"/>
      <c r="J34" s="2"/>
      <c r="K34" s="2"/>
      <c r="L34" s="2"/>
      <c r="M34" s="11"/>
      <c r="N34" s="11"/>
      <c r="O34" s="2" t="s">
        <v>716</v>
      </c>
      <c r="P34" s="5" t="s">
        <v>813</v>
      </c>
      <c r="Q34" s="3" t="s">
        <v>717</v>
      </c>
      <c r="R34" s="40">
        <v>1121</v>
      </c>
      <c r="S34" s="40">
        <f t="shared" si="10"/>
        <v>80.071428571428569</v>
      </c>
      <c r="T34" s="40" t="s">
        <v>698</v>
      </c>
      <c r="U34" s="40" t="s">
        <v>698</v>
      </c>
      <c r="V34" s="40" t="s">
        <v>698</v>
      </c>
      <c r="W34" s="34">
        <v>21</v>
      </c>
      <c r="X34" s="41"/>
      <c r="Y34" s="42"/>
      <c r="Z34" s="11"/>
    </row>
    <row r="35" spans="1:26" ht="18" customHeight="1">
      <c r="A35" s="2" t="s">
        <v>814</v>
      </c>
      <c r="B35" s="2" t="s">
        <v>815</v>
      </c>
      <c r="C35" s="2">
        <v>912</v>
      </c>
      <c r="D35" s="2">
        <f t="shared" si="11"/>
        <v>65.142857142857139</v>
      </c>
      <c r="E35" s="2">
        <v>692</v>
      </c>
      <c r="F35" s="2">
        <f t="shared" si="6"/>
        <v>46.133333333333333</v>
      </c>
      <c r="G35" s="2">
        <v>691</v>
      </c>
      <c r="H35" s="2">
        <f t="shared" si="7"/>
        <v>46.06666666666667</v>
      </c>
      <c r="I35" s="2"/>
      <c r="J35" s="2"/>
      <c r="K35" s="2"/>
      <c r="L35" s="2"/>
      <c r="M35" s="11"/>
      <c r="N35" s="11"/>
      <c r="O35" s="2" t="s">
        <v>721</v>
      </c>
      <c r="P35" s="5" t="s">
        <v>816</v>
      </c>
      <c r="Q35" s="3" t="s">
        <v>722</v>
      </c>
      <c r="R35" s="40">
        <v>860</v>
      </c>
      <c r="S35" s="40">
        <f t="shared" si="10"/>
        <v>61.428571428571431</v>
      </c>
      <c r="T35" s="40" t="s">
        <v>692</v>
      </c>
      <c r="U35" s="40" t="s">
        <v>692</v>
      </c>
      <c r="V35" s="43" t="s">
        <v>28</v>
      </c>
      <c r="W35" s="34"/>
      <c r="X35" s="41"/>
      <c r="Y35" s="42"/>
      <c r="Z35" s="11"/>
    </row>
    <row r="36" spans="1:26" ht="18" customHeight="1">
      <c r="A36" s="2" t="s">
        <v>817</v>
      </c>
      <c r="B36" s="2" t="s">
        <v>818</v>
      </c>
      <c r="C36" s="2">
        <v>1130</v>
      </c>
      <c r="D36" s="2">
        <f t="shared" si="11"/>
        <v>80.714285714285708</v>
      </c>
      <c r="E36" s="2">
        <v>1158</v>
      </c>
      <c r="F36" s="2">
        <f t="shared" si="6"/>
        <v>77.2</v>
      </c>
      <c r="G36" s="2">
        <v>1044</v>
      </c>
      <c r="H36" s="2">
        <f t="shared" si="7"/>
        <v>69.599999999999994</v>
      </c>
      <c r="I36" s="2"/>
      <c r="J36" s="2"/>
      <c r="K36" s="2"/>
      <c r="L36" s="2"/>
      <c r="M36" s="11"/>
      <c r="N36" s="11"/>
      <c r="O36" s="2" t="s">
        <v>733</v>
      </c>
      <c r="P36" s="5" t="s">
        <v>819</v>
      </c>
      <c r="Q36" s="3" t="s">
        <v>734</v>
      </c>
      <c r="R36" s="40">
        <v>912</v>
      </c>
      <c r="S36" s="40">
        <f t="shared" si="10"/>
        <v>65.142857142857139</v>
      </c>
      <c r="T36" s="40" t="s">
        <v>686</v>
      </c>
      <c r="U36" s="40" t="s">
        <v>686</v>
      </c>
      <c r="V36" s="40" t="s">
        <v>686</v>
      </c>
      <c r="W36" s="34">
        <v>22</v>
      </c>
      <c r="X36" s="41"/>
      <c r="Y36" s="42"/>
      <c r="Z36" s="11"/>
    </row>
    <row r="37" spans="1:26" ht="18" customHeight="1">
      <c r="A37" s="2" t="s">
        <v>820</v>
      </c>
      <c r="B37" s="2" t="s">
        <v>821</v>
      </c>
      <c r="C37" s="2">
        <v>886</v>
      </c>
      <c r="D37" s="2">
        <f t="shared" si="11"/>
        <v>63.285714285714285</v>
      </c>
      <c r="E37" s="2">
        <v>861</v>
      </c>
      <c r="F37" s="2">
        <f t="shared" si="6"/>
        <v>57.4</v>
      </c>
      <c r="G37" s="2">
        <v>834</v>
      </c>
      <c r="H37" s="2">
        <f t="shared" si="7"/>
        <v>55.6</v>
      </c>
      <c r="I37" s="2"/>
      <c r="J37" s="2"/>
      <c r="K37" s="2"/>
      <c r="L37" s="2"/>
      <c r="M37" s="11"/>
      <c r="N37" s="11"/>
      <c r="O37" s="2" t="s">
        <v>741</v>
      </c>
      <c r="P37" s="5" t="s">
        <v>822</v>
      </c>
      <c r="Q37" s="3" t="s">
        <v>742</v>
      </c>
      <c r="R37" s="40">
        <v>1066</v>
      </c>
      <c r="S37" s="40">
        <f t="shared" si="10"/>
        <v>76.142857142857139</v>
      </c>
      <c r="T37" s="40" t="s">
        <v>686</v>
      </c>
      <c r="U37" s="40" t="s">
        <v>698</v>
      </c>
      <c r="V37" s="40" t="s">
        <v>698</v>
      </c>
      <c r="W37" s="34">
        <v>23</v>
      </c>
      <c r="X37" s="41"/>
      <c r="Y37" s="42"/>
      <c r="Z37" s="11"/>
    </row>
    <row r="38" spans="1:26" ht="18" customHeight="1">
      <c r="A38" s="2" t="s">
        <v>823</v>
      </c>
      <c r="B38" s="2" t="s">
        <v>824</v>
      </c>
      <c r="C38" s="2">
        <v>971</v>
      </c>
      <c r="D38" s="2">
        <f t="shared" si="11"/>
        <v>69.357142857142861</v>
      </c>
      <c r="E38" s="2">
        <v>1020</v>
      </c>
      <c r="F38" s="2">
        <f t="shared" si="6"/>
        <v>68</v>
      </c>
      <c r="G38" s="2">
        <v>1027</v>
      </c>
      <c r="H38" s="2">
        <f t="shared" si="7"/>
        <v>68.466666666666669</v>
      </c>
      <c r="I38" s="2"/>
      <c r="J38" s="2"/>
      <c r="K38" s="2"/>
      <c r="L38" s="2"/>
      <c r="M38" s="11"/>
      <c r="N38" s="11"/>
      <c r="O38" s="2" t="s">
        <v>746</v>
      </c>
      <c r="P38" s="5" t="s">
        <v>825</v>
      </c>
      <c r="Q38" s="3" t="s">
        <v>747</v>
      </c>
      <c r="R38" s="40">
        <v>1115</v>
      </c>
      <c r="S38" s="40">
        <f t="shared" si="10"/>
        <v>79.642857142857139</v>
      </c>
      <c r="T38" s="40" t="s">
        <v>698</v>
      </c>
      <c r="U38" s="40" t="s">
        <v>698</v>
      </c>
      <c r="V38" s="40" t="s">
        <v>698</v>
      </c>
      <c r="W38" s="34">
        <v>24</v>
      </c>
      <c r="X38" s="41"/>
      <c r="Y38" s="42"/>
      <c r="Z38" s="11"/>
    </row>
    <row r="39" spans="1:26" ht="18" customHeight="1">
      <c r="A39" s="2" t="s">
        <v>826</v>
      </c>
      <c r="B39" s="2" t="s">
        <v>827</v>
      </c>
      <c r="C39" s="2">
        <v>1111</v>
      </c>
      <c r="D39" s="2">
        <f t="shared" si="11"/>
        <v>79.357142857142861</v>
      </c>
      <c r="E39" s="2">
        <v>1037</v>
      </c>
      <c r="F39" s="2">
        <f t="shared" si="6"/>
        <v>69.13333333333334</v>
      </c>
      <c r="G39" s="2">
        <v>1038</v>
      </c>
      <c r="H39" s="2">
        <f t="shared" si="7"/>
        <v>69.2</v>
      </c>
      <c r="I39" s="2"/>
      <c r="J39" s="2"/>
      <c r="K39" s="2"/>
      <c r="L39" s="2"/>
      <c r="M39" s="11"/>
      <c r="N39" s="11"/>
      <c r="O39" s="2" t="s">
        <v>751</v>
      </c>
      <c r="P39" s="5" t="s">
        <v>828</v>
      </c>
      <c r="Q39" s="3" t="s">
        <v>752</v>
      </c>
      <c r="R39" s="40">
        <v>887</v>
      </c>
      <c r="S39" s="40">
        <f t="shared" si="10"/>
        <v>63.357142857142854</v>
      </c>
      <c r="T39" s="40" t="s">
        <v>686</v>
      </c>
      <c r="U39" s="40" t="s">
        <v>698</v>
      </c>
      <c r="V39" s="40" t="s">
        <v>698</v>
      </c>
      <c r="W39" s="34">
        <v>25</v>
      </c>
      <c r="X39" s="41"/>
      <c r="Y39" s="42"/>
      <c r="Z39" s="11"/>
    </row>
    <row r="40" spans="1:26" ht="18" customHeight="1">
      <c r="A40" s="2" t="s">
        <v>829</v>
      </c>
      <c r="B40" s="2" t="s">
        <v>830</v>
      </c>
      <c r="C40" s="2">
        <v>898</v>
      </c>
      <c r="D40" s="2">
        <f t="shared" si="11"/>
        <v>64.142857142857139</v>
      </c>
      <c r="E40" s="2">
        <v>908</v>
      </c>
      <c r="F40" s="2">
        <f t="shared" si="6"/>
        <v>60.533333333333331</v>
      </c>
      <c r="G40" s="2">
        <v>935</v>
      </c>
      <c r="H40" s="2">
        <f t="shared" si="7"/>
        <v>62.333333333333336</v>
      </c>
      <c r="I40" s="2"/>
      <c r="J40" s="2"/>
      <c r="K40" s="2"/>
      <c r="L40" s="2"/>
      <c r="M40" s="11"/>
      <c r="N40" s="11"/>
      <c r="O40" s="2" t="s">
        <v>756</v>
      </c>
      <c r="P40" s="5" t="s">
        <v>831</v>
      </c>
      <c r="Q40" s="3" t="s">
        <v>757</v>
      </c>
      <c r="R40" s="40">
        <v>840</v>
      </c>
      <c r="S40" s="40">
        <f t="shared" si="10"/>
        <v>60</v>
      </c>
      <c r="T40" s="40" t="s">
        <v>692</v>
      </c>
      <c r="U40" s="40" t="s">
        <v>685</v>
      </c>
      <c r="V40" s="40" t="s">
        <v>698</v>
      </c>
      <c r="W40" s="34">
        <v>26</v>
      </c>
      <c r="X40" s="41"/>
      <c r="Y40" s="42"/>
      <c r="Z40" s="11"/>
    </row>
    <row r="41" spans="1:26" ht="18" customHeight="1">
      <c r="A41" s="2" t="s">
        <v>713</v>
      </c>
      <c r="B41" s="2" t="s">
        <v>715</v>
      </c>
      <c r="C41" s="2"/>
      <c r="D41" s="2"/>
      <c r="E41" s="2">
        <v>882</v>
      </c>
      <c r="F41" s="2">
        <f t="shared" si="6"/>
        <v>58.8</v>
      </c>
      <c r="G41" s="2">
        <v>1067</v>
      </c>
      <c r="H41" s="2">
        <f t="shared" si="7"/>
        <v>71.13333333333334</v>
      </c>
      <c r="I41" s="2"/>
      <c r="J41" s="2"/>
      <c r="K41" s="2"/>
      <c r="L41" s="2"/>
      <c r="M41" s="11"/>
      <c r="N41" s="11"/>
      <c r="O41" s="2" t="s">
        <v>761</v>
      </c>
      <c r="P41" s="5" t="s">
        <v>832</v>
      </c>
      <c r="Q41" s="3" t="s">
        <v>762</v>
      </c>
      <c r="R41" s="40">
        <v>870</v>
      </c>
      <c r="S41" s="40">
        <f t="shared" si="10"/>
        <v>62.142857142857146</v>
      </c>
      <c r="T41" s="40" t="s">
        <v>686</v>
      </c>
      <c r="U41" s="40" t="s">
        <v>698</v>
      </c>
      <c r="V41" s="40" t="s">
        <v>698</v>
      </c>
      <c r="W41" s="34">
        <v>27</v>
      </c>
      <c r="X41" s="41"/>
      <c r="Y41" s="42"/>
      <c r="Z41" s="11"/>
    </row>
    <row r="42" spans="1:26" ht="18" customHeight="1">
      <c r="A42" s="2" t="s">
        <v>833</v>
      </c>
      <c r="B42" s="2" t="s">
        <v>834</v>
      </c>
      <c r="C42" s="2">
        <v>1062</v>
      </c>
      <c r="D42" s="2">
        <f t="shared" ref="D42:D43" si="12">(C42/14)</f>
        <v>75.857142857142861</v>
      </c>
      <c r="E42" s="2">
        <v>1085</v>
      </c>
      <c r="F42" s="2">
        <f t="shared" si="6"/>
        <v>72.333333333333329</v>
      </c>
      <c r="G42" s="2">
        <v>1069</v>
      </c>
      <c r="H42" s="2">
        <f t="shared" si="7"/>
        <v>71.266666666666666</v>
      </c>
      <c r="I42" s="2"/>
      <c r="J42" s="2"/>
      <c r="K42" s="2"/>
      <c r="L42" s="2"/>
      <c r="M42" s="11"/>
      <c r="N42" s="11"/>
      <c r="O42" s="2" t="s">
        <v>773</v>
      </c>
      <c r="P42" s="5" t="s">
        <v>835</v>
      </c>
      <c r="Q42" s="3" t="s">
        <v>774</v>
      </c>
      <c r="R42" s="40">
        <v>965</v>
      </c>
      <c r="S42" s="40">
        <f t="shared" si="10"/>
        <v>68.928571428571431</v>
      </c>
      <c r="T42" s="40" t="s">
        <v>698</v>
      </c>
      <c r="U42" s="40" t="s">
        <v>698</v>
      </c>
      <c r="V42" s="40" t="s">
        <v>686</v>
      </c>
      <c r="W42" s="34">
        <v>28</v>
      </c>
      <c r="X42" s="41"/>
      <c r="Y42" s="42"/>
      <c r="Z42" s="11"/>
    </row>
    <row r="43" spans="1:26" ht="18" customHeight="1">
      <c r="A43" s="2" t="s">
        <v>836</v>
      </c>
      <c r="B43" s="2" t="s">
        <v>837</v>
      </c>
      <c r="C43" s="2">
        <v>1062</v>
      </c>
      <c r="D43" s="2">
        <f t="shared" si="12"/>
        <v>75.857142857142861</v>
      </c>
      <c r="E43" s="2">
        <v>1046</v>
      </c>
      <c r="F43" s="2">
        <f t="shared" si="6"/>
        <v>69.733333333333334</v>
      </c>
      <c r="G43" s="2">
        <v>999</v>
      </c>
      <c r="H43" s="2">
        <f t="shared" si="7"/>
        <v>66.599999999999994</v>
      </c>
      <c r="I43" s="2"/>
      <c r="J43" s="2"/>
      <c r="K43" s="2"/>
      <c r="L43" s="2"/>
      <c r="M43" s="11"/>
      <c r="N43" s="11"/>
      <c r="O43" s="2" t="s">
        <v>778</v>
      </c>
      <c r="P43" s="5" t="s">
        <v>838</v>
      </c>
      <c r="Q43" s="3" t="s">
        <v>779</v>
      </c>
      <c r="R43" s="40">
        <v>880</v>
      </c>
      <c r="S43" s="40">
        <f t="shared" si="10"/>
        <v>62.857142857142854</v>
      </c>
      <c r="T43" s="40" t="s">
        <v>686</v>
      </c>
      <c r="U43" s="40" t="s">
        <v>686</v>
      </c>
      <c r="V43" s="40" t="s">
        <v>698</v>
      </c>
      <c r="W43" s="34">
        <v>29</v>
      </c>
      <c r="X43" s="41"/>
      <c r="Y43" s="42"/>
      <c r="Z43" s="11"/>
    </row>
    <row r="44" spans="1:26" ht="18" customHeight="1">
      <c r="A44" s="2" t="s">
        <v>839</v>
      </c>
      <c r="B44" s="2" t="s">
        <v>546</v>
      </c>
      <c r="C44" s="2"/>
      <c r="D44" s="2"/>
      <c r="E44" s="2">
        <v>883</v>
      </c>
      <c r="F44" s="2">
        <f t="shared" si="6"/>
        <v>58.866666666666667</v>
      </c>
      <c r="G44" s="2">
        <v>821</v>
      </c>
      <c r="H44" s="2">
        <f t="shared" si="7"/>
        <v>54.733333333333334</v>
      </c>
      <c r="I44" s="2"/>
      <c r="J44" s="2"/>
      <c r="K44" s="2"/>
      <c r="L44" s="2"/>
      <c r="M44" s="11"/>
      <c r="N44" s="11"/>
      <c r="O44" s="2" t="s">
        <v>783</v>
      </c>
      <c r="P44" s="5" t="s">
        <v>840</v>
      </c>
      <c r="Q44" s="3" t="s">
        <v>784</v>
      </c>
      <c r="R44" s="40">
        <v>859</v>
      </c>
      <c r="S44" s="40">
        <f t="shared" si="10"/>
        <v>61.357142857142854</v>
      </c>
      <c r="T44" s="40" t="s">
        <v>686</v>
      </c>
      <c r="U44" s="40" t="s">
        <v>686</v>
      </c>
      <c r="V44" s="40" t="s">
        <v>698</v>
      </c>
      <c r="W44" s="34"/>
      <c r="X44" s="41"/>
      <c r="Y44" s="42"/>
      <c r="Z44" s="11"/>
    </row>
    <row r="45" spans="1:26" ht="18" customHeight="1">
      <c r="A45" s="2" t="s">
        <v>841</v>
      </c>
      <c r="B45" s="2" t="s">
        <v>842</v>
      </c>
      <c r="C45" s="2">
        <v>1160</v>
      </c>
      <c r="D45" s="2">
        <f t="shared" ref="D45:D52" si="13">(C45/14)</f>
        <v>82.857142857142861</v>
      </c>
      <c r="E45" s="2">
        <v>1194</v>
      </c>
      <c r="F45" s="2">
        <f t="shared" si="6"/>
        <v>79.599999999999994</v>
      </c>
      <c r="G45" s="2">
        <v>1205</v>
      </c>
      <c r="H45" s="2">
        <f t="shared" si="7"/>
        <v>80.333333333333329</v>
      </c>
      <c r="I45" s="2"/>
      <c r="J45" s="2"/>
      <c r="K45" s="2"/>
      <c r="L45" s="2"/>
      <c r="M45" s="11"/>
      <c r="N45" s="11"/>
      <c r="O45" s="2" t="s">
        <v>788</v>
      </c>
      <c r="P45" s="5" t="s">
        <v>843</v>
      </c>
      <c r="Q45" s="3" t="s">
        <v>789</v>
      </c>
      <c r="R45" s="40">
        <v>1040</v>
      </c>
      <c r="S45" s="40">
        <f t="shared" si="10"/>
        <v>74.285714285714292</v>
      </c>
      <c r="T45" s="40" t="s">
        <v>698</v>
      </c>
      <c r="U45" s="40" t="s">
        <v>698</v>
      </c>
      <c r="V45" s="40" t="s">
        <v>698</v>
      </c>
      <c r="W45" s="34">
        <v>30</v>
      </c>
      <c r="X45" s="41"/>
      <c r="Y45" s="42"/>
      <c r="Z45" s="11"/>
    </row>
    <row r="46" spans="1:26" ht="18" customHeight="1">
      <c r="A46" s="2" t="s">
        <v>844</v>
      </c>
      <c r="B46" s="2" t="s">
        <v>845</v>
      </c>
      <c r="C46" s="2">
        <v>1016</v>
      </c>
      <c r="D46" s="2">
        <f t="shared" si="13"/>
        <v>72.571428571428569</v>
      </c>
      <c r="E46" s="2">
        <v>1048</v>
      </c>
      <c r="F46" s="2">
        <f t="shared" si="6"/>
        <v>69.86666666666666</v>
      </c>
      <c r="G46" s="2">
        <v>1035</v>
      </c>
      <c r="H46" s="2">
        <f t="shared" si="7"/>
        <v>69</v>
      </c>
      <c r="I46" s="2"/>
      <c r="J46" s="2"/>
      <c r="K46" s="2"/>
      <c r="L46" s="2"/>
      <c r="M46" s="11"/>
      <c r="N46" s="11"/>
      <c r="O46" s="2" t="s">
        <v>793</v>
      </c>
      <c r="P46" s="5" t="s">
        <v>846</v>
      </c>
      <c r="Q46" s="3" t="s">
        <v>794</v>
      </c>
      <c r="R46" s="40">
        <v>1074</v>
      </c>
      <c r="S46" s="40">
        <f t="shared" si="10"/>
        <v>76.714285714285708</v>
      </c>
      <c r="T46" s="40" t="s">
        <v>698</v>
      </c>
      <c r="U46" s="40" t="s">
        <v>698</v>
      </c>
      <c r="V46" s="40" t="s">
        <v>698</v>
      </c>
      <c r="W46" s="34">
        <v>31</v>
      </c>
      <c r="X46" s="41"/>
      <c r="Y46" s="42"/>
      <c r="Z46" s="11"/>
    </row>
    <row r="47" spans="1:26" ht="18" customHeight="1">
      <c r="A47" s="2" t="s">
        <v>847</v>
      </c>
      <c r="B47" s="2" t="s">
        <v>848</v>
      </c>
      <c r="C47" s="2">
        <v>1161</v>
      </c>
      <c r="D47" s="2">
        <f t="shared" si="13"/>
        <v>82.928571428571431</v>
      </c>
      <c r="E47" s="2">
        <v>1103</v>
      </c>
      <c r="F47" s="2">
        <f t="shared" si="6"/>
        <v>73.533333333333331</v>
      </c>
      <c r="G47" s="2">
        <v>1087</v>
      </c>
      <c r="H47" s="2">
        <f t="shared" si="7"/>
        <v>72.466666666666669</v>
      </c>
      <c r="I47" s="2"/>
      <c r="J47" s="2"/>
      <c r="K47" s="2"/>
      <c r="L47" s="2"/>
      <c r="M47" s="11"/>
      <c r="N47" s="11"/>
      <c r="O47" s="2" t="s">
        <v>797</v>
      </c>
      <c r="P47" s="5" t="s">
        <v>849</v>
      </c>
      <c r="Q47" s="3" t="s">
        <v>798</v>
      </c>
      <c r="R47" s="40">
        <v>688</v>
      </c>
      <c r="S47" s="40">
        <f t="shared" si="10"/>
        <v>49.142857142857146</v>
      </c>
      <c r="T47" s="40" t="s">
        <v>766</v>
      </c>
      <c r="U47" s="40" t="s">
        <v>692</v>
      </c>
      <c r="V47" s="43" t="s">
        <v>28</v>
      </c>
      <c r="W47" s="34">
        <v>32</v>
      </c>
      <c r="X47" s="41"/>
      <c r="Y47" s="42"/>
      <c r="Z47" s="11"/>
    </row>
    <row r="48" spans="1:26" ht="18" customHeight="1">
      <c r="A48" s="2" t="s">
        <v>850</v>
      </c>
      <c r="B48" s="2" t="s">
        <v>851</v>
      </c>
      <c r="C48" s="2">
        <v>1110</v>
      </c>
      <c r="D48" s="2">
        <f t="shared" si="13"/>
        <v>79.285714285714292</v>
      </c>
      <c r="E48" s="2">
        <v>1123</v>
      </c>
      <c r="F48" s="2">
        <f t="shared" si="6"/>
        <v>74.86666666666666</v>
      </c>
      <c r="G48" s="2">
        <v>998</v>
      </c>
      <c r="H48" s="2">
        <f t="shared" si="7"/>
        <v>66.533333333333331</v>
      </c>
      <c r="I48" s="2"/>
      <c r="J48" s="2"/>
      <c r="K48" s="2"/>
      <c r="L48" s="2"/>
      <c r="M48" s="11"/>
      <c r="N48" s="11"/>
      <c r="O48" s="2" t="s">
        <v>800</v>
      </c>
      <c r="P48" s="5" t="s">
        <v>852</v>
      </c>
      <c r="Q48" s="44" t="s">
        <v>801</v>
      </c>
      <c r="R48" s="40">
        <v>1009</v>
      </c>
      <c r="S48" s="40">
        <f t="shared" si="10"/>
        <v>72.071428571428569</v>
      </c>
      <c r="T48" s="40" t="s">
        <v>698</v>
      </c>
      <c r="U48" s="40" t="s">
        <v>686</v>
      </c>
      <c r="V48" s="40" t="s">
        <v>698</v>
      </c>
      <c r="W48" s="34">
        <v>33</v>
      </c>
      <c r="X48" s="41"/>
      <c r="Y48" s="42"/>
      <c r="Z48" s="11"/>
    </row>
    <row r="49" spans="1:26" ht="18" customHeight="1">
      <c r="A49" s="2" t="s">
        <v>853</v>
      </c>
      <c r="B49" s="2" t="s">
        <v>854</v>
      </c>
      <c r="C49" s="2">
        <v>1067</v>
      </c>
      <c r="D49" s="2">
        <f t="shared" si="13"/>
        <v>76.214285714285708</v>
      </c>
      <c r="E49" s="2">
        <v>1130</v>
      </c>
      <c r="F49" s="2">
        <f t="shared" si="6"/>
        <v>75.333333333333329</v>
      </c>
      <c r="G49" s="2">
        <v>1169</v>
      </c>
      <c r="H49" s="2">
        <f t="shared" si="7"/>
        <v>77.933333333333337</v>
      </c>
      <c r="I49" s="2"/>
      <c r="J49" s="2"/>
      <c r="K49" s="2"/>
      <c r="L49" s="2"/>
      <c r="M49" s="11"/>
      <c r="N49" s="11"/>
      <c r="O49" s="2" t="s">
        <v>803</v>
      </c>
      <c r="P49" s="5" t="s">
        <v>855</v>
      </c>
      <c r="Q49" s="3" t="s">
        <v>804</v>
      </c>
      <c r="R49" s="40">
        <v>1029</v>
      </c>
      <c r="S49" s="40">
        <f t="shared" si="10"/>
        <v>73.5</v>
      </c>
      <c r="T49" s="40" t="s">
        <v>692</v>
      </c>
      <c r="U49" s="40" t="s">
        <v>686</v>
      </c>
      <c r="V49" s="40" t="s">
        <v>698</v>
      </c>
      <c r="W49" s="34">
        <v>34</v>
      </c>
      <c r="X49" s="41"/>
      <c r="Y49" s="42"/>
      <c r="Z49" s="11"/>
    </row>
    <row r="50" spans="1:26" ht="18" customHeight="1">
      <c r="A50" s="2" t="s">
        <v>856</v>
      </c>
      <c r="B50" s="2" t="s">
        <v>857</v>
      </c>
      <c r="C50" s="2">
        <v>989</v>
      </c>
      <c r="D50" s="2">
        <f t="shared" si="13"/>
        <v>70.642857142857139</v>
      </c>
      <c r="E50" s="2">
        <v>1152</v>
      </c>
      <c r="F50" s="2">
        <f t="shared" si="6"/>
        <v>76.8</v>
      </c>
      <c r="G50" s="2">
        <v>1035</v>
      </c>
      <c r="H50" s="2">
        <f t="shared" si="7"/>
        <v>69</v>
      </c>
      <c r="I50" s="2"/>
      <c r="J50" s="2"/>
      <c r="K50" s="2"/>
      <c r="L50" s="2"/>
      <c r="M50" s="11"/>
      <c r="N50" s="11"/>
      <c r="O50" s="2" t="s">
        <v>806</v>
      </c>
      <c r="P50" s="5" t="s">
        <v>858</v>
      </c>
      <c r="Q50" s="3" t="s">
        <v>807</v>
      </c>
      <c r="R50" s="40">
        <v>918</v>
      </c>
      <c r="S50" s="40">
        <f t="shared" si="10"/>
        <v>65.571428571428569</v>
      </c>
      <c r="T50" s="40" t="s">
        <v>692</v>
      </c>
      <c r="U50" s="40" t="s">
        <v>686</v>
      </c>
      <c r="V50" s="40" t="s">
        <v>698</v>
      </c>
      <c r="W50" s="34">
        <v>35</v>
      </c>
      <c r="X50" s="41"/>
      <c r="Y50" s="42"/>
      <c r="Z50" s="11"/>
    </row>
    <row r="51" spans="1:26" ht="18" customHeight="1">
      <c r="A51" s="2" t="s">
        <v>859</v>
      </c>
      <c r="B51" s="2" t="s">
        <v>860</v>
      </c>
      <c r="C51" s="2">
        <v>1052</v>
      </c>
      <c r="D51" s="2">
        <f t="shared" si="13"/>
        <v>75.142857142857139</v>
      </c>
      <c r="E51" s="2">
        <v>1027</v>
      </c>
      <c r="F51" s="2">
        <f t="shared" si="6"/>
        <v>68.466666666666669</v>
      </c>
      <c r="G51" s="2">
        <v>1011</v>
      </c>
      <c r="H51" s="2">
        <f t="shared" si="7"/>
        <v>67.400000000000006</v>
      </c>
      <c r="I51" s="2"/>
      <c r="J51" s="2"/>
      <c r="K51" s="2"/>
      <c r="L51" s="2"/>
      <c r="M51" s="11"/>
      <c r="N51" s="11"/>
      <c r="O51" s="2" t="s">
        <v>811</v>
      </c>
      <c r="P51" s="5" t="s">
        <v>861</v>
      </c>
      <c r="Q51" s="3" t="s">
        <v>812</v>
      </c>
      <c r="R51" s="40">
        <v>1073</v>
      </c>
      <c r="S51" s="40">
        <f t="shared" si="10"/>
        <v>76.642857142857139</v>
      </c>
      <c r="T51" s="40" t="s">
        <v>698</v>
      </c>
      <c r="U51" s="40" t="s">
        <v>698</v>
      </c>
      <c r="V51" s="40" t="s">
        <v>698</v>
      </c>
      <c r="W51" s="34">
        <v>36</v>
      </c>
      <c r="X51" s="41"/>
      <c r="Y51" s="42"/>
      <c r="Z51" s="11"/>
    </row>
    <row r="52" spans="1:26" ht="18" customHeight="1">
      <c r="A52" s="2" t="s">
        <v>862</v>
      </c>
      <c r="B52" s="2" t="s">
        <v>863</v>
      </c>
      <c r="C52" s="2">
        <v>920</v>
      </c>
      <c r="D52" s="2">
        <f t="shared" si="13"/>
        <v>65.714285714285708</v>
      </c>
      <c r="E52" s="2">
        <v>1042</v>
      </c>
      <c r="F52" s="2">
        <f t="shared" si="6"/>
        <v>69.466666666666669</v>
      </c>
      <c r="G52" s="2">
        <v>944</v>
      </c>
      <c r="H52" s="2">
        <f t="shared" si="7"/>
        <v>62.93333333333333</v>
      </c>
      <c r="I52" s="2"/>
      <c r="J52" s="2"/>
      <c r="K52" s="2"/>
      <c r="L52" s="2"/>
      <c r="M52" s="11"/>
      <c r="N52" s="11"/>
      <c r="O52" s="2" t="s">
        <v>814</v>
      </c>
      <c r="P52" s="5" t="s">
        <v>864</v>
      </c>
      <c r="Q52" s="3" t="s">
        <v>815</v>
      </c>
      <c r="R52" s="40">
        <v>912</v>
      </c>
      <c r="S52" s="40">
        <f t="shared" si="10"/>
        <v>65.142857142857139</v>
      </c>
      <c r="T52" s="40" t="s">
        <v>692</v>
      </c>
      <c r="U52" s="40" t="s">
        <v>692</v>
      </c>
      <c r="V52" s="40" t="s">
        <v>686</v>
      </c>
      <c r="W52" s="34">
        <v>37</v>
      </c>
      <c r="X52" s="41"/>
      <c r="Y52" s="42"/>
      <c r="Z52" s="11"/>
    </row>
    <row r="53" spans="1:26" ht="18" customHeight="1">
      <c r="A53" s="2" t="s">
        <v>718</v>
      </c>
      <c r="B53" s="2" t="s">
        <v>720</v>
      </c>
      <c r="C53" s="2"/>
      <c r="D53" s="2"/>
      <c r="E53" s="2">
        <v>929</v>
      </c>
      <c r="F53" s="2">
        <f t="shared" si="6"/>
        <v>61.93333333333333</v>
      </c>
      <c r="G53" s="2">
        <v>977</v>
      </c>
      <c r="H53" s="2">
        <f t="shared" si="7"/>
        <v>65.13333333333334</v>
      </c>
      <c r="I53" s="2"/>
      <c r="J53" s="2"/>
      <c r="K53" s="2"/>
      <c r="L53" s="2"/>
      <c r="M53" s="11"/>
      <c r="N53" s="11"/>
      <c r="O53" s="2" t="s">
        <v>817</v>
      </c>
      <c r="P53" s="5" t="s">
        <v>865</v>
      </c>
      <c r="Q53" s="3" t="s">
        <v>818</v>
      </c>
      <c r="R53" s="40">
        <v>1130</v>
      </c>
      <c r="S53" s="40">
        <f t="shared" si="10"/>
        <v>80.714285714285708</v>
      </c>
      <c r="T53" s="40" t="s">
        <v>698</v>
      </c>
      <c r="U53" s="40" t="s">
        <v>698</v>
      </c>
      <c r="V53" s="40" t="s">
        <v>698</v>
      </c>
      <c r="W53" s="34">
        <v>38</v>
      </c>
      <c r="X53" s="41"/>
      <c r="Y53" s="42"/>
      <c r="Z53" s="11"/>
    </row>
    <row r="54" spans="1:26" ht="18" customHeight="1">
      <c r="A54" s="2" t="s">
        <v>866</v>
      </c>
      <c r="B54" s="2" t="s">
        <v>867</v>
      </c>
      <c r="C54" s="2">
        <v>1221</v>
      </c>
      <c r="D54" s="2">
        <f t="shared" ref="D54:D58" si="14">(C54/14)</f>
        <v>87.214285714285708</v>
      </c>
      <c r="E54" s="2">
        <v>1156</v>
      </c>
      <c r="F54" s="2">
        <f t="shared" si="6"/>
        <v>77.066666666666663</v>
      </c>
      <c r="G54" s="2">
        <v>1092</v>
      </c>
      <c r="H54" s="2">
        <f t="shared" si="7"/>
        <v>72.8</v>
      </c>
      <c r="I54" s="2"/>
      <c r="J54" s="2"/>
      <c r="K54" s="2"/>
      <c r="L54" s="2"/>
      <c r="M54" s="11"/>
      <c r="N54" s="11"/>
      <c r="O54" s="2" t="s">
        <v>820</v>
      </c>
      <c r="P54" s="5" t="s">
        <v>868</v>
      </c>
      <c r="Q54" s="3" t="s">
        <v>821</v>
      </c>
      <c r="R54" s="40">
        <v>886</v>
      </c>
      <c r="S54" s="40">
        <f t="shared" si="10"/>
        <v>63.285714285714285</v>
      </c>
      <c r="T54" s="40" t="s">
        <v>685</v>
      </c>
      <c r="U54" s="40" t="s">
        <v>685</v>
      </c>
      <c r="V54" s="40" t="s">
        <v>686</v>
      </c>
      <c r="W54" s="34">
        <v>39</v>
      </c>
      <c r="X54" s="41"/>
      <c r="Y54" s="42"/>
      <c r="Z54" s="11"/>
    </row>
    <row r="55" spans="1:26" ht="18" customHeight="1">
      <c r="A55" s="2" t="s">
        <v>869</v>
      </c>
      <c r="B55" s="2" t="s">
        <v>870</v>
      </c>
      <c r="C55" s="2">
        <v>1050</v>
      </c>
      <c r="D55" s="2">
        <f t="shared" si="14"/>
        <v>75</v>
      </c>
      <c r="E55" s="2">
        <v>1019</v>
      </c>
      <c r="F55" s="2">
        <f t="shared" si="6"/>
        <v>67.933333333333337</v>
      </c>
      <c r="G55" s="2">
        <v>911</v>
      </c>
      <c r="H55" s="2">
        <f t="shared" si="7"/>
        <v>60.733333333333334</v>
      </c>
      <c r="I55" s="2"/>
      <c r="J55" s="2"/>
      <c r="K55" s="2"/>
      <c r="L55" s="2"/>
      <c r="M55" s="11"/>
      <c r="N55" s="11"/>
      <c r="O55" s="2" t="s">
        <v>823</v>
      </c>
      <c r="P55" s="5" t="s">
        <v>871</v>
      </c>
      <c r="Q55" s="3" t="s">
        <v>824</v>
      </c>
      <c r="R55" s="40">
        <v>971</v>
      </c>
      <c r="S55" s="40">
        <f t="shared" si="10"/>
        <v>69.357142857142861</v>
      </c>
      <c r="T55" s="40" t="s">
        <v>698</v>
      </c>
      <c r="U55" s="40" t="s">
        <v>698</v>
      </c>
      <c r="V55" s="40" t="s">
        <v>698</v>
      </c>
      <c r="W55" s="34">
        <v>40</v>
      </c>
      <c r="X55" s="41"/>
      <c r="Y55" s="42"/>
      <c r="Z55" s="11"/>
    </row>
    <row r="56" spans="1:26" ht="18" customHeight="1">
      <c r="A56" s="2" t="s">
        <v>872</v>
      </c>
      <c r="B56" s="2" t="s">
        <v>873</v>
      </c>
      <c r="C56" s="2">
        <v>775</v>
      </c>
      <c r="D56" s="2">
        <f t="shared" si="14"/>
        <v>55.357142857142854</v>
      </c>
      <c r="E56" s="2">
        <v>745</v>
      </c>
      <c r="F56" s="2">
        <f t="shared" si="6"/>
        <v>49.666666666666664</v>
      </c>
      <c r="G56" s="2">
        <v>798</v>
      </c>
      <c r="H56" s="2">
        <f t="shared" si="7"/>
        <v>53.2</v>
      </c>
      <c r="I56" s="2"/>
      <c r="J56" s="2"/>
      <c r="K56" s="2"/>
      <c r="L56" s="2"/>
      <c r="M56" s="11"/>
      <c r="N56" s="11"/>
      <c r="O56" s="2" t="s">
        <v>826</v>
      </c>
      <c r="P56" s="5" t="s">
        <v>874</v>
      </c>
      <c r="Q56" s="3" t="s">
        <v>827</v>
      </c>
      <c r="R56" s="40">
        <v>1111</v>
      </c>
      <c r="S56" s="40">
        <f t="shared" si="10"/>
        <v>79.357142857142861</v>
      </c>
      <c r="T56" s="40" t="s">
        <v>698</v>
      </c>
      <c r="U56" s="40" t="s">
        <v>698</v>
      </c>
      <c r="V56" s="40" t="s">
        <v>698</v>
      </c>
      <c r="W56" s="34"/>
      <c r="X56" s="41"/>
      <c r="Y56" s="42"/>
      <c r="Z56" s="11"/>
    </row>
    <row r="57" spans="1:26" ht="18" customHeight="1">
      <c r="A57" s="2" t="s">
        <v>875</v>
      </c>
      <c r="B57" s="2" t="s">
        <v>876</v>
      </c>
      <c r="C57" s="2">
        <v>1064</v>
      </c>
      <c r="D57" s="2">
        <f t="shared" si="14"/>
        <v>76</v>
      </c>
      <c r="E57" s="2">
        <v>1046</v>
      </c>
      <c r="F57" s="2">
        <f t="shared" si="6"/>
        <v>69.733333333333334</v>
      </c>
      <c r="G57" s="2">
        <v>1020</v>
      </c>
      <c r="H57" s="2">
        <f t="shared" si="7"/>
        <v>68</v>
      </c>
      <c r="I57" s="2"/>
      <c r="J57" s="2"/>
      <c r="K57" s="2"/>
      <c r="L57" s="2"/>
      <c r="M57" s="11"/>
      <c r="N57" s="11"/>
      <c r="O57" s="2" t="s">
        <v>829</v>
      </c>
      <c r="P57" s="5" t="s">
        <v>877</v>
      </c>
      <c r="Q57" s="3" t="s">
        <v>830</v>
      </c>
      <c r="R57" s="40">
        <v>898</v>
      </c>
      <c r="S57" s="40">
        <f t="shared" si="10"/>
        <v>64.142857142857139</v>
      </c>
      <c r="T57" s="40" t="s">
        <v>686</v>
      </c>
      <c r="U57" s="40" t="s">
        <v>686</v>
      </c>
      <c r="V57" s="40" t="s">
        <v>698</v>
      </c>
      <c r="W57" s="34">
        <v>41</v>
      </c>
      <c r="X57" s="41"/>
      <c r="Y57" s="42"/>
      <c r="Z57" s="11"/>
    </row>
    <row r="58" spans="1:26" ht="18" customHeight="1">
      <c r="A58" s="2" t="s">
        <v>878</v>
      </c>
      <c r="B58" s="2" t="s">
        <v>879</v>
      </c>
      <c r="C58" s="2">
        <v>1095</v>
      </c>
      <c r="D58" s="2">
        <f t="shared" si="14"/>
        <v>78.214285714285708</v>
      </c>
      <c r="E58" s="2">
        <v>1134</v>
      </c>
      <c r="F58" s="2">
        <f t="shared" si="6"/>
        <v>75.599999999999994</v>
      </c>
      <c r="G58" s="2">
        <v>1020</v>
      </c>
      <c r="H58" s="2">
        <f t="shared" si="7"/>
        <v>68</v>
      </c>
      <c r="I58" s="2"/>
      <c r="J58" s="2"/>
      <c r="K58" s="2"/>
      <c r="L58" s="2"/>
      <c r="M58" s="11"/>
      <c r="N58" s="11"/>
      <c r="O58" s="2" t="s">
        <v>833</v>
      </c>
      <c r="P58" s="5" t="s">
        <v>880</v>
      </c>
      <c r="Q58" s="3" t="s">
        <v>834</v>
      </c>
      <c r="R58" s="40">
        <v>1062</v>
      </c>
      <c r="S58" s="40">
        <f t="shared" si="10"/>
        <v>75.857142857142861</v>
      </c>
      <c r="T58" s="40" t="s">
        <v>698</v>
      </c>
      <c r="U58" s="40" t="s">
        <v>698</v>
      </c>
      <c r="V58" s="40" t="s">
        <v>698</v>
      </c>
      <c r="W58" s="34">
        <v>42</v>
      </c>
      <c r="X58" s="41"/>
      <c r="Y58" s="42"/>
      <c r="Z58" s="11"/>
    </row>
    <row r="59" spans="1:26" ht="18" customHeight="1">
      <c r="A59" s="2" t="s">
        <v>723</v>
      </c>
      <c r="B59" s="2" t="s">
        <v>725</v>
      </c>
      <c r="C59" s="2"/>
      <c r="D59" s="2"/>
      <c r="E59" s="2">
        <v>957</v>
      </c>
      <c r="F59" s="2">
        <f t="shared" si="6"/>
        <v>63.8</v>
      </c>
      <c r="G59" s="2">
        <v>886</v>
      </c>
      <c r="H59" s="2">
        <f t="shared" si="7"/>
        <v>59.06666666666667</v>
      </c>
      <c r="I59" s="2"/>
      <c r="J59" s="2"/>
      <c r="K59" s="2"/>
      <c r="L59" s="2"/>
      <c r="M59" s="11"/>
      <c r="N59" s="11"/>
      <c r="O59" s="2" t="s">
        <v>836</v>
      </c>
      <c r="P59" s="5" t="s">
        <v>881</v>
      </c>
      <c r="Q59" s="3" t="s">
        <v>837</v>
      </c>
      <c r="R59" s="40">
        <v>1062</v>
      </c>
      <c r="S59" s="40">
        <f t="shared" si="10"/>
        <v>75.857142857142861</v>
      </c>
      <c r="T59" s="40" t="s">
        <v>698</v>
      </c>
      <c r="U59" s="40" t="s">
        <v>698</v>
      </c>
      <c r="V59" s="40" t="s">
        <v>698</v>
      </c>
      <c r="W59" s="34"/>
      <c r="X59" s="41">
        <v>6</v>
      </c>
      <c r="Y59" s="42"/>
      <c r="Z59" s="11"/>
    </row>
    <row r="60" spans="1:26" ht="18" customHeight="1">
      <c r="A60" s="2" t="s">
        <v>882</v>
      </c>
      <c r="B60" s="2" t="s">
        <v>883</v>
      </c>
      <c r="C60" s="2">
        <v>1114</v>
      </c>
      <c r="D60" s="2">
        <f t="shared" ref="D60:D73" si="15">(C60/14)</f>
        <v>79.571428571428569</v>
      </c>
      <c r="E60" s="2">
        <v>1167</v>
      </c>
      <c r="F60" s="2">
        <f t="shared" si="6"/>
        <v>77.8</v>
      </c>
      <c r="G60" s="2">
        <v>1085</v>
      </c>
      <c r="H60" s="2">
        <f t="shared" si="7"/>
        <v>72.333333333333329</v>
      </c>
      <c r="I60" s="2"/>
      <c r="J60" s="2"/>
      <c r="K60" s="2"/>
      <c r="L60" s="2"/>
      <c r="M60" s="11"/>
      <c r="N60" s="11"/>
      <c r="O60" s="2" t="s">
        <v>841</v>
      </c>
      <c r="P60" s="5" t="s">
        <v>884</v>
      </c>
      <c r="Q60" s="3" t="s">
        <v>842</v>
      </c>
      <c r="R60" s="40">
        <v>1160</v>
      </c>
      <c r="S60" s="40">
        <f t="shared" si="10"/>
        <v>82.857142857142861</v>
      </c>
      <c r="T60" s="40" t="s">
        <v>698</v>
      </c>
      <c r="U60" s="40" t="s">
        <v>698</v>
      </c>
      <c r="V60" s="40" t="s">
        <v>698</v>
      </c>
      <c r="W60" s="34">
        <v>43</v>
      </c>
      <c r="X60" s="41"/>
      <c r="Y60" s="42"/>
      <c r="Z60" s="11"/>
    </row>
    <row r="61" spans="1:26" ht="18" customHeight="1">
      <c r="A61" s="2" t="s">
        <v>885</v>
      </c>
      <c r="B61" s="2" t="s">
        <v>886</v>
      </c>
      <c r="C61" s="2">
        <v>932</v>
      </c>
      <c r="D61" s="2">
        <f t="shared" si="15"/>
        <v>66.571428571428569</v>
      </c>
      <c r="E61" s="4">
        <v>470</v>
      </c>
      <c r="F61" s="4" t="s">
        <v>28</v>
      </c>
      <c r="G61" s="4"/>
      <c r="H61" s="4"/>
      <c r="I61" s="4"/>
      <c r="J61" s="4"/>
      <c r="K61" s="4"/>
      <c r="L61" s="4">
        <v>3</v>
      </c>
      <c r="M61" s="11"/>
      <c r="N61" s="11"/>
      <c r="O61" s="2" t="s">
        <v>844</v>
      </c>
      <c r="P61" s="5" t="s">
        <v>887</v>
      </c>
      <c r="Q61" s="3" t="s">
        <v>845</v>
      </c>
      <c r="R61" s="40">
        <v>1016</v>
      </c>
      <c r="S61" s="40">
        <f t="shared" si="10"/>
        <v>72.571428571428569</v>
      </c>
      <c r="T61" s="40" t="s">
        <v>698</v>
      </c>
      <c r="U61" s="40" t="s">
        <v>698</v>
      </c>
      <c r="V61" s="40" t="s">
        <v>698</v>
      </c>
      <c r="W61" s="34"/>
      <c r="X61" s="41">
        <v>7</v>
      </c>
      <c r="Y61" s="42"/>
      <c r="Z61" s="11"/>
    </row>
    <row r="62" spans="1:26" ht="18" customHeight="1">
      <c r="A62" s="2" t="s">
        <v>888</v>
      </c>
      <c r="B62" s="2" t="s">
        <v>889</v>
      </c>
      <c r="C62" s="2">
        <v>997</v>
      </c>
      <c r="D62" s="2">
        <f t="shared" si="15"/>
        <v>71.214285714285708</v>
      </c>
      <c r="E62" s="2">
        <v>996</v>
      </c>
      <c r="F62" s="2">
        <f t="shared" ref="F62:F83" si="16">(E62/15)</f>
        <v>66.400000000000006</v>
      </c>
      <c r="G62" s="2">
        <v>960</v>
      </c>
      <c r="H62" s="2">
        <f t="shared" ref="H62:H83" si="17">(G62/15)</f>
        <v>64</v>
      </c>
      <c r="I62" s="2"/>
      <c r="J62" s="2"/>
      <c r="K62" s="2"/>
      <c r="L62" s="2"/>
      <c r="M62" s="11"/>
      <c r="N62" s="11"/>
      <c r="O62" s="2" t="s">
        <v>847</v>
      </c>
      <c r="P62" s="5" t="s">
        <v>890</v>
      </c>
      <c r="Q62" s="3" t="s">
        <v>848</v>
      </c>
      <c r="R62" s="40">
        <v>1161</v>
      </c>
      <c r="S62" s="40">
        <f t="shared" si="10"/>
        <v>82.928571428571431</v>
      </c>
      <c r="T62" s="40" t="s">
        <v>698</v>
      </c>
      <c r="U62" s="40" t="s">
        <v>698</v>
      </c>
      <c r="V62" s="40" t="s">
        <v>698</v>
      </c>
      <c r="W62" s="34">
        <v>44</v>
      </c>
      <c r="X62" s="41"/>
      <c r="Y62" s="42"/>
      <c r="Z62" s="11"/>
    </row>
    <row r="63" spans="1:26" ht="18" customHeight="1">
      <c r="A63" s="2" t="s">
        <v>891</v>
      </c>
      <c r="B63" s="2" t="s">
        <v>892</v>
      </c>
      <c r="C63" s="2">
        <v>887</v>
      </c>
      <c r="D63" s="2">
        <f t="shared" si="15"/>
        <v>63.357142857142854</v>
      </c>
      <c r="E63" s="2">
        <v>962</v>
      </c>
      <c r="F63" s="2">
        <f t="shared" si="16"/>
        <v>64.13333333333334</v>
      </c>
      <c r="G63" s="2">
        <v>877</v>
      </c>
      <c r="H63" s="2">
        <f t="shared" si="17"/>
        <v>58.466666666666669</v>
      </c>
      <c r="I63" s="2"/>
      <c r="J63" s="2"/>
      <c r="K63" s="2"/>
      <c r="L63" s="2"/>
      <c r="M63" s="11"/>
      <c r="N63" s="11"/>
      <c r="O63" s="2" t="s">
        <v>850</v>
      </c>
      <c r="P63" s="5" t="s">
        <v>893</v>
      </c>
      <c r="Q63" s="3" t="s">
        <v>851</v>
      </c>
      <c r="R63" s="40">
        <v>1110</v>
      </c>
      <c r="S63" s="40">
        <f t="shared" si="10"/>
        <v>79.285714285714292</v>
      </c>
      <c r="T63" s="40" t="s">
        <v>698</v>
      </c>
      <c r="U63" s="40" t="s">
        <v>698</v>
      </c>
      <c r="V63" s="40" t="s">
        <v>698</v>
      </c>
      <c r="W63" s="34"/>
      <c r="X63" s="41">
        <v>8</v>
      </c>
      <c r="Y63" s="42"/>
      <c r="Z63" s="11"/>
    </row>
    <row r="64" spans="1:26" ht="18" customHeight="1">
      <c r="A64" s="2" t="s">
        <v>894</v>
      </c>
      <c r="B64" s="2" t="s">
        <v>895</v>
      </c>
      <c r="C64" s="2">
        <v>689</v>
      </c>
      <c r="D64" s="2">
        <f t="shared" si="15"/>
        <v>49.214285714285715</v>
      </c>
      <c r="E64" s="2">
        <v>774</v>
      </c>
      <c r="F64" s="2">
        <f t="shared" si="16"/>
        <v>51.6</v>
      </c>
      <c r="G64" s="2">
        <v>876</v>
      </c>
      <c r="H64" s="2">
        <f t="shared" si="17"/>
        <v>58.4</v>
      </c>
      <c r="I64" s="2"/>
      <c r="J64" s="2"/>
      <c r="K64" s="2"/>
      <c r="L64" s="2"/>
      <c r="M64" s="11"/>
      <c r="N64" s="11"/>
      <c r="O64" s="2" t="s">
        <v>853</v>
      </c>
      <c r="P64" s="5" t="s">
        <v>896</v>
      </c>
      <c r="Q64" s="3" t="s">
        <v>854</v>
      </c>
      <c r="R64" s="40">
        <v>1067</v>
      </c>
      <c r="S64" s="40">
        <f t="shared" si="10"/>
        <v>76.214285714285708</v>
      </c>
      <c r="T64" s="40" t="s">
        <v>698</v>
      </c>
      <c r="U64" s="40" t="s">
        <v>698</v>
      </c>
      <c r="V64" s="40" t="s">
        <v>698</v>
      </c>
      <c r="W64" s="34"/>
      <c r="X64" s="41"/>
      <c r="Y64" s="42"/>
      <c r="Z64" s="11"/>
    </row>
    <row r="65" spans="1:26" ht="18" customHeight="1">
      <c r="A65" s="2" t="s">
        <v>897</v>
      </c>
      <c r="B65" s="2" t="s">
        <v>898</v>
      </c>
      <c r="C65" s="2">
        <v>698</v>
      </c>
      <c r="D65" s="2">
        <f t="shared" si="15"/>
        <v>49.857142857142854</v>
      </c>
      <c r="E65" s="2">
        <v>809</v>
      </c>
      <c r="F65" s="2">
        <f t="shared" si="16"/>
        <v>53.93333333333333</v>
      </c>
      <c r="G65" s="2">
        <v>784</v>
      </c>
      <c r="H65" s="2">
        <f t="shared" si="17"/>
        <v>52.266666666666666</v>
      </c>
      <c r="I65" s="2"/>
      <c r="J65" s="2"/>
      <c r="K65" s="2"/>
      <c r="L65" s="2"/>
      <c r="M65" s="11"/>
      <c r="N65" s="11"/>
      <c r="O65" s="2" t="s">
        <v>856</v>
      </c>
      <c r="P65" s="5" t="s">
        <v>899</v>
      </c>
      <c r="Q65" s="3" t="s">
        <v>857</v>
      </c>
      <c r="R65" s="40">
        <v>989</v>
      </c>
      <c r="S65" s="40">
        <f t="shared" si="10"/>
        <v>70.642857142857139</v>
      </c>
      <c r="T65" s="40" t="s">
        <v>698</v>
      </c>
      <c r="U65" s="40" t="s">
        <v>698</v>
      </c>
      <c r="V65" s="40" t="s">
        <v>698</v>
      </c>
      <c r="W65" s="34"/>
      <c r="X65" s="41"/>
      <c r="Y65" s="42"/>
      <c r="Z65" s="11"/>
    </row>
    <row r="66" spans="1:26" ht="18" customHeight="1">
      <c r="A66" s="2" t="s">
        <v>900</v>
      </c>
      <c r="B66" s="2" t="s">
        <v>901</v>
      </c>
      <c r="C66" s="2">
        <v>974</v>
      </c>
      <c r="D66" s="2">
        <f t="shared" si="15"/>
        <v>69.571428571428569</v>
      </c>
      <c r="E66" s="2">
        <v>994</v>
      </c>
      <c r="F66" s="2">
        <f t="shared" si="16"/>
        <v>66.266666666666666</v>
      </c>
      <c r="G66" s="2">
        <v>1017</v>
      </c>
      <c r="H66" s="2">
        <f t="shared" si="17"/>
        <v>67.8</v>
      </c>
      <c r="I66" s="2"/>
      <c r="J66" s="2"/>
      <c r="K66" s="2"/>
      <c r="L66" s="2"/>
      <c r="M66" s="11"/>
      <c r="N66" s="11"/>
      <c r="O66" s="2" t="s">
        <v>859</v>
      </c>
      <c r="P66" s="5" t="s">
        <v>902</v>
      </c>
      <c r="Q66" s="3" t="s">
        <v>860</v>
      </c>
      <c r="R66" s="40">
        <v>1052</v>
      </c>
      <c r="S66" s="40">
        <f t="shared" si="10"/>
        <v>75.142857142857139</v>
      </c>
      <c r="T66" s="40" t="s">
        <v>698</v>
      </c>
      <c r="U66" s="40" t="s">
        <v>698</v>
      </c>
      <c r="V66" s="40" t="s">
        <v>698</v>
      </c>
      <c r="W66" s="34">
        <v>45</v>
      </c>
      <c r="X66" s="41"/>
      <c r="Y66" s="42"/>
      <c r="Z66" s="11"/>
    </row>
    <row r="67" spans="1:26" ht="18" customHeight="1">
      <c r="A67" s="2" t="s">
        <v>903</v>
      </c>
      <c r="B67" s="2" t="s">
        <v>904</v>
      </c>
      <c r="C67" s="2">
        <v>770</v>
      </c>
      <c r="D67" s="2">
        <f t="shared" si="15"/>
        <v>55</v>
      </c>
      <c r="E67" s="2">
        <v>979</v>
      </c>
      <c r="F67" s="2">
        <f t="shared" si="16"/>
        <v>65.266666666666666</v>
      </c>
      <c r="G67" s="2">
        <v>966</v>
      </c>
      <c r="H67" s="2">
        <f t="shared" si="17"/>
        <v>64.400000000000006</v>
      </c>
      <c r="I67" s="2"/>
      <c r="J67" s="2"/>
      <c r="K67" s="2"/>
      <c r="L67" s="2"/>
      <c r="M67" s="11"/>
      <c r="N67" s="11"/>
      <c r="O67" s="2" t="s">
        <v>862</v>
      </c>
      <c r="P67" s="5" t="s">
        <v>905</v>
      </c>
      <c r="Q67" s="3" t="s">
        <v>863</v>
      </c>
      <c r="R67" s="40">
        <v>920</v>
      </c>
      <c r="S67" s="40">
        <f t="shared" si="10"/>
        <v>65.714285714285708</v>
      </c>
      <c r="T67" s="40" t="s">
        <v>686</v>
      </c>
      <c r="U67" s="40" t="s">
        <v>686</v>
      </c>
      <c r="V67" s="40" t="s">
        <v>698</v>
      </c>
      <c r="W67" s="34">
        <v>46</v>
      </c>
      <c r="X67" s="41"/>
      <c r="Y67" s="42"/>
      <c r="Z67" s="11"/>
    </row>
    <row r="68" spans="1:26" ht="18" customHeight="1">
      <c r="A68" s="2" t="s">
        <v>906</v>
      </c>
      <c r="B68" s="2" t="s">
        <v>907</v>
      </c>
      <c r="C68" s="2">
        <v>675</v>
      </c>
      <c r="D68" s="2">
        <f t="shared" si="15"/>
        <v>48.214285714285715</v>
      </c>
      <c r="E68" s="2">
        <v>731</v>
      </c>
      <c r="F68" s="2">
        <f t="shared" si="16"/>
        <v>48.733333333333334</v>
      </c>
      <c r="G68" s="2">
        <v>749</v>
      </c>
      <c r="H68" s="2">
        <f t="shared" si="17"/>
        <v>49.93333333333333</v>
      </c>
      <c r="I68" s="2"/>
      <c r="J68" s="2"/>
      <c r="K68" s="2"/>
      <c r="L68" s="2"/>
      <c r="M68" s="11"/>
      <c r="N68" s="11"/>
      <c r="O68" s="2" t="s">
        <v>866</v>
      </c>
      <c r="P68" s="5" t="s">
        <v>908</v>
      </c>
      <c r="Q68" s="3" t="s">
        <v>867</v>
      </c>
      <c r="R68" s="40">
        <v>1221</v>
      </c>
      <c r="S68" s="40">
        <f t="shared" si="10"/>
        <v>87.214285714285708</v>
      </c>
      <c r="T68" s="40" t="s">
        <v>698</v>
      </c>
      <c r="U68" s="40" t="s">
        <v>698</v>
      </c>
      <c r="V68" s="40" t="s">
        <v>698</v>
      </c>
      <c r="W68" s="34"/>
      <c r="X68" s="41"/>
      <c r="Y68" s="42"/>
      <c r="Z68" s="11"/>
    </row>
    <row r="69" spans="1:26" ht="18" customHeight="1">
      <c r="A69" s="2" t="s">
        <v>909</v>
      </c>
      <c r="B69" s="2" t="s">
        <v>910</v>
      </c>
      <c r="C69" s="2">
        <v>901</v>
      </c>
      <c r="D69" s="2">
        <f t="shared" si="15"/>
        <v>64.357142857142861</v>
      </c>
      <c r="E69" s="2">
        <v>916</v>
      </c>
      <c r="F69" s="2">
        <f t="shared" si="16"/>
        <v>61.06666666666667</v>
      </c>
      <c r="G69" s="2">
        <v>900</v>
      </c>
      <c r="H69" s="2">
        <f t="shared" si="17"/>
        <v>60</v>
      </c>
      <c r="I69" s="2"/>
      <c r="J69" s="2"/>
      <c r="K69" s="2"/>
      <c r="L69" s="2"/>
      <c r="M69" s="11"/>
      <c r="N69" s="11"/>
      <c r="O69" s="2" t="s">
        <v>869</v>
      </c>
      <c r="P69" s="5" t="s">
        <v>911</v>
      </c>
      <c r="Q69" s="3" t="s">
        <v>870</v>
      </c>
      <c r="R69" s="40">
        <v>1050</v>
      </c>
      <c r="S69" s="40">
        <f t="shared" si="10"/>
        <v>75</v>
      </c>
      <c r="T69" s="40" t="s">
        <v>698</v>
      </c>
      <c r="U69" s="40" t="s">
        <v>686</v>
      </c>
      <c r="V69" s="40" t="s">
        <v>698</v>
      </c>
      <c r="W69" s="34"/>
      <c r="X69" s="41">
        <v>9</v>
      </c>
      <c r="Y69" s="42"/>
      <c r="Z69" s="11"/>
    </row>
    <row r="70" spans="1:26" ht="18" customHeight="1">
      <c r="A70" s="2" t="s">
        <v>912</v>
      </c>
      <c r="B70" s="2" t="s">
        <v>913</v>
      </c>
      <c r="C70" s="2">
        <v>1079</v>
      </c>
      <c r="D70" s="2">
        <f t="shared" si="15"/>
        <v>77.071428571428569</v>
      </c>
      <c r="E70" s="2">
        <v>1076</v>
      </c>
      <c r="F70" s="2">
        <f t="shared" si="16"/>
        <v>71.733333333333334</v>
      </c>
      <c r="G70" s="2">
        <v>1026</v>
      </c>
      <c r="H70" s="2">
        <f t="shared" si="17"/>
        <v>68.400000000000006</v>
      </c>
      <c r="I70" s="2"/>
      <c r="J70" s="2"/>
      <c r="K70" s="2"/>
      <c r="L70" s="2"/>
      <c r="M70" s="11"/>
      <c r="N70" s="11"/>
      <c r="O70" s="2" t="s">
        <v>872</v>
      </c>
      <c r="P70" s="5" t="s">
        <v>914</v>
      </c>
      <c r="Q70" s="3" t="s">
        <v>873</v>
      </c>
      <c r="R70" s="40">
        <v>775</v>
      </c>
      <c r="S70" s="40">
        <f t="shared" si="10"/>
        <v>55.357142857142854</v>
      </c>
      <c r="T70" s="40" t="s">
        <v>692</v>
      </c>
      <c r="U70" s="40" t="s">
        <v>692</v>
      </c>
      <c r="V70" s="40" t="s">
        <v>686</v>
      </c>
      <c r="W70" s="34">
        <v>47</v>
      </c>
      <c r="X70" s="41"/>
      <c r="Y70" s="42"/>
      <c r="Z70" s="11"/>
    </row>
    <row r="71" spans="1:26" ht="18" customHeight="1">
      <c r="A71" s="2" t="s">
        <v>915</v>
      </c>
      <c r="B71" s="2" t="s">
        <v>916</v>
      </c>
      <c r="C71" s="2">
        <v>1037</v>
      </c>
      <c r="D71" s="2">
        <f t="shared" si="15"/>
        <v>74.071428571428569</v>
      </c>
      <c r="E71" s="2">
        <v>1028</v>
      </c>
      <c r="F71" s="2">
        <f t="shared" si="16"/>
        <v>68.533333333333331</v>
      </c>
      <c r="G71" s="2">
        <v>1014</v>
      </c>
      <c r="H71" s="2">
        <f t="shared" si="17"/>
        <v>67.599999999999994</v>
      </c>
      <c r="I71" s="2"/>
      <c r="J71" s="2"/>
      <c r="K71" s="2"/>
      <c r="L71" s="2"/>
      <c r="M71" s="11"/>
      <c r="N71" s="11"/>
      <c r="O71" s="2" t="s">
        <v>875</v>
      </c>
      <c r="P71" s="5" t="s">
        <v>917</v>
      </c>
      <c r="Q71" s="3" t="s">
        <v>876</v>
      </c>
      <c r="R71" s="40">
        <v>1064</v>
      </c>
      <c r="S71" s="40">
        <f t="shared" si="10"/>
        <v>76</v>
      </c>
      <c r="T71" s="40" t="s">
        <v>698</v>
      </c>
      <c r="U71" s="40" t="s">
        <v>698</v>
      </c>
      <c r="V71" s="40" t="s">
        <v>698</v>
      </c>
      <c r="W71" s="34">
        <v>48</v>
      </c>
      <c r="X71" s="41"/>
      <c r="Y71" s="42"/>
      <c r="Z71" s="11"/>
    </row>
    <row r="72" spans="1:26" ht="18" customHeight="1">
      <c r="A72" s="2" t="s">
        <v>918</v>
      </c>
      <c r="B72" s="2" t="s">
        <v>919</v>
      </c>
      <c r="C72" s="2">
        <v>1066</v>
      </c>
      <c r="D72" s="2">
        <f t="shared" si="15"/>
        <v>76.142857142857139</v>
      </c>
      <c r="E72" s="2">
        <v>1060</v>
      </c>
      <c r="F72" s="2">
        <f t="shared" si="16"/>
        <v>70.666666666666671</v>
      </c>
      <c r="G72" s="2">
        <v>1088</v>
      </c>
      <c r="H72" s="2">
        <f t="shared" si="17"/>
        <v>72.533333333333331</v>
      </c>
      <c r="I72" s="2"/>
      <c r="J72" s="2"/>
      <c r="K72" s="2"/>
      <c r="L72" s="2"/>
      <c r="M72" s="11"/>
      <c r="N72" s="11"/>
      <c r="O72" s="2" t="s">
        <v>878</v>
      </c>
      <c r="P72" s="5" t="s">
        <v>920</v>
      </c>
      <c r="Q72" s="3" t="s">
        <v>879</v>
      </c>
      <c r="R72" s="40">
        <v>1095</v>
      </c>
      <c r="S72" s="40">
        <f t="shared" si="10"/>
        <v>78.214285714285708</v>
      </c>
      <c r="T72" s="40" t="s">
        <v>698</v>
      </c>
      <c r="U72" s="40" t="s">
        <v>698</v>
      </c>
      <c r="V72" s="40" t="s">
        <v>698</v>
      </c>
      <c r="W72" s="34">
        <v>49</v>
      </c>
      <c r="X72" s="41"/>
      <c r="Y72" s="42"/>
      <c r="Z72" s="11"/>
    </row>
    <row r="73" spans="1:26" ht="18" customHeight="1">
      <c r="A73" s="2" t="s">
        <v>921</v>
      </c>
      <c r="B73" s="2" t="s">
        <v>922</v>
      </c>
      <c r="C73" s="2">
        <v>885</v>
      </c>
      <c r="D73" s="2">
        <f t="shared" si="15"/>
        <v>63.214285714285715</v>
      </c>
      <c r="E73" s="2">
        <v>861</v>
      </c>
      <c r="F73" s="2">
        <f t="shared" si="16"/>
        <v>57.4</v>
      </c>
      <c r="G73" s="2">
        <v>934</v>
      </c>
      <c r="H73" s="2">
        <f t="shared" si="17"/>
        <v>62.266666666666666</v>
      </c>
      <c r="I73" s="2"/>
      <c r="J73" s="2"/>
      <c r="K73" s="2"/>
      <c r="L73" s="2"/>
      <c r="M73" s="11"/>
      <c r="N73" s="11"/>
      <c r="O73" s="2" t="s">
        <v>882</v>
      </c>
      <c r="P73" s="5" t="s">
        <v>923</v>
      </c>
      <c r="Q73" s="3" t="s">
        <v>883</v>
      </c>
      <c r="R73" s="40">
        <v>1114</v>
      </c>
      <c r="S73" s="40">
        <f t="shared" si="10"/>
        <v>79.571428571428569</v>
      </c>
      <c r="T73" s="40" t="s">
        <v>698</v>
      </c>
      <c r="U73" s="40" t="s">
        <v>698</v>
      </c>
      <c r="V73" s="40" t="s">
        <v>698</v>
      </c>
      <c r="W73" s="34">
        <v>50</v>
      </c>
      <c r="X73" s="41"/>
      <c r="Y73" s="42"/>
      <c r="Z73" s="11"/>
    </row>
    <row r="74" spans="1:26" ht="18" customHeight="1">
      <c r="A74" s="2" t="s">
        <v>727</v>
      </c>
      <c r="B74" s="2" t="s">
        <v>729</v>
      </c>
      <c r="C74" s="2"/>
      <c r="D74" s="2"/>
      <c r="E74" s="2">
        <v>981</v>
      </c>
      <c r="F74" s="2">
        <f t="shared" si="16"/>
        <v>65.400000000000006</v>
      </c>
      <c r="G74" s="2">
        <v>1012</v>
      </c>
      <c r="H74" s="2">
        <f t="shared" si="17"/>
        <v>67.466666666666669</v>
      </c>
      <c r="I74" s="2"/>
      <c r="J74" s="2"/>
      <c r="K74" s="2"/>
      <c r="L74" s="2"/>
      <c r="M74" s="11"/>
      <c r="N74" s="11"/>
      <c r="O74" s="2" t="s">
        <v>885</v>
      </c>
      <c r="P74" s="5" t="s">
        <v>924</v>
      </c>
      <c r="Q74" s="3" t="s">
        <v>886</v>
      </c>
      <c r="R74" s="40">
        <v>932</v>
      </c>
      <c r="S74" s="40">
        <f t="shared" si="10"/>
        <v>66.571428571428569</v>
      </c>
      <c r="T74" s="43" t="s">
        <v>28</v>
      </c>
      <c r="U74" s="43" t="s">
        <v>28</v>
      </c>
      <c r="V74" s="43" t="s">
        <v>28</v>
      </c>
      <c r="W74" s="34">
        <v>51</v>
      </c>
      <c r="X74" s="41"/>
      <c r="Y74" s="42"/>
      <c r="Z74" s="11"/>
    </row>
    <row r="75" spans="1:26" ht="18" customHeight="1">
      <c r="A75" s="2" t="s">
        <v>925</v>
      </c>
      <c r="B75" s="2" t="s">
        <v>926</v>
      </c>
      <c r="C75" s="2">
        <v>902</v>
      </c>
      <c r="D75" s="2">
        <f>(C75/14)</f>
        <v>64.428571428571431</v>
      </c>
      <c r="E75" s="2">
        <v>888</v>
      </c>
      <c r="F75" s="2">
        <f t="shared" si="16"/>
        <v>59.2</v>
      </c>
      <c r="G75" s="2">
        <v>920</v>
      </c>
      <c r="H75" s="2">
        <f t="shared" si="17"/>
        <v>61.333333333333336</v>
      </c>
      <c r="I75" s="2"/>
      <c r="J75" s="2"/>
      <c r="K75" s="2"/>
      <c r="L75" s="2"/>
      <c r="M75" s="11"/>
      <c r="N75" s="11"/>
      <c r="O75" s="2" t="s">
        <v>888</v>
      </c>
      <c r="P75" s="5" t="s">
        <v>927</v>
      </c>
      <c r="Q75" s="3" t="s">
        <v>889</v>
      </c>
      <c r="R75" s="40">
        <v>997</v>
      </c>
      <c r="S75" s="40">
        <f t="shared" si="10"/>
        <v>71.214285714285708</v>
      </c>
      <c r="T75" s="40" t="s">
        <v>698</v>
      </c>
      <c r="U75" s="40" t="s">
        <v>686</v>
      </c>
      <c r="V75" s="40" t="s">
        <v>698</v>
      </c>
      <c r="W75" s="34">
        <v>52</v>
      </c>
      <c r="X75" s="41"/>
      <c r="Y75" s="42"/>
      <c r="Z75" s="11"/>
    </row>
    <row r="76" spans="1:26" ht="18" customHeight="1">
      <c r="A76" s="2" t="s">
        <v>730</v>
      </c>
      <c r="B76" s="2" t="s">
        <v>732</v>
      </c>
      <c r="C76" s="2"/>
      <c r="D76" s="2"/>
      <c r="E76" s="2">
        <v>936</v>
      </c>
      <c r="F76" s="2">
        <f t="shared" si="16"/>
        <v>62.4</v>
      </c>
      <c r="G76" s="2">
        <v>1049</v>
      </c>
      <c r="H76" s="2">
        <f t="shared" si="17"/>
        <v>69.933333333333337</v>
      </c>
      <c r="I76" s="2"/>
      <c r="J76" s="2"/>
      <c r="K76" s="2"/>
      <c r="L76" s="2"/>
      <c r="M76" s="11"/>
      <c r="N76" s="11"/>
      <c r="O76" s="2" t="s">
        <v>891</v>
      </c>
      <c r="P76" s="5" t="s">
        <v>928</v>
      </c>
      <c r="Q76" s="3" t="s">
        <v>892</v>
      </c>
      <c r="R76" s="40">
        <v>887</v>
      </c>
      <c r="S76" s="40">
        <f t="shared" si="10"/>
        <v>63.357142857142854</v>
      </c>
      <c r="T76" s="40" t="s">
        <v>686</v>
      </c>
      <c r="U76" s="40" t="s">
        <v>685</v>
      </c>
      <c r="V76" s="43" t="s">
        <v>28</v>
      </c>
      <c r="W76" s="34">
        <v>53</v>
      </c>
      <c r="X76" s="41"/>
      <c r="Y76" s="42"/>
      <c r="Z76" s="11"/>
    </row>
    <row r="77" spans="1:26" ht="18" customHeight="1">
      <c r="A77" s="2" t="s">
        <v>929</v>
      </c>
      <c r="B77" s="2" t="s">
        <v>930</v>
      </c>
      <c r="C77" s="2">
        <v>1034</v>
      </c>
      <c r="D77" s="2">
        <f>(C77/14)</f>
        <v>73.857142857142861</v>
      </c>
      <c r="E77" s="2">
        <v>1075</v>
      </c>
      <c r="F77" s="2">
        <f t="shared" si="16"/>
        <v>71.666666666666671</v>
      </c>
      <c r="G77" s="2">
        <v>1006</v>
      </c>
      <c r="H77" s="2">
        <f t="shared" si="17"/>
        <v>67.066666666666663</v>
      </c>
      <c r="I77" s="2"/>
      <c r="J77" s="2"/>
      <c r="K77" s="2"/>
      <c r="L77" s="2"/>
      <c r="M77" s="11"/>
      <c r="N77" s="11"/>
      <c r="O77" s="2" t="s">
        <v>894</v>
      </c>
      <c r="P77" s="5" t="s">
        <v>931</v>
      </c>
      <c r="Q77" s="3" t="s">
        <v>895</v>
      </c>
      <c r="R77" s="40">
        <v>689</v>
      </c>
      <c r="S77" s="40">
        <f t="shared" si="10"/>
        <v>49.214285714285715</v>
      </c>
      <c r="T77" s="40" t="s">
        <v>692</v>
      </c>
      <c r="U77" s="40" t="s">
        <v>692</v>
      </c>
      <c r="V77" s="40" t="s">
        <v>686</v>
      </c>
      <c r="W77" s="34">
        <v>54</v>
      </c>
      <c r="X77" s="41"/>
      <c r="Y77" s="42"/>
      <c r="Z77" s="11"/>
    </row>
    <row r="78" spans="1:26" ht="18" customHeight="1">
      <c r="A78" s="2" t="s">
        <v>735</v>
      </c>
      <c r="B78" s="2" t="s">
        <v>737</v>
      </c>
      <c r="C78" s="2"/>
      <c r="D78" s="2"/>
      <c r="E78" s="2">
        <v>1046</v>
      </c>
      <c r="F78" s="2">
        <f t="shared" si="16"/>
        <v>69.733333333333334</v>
      </c>
      <c r="G78" s="2">
        <v>1033</v>
      </c>
      <c r="H78" s="2">
        <f t="shared" si="17"/>
        <v>68.86666666666666</v>
      </c>
      <c r="I78" s="2"/>
      <c r="J78" s="2"/>
      <c r="K78" s="2"/>
      <c r="L78" s="2"/>
      <c r="M78" s="11"/>
      <c r="N78" s="11"/>
      <c r="O78" s="2" t="s">
        <v>897</v>
      </c>
      <c r="P78" s="5" t="s">
        <v>932</v>
      </c>
      <c r="Q78" s="3" t="s">
        <v>898</v>
      </c>
      <c r="R78" s="40">
        <v>698</v>
      </c>
      <c r="S78" s="40">
        <f t="shared" si="10"/>
        <v>49.857142857142854</v>
      </c>
      <c r="T78" s="40" t="s">
        <v>766</v>
      </c>
      <c r="U78" s="40" t="s">
        <v>692</v>
      </c>
      <c r="V78" s="40" t="s">
        <v>685</v>
      </c>
      <c r="W78" s="34">
        <v>55</v>
      </c>
      <c r="X78" s="41"/>
      <c r="Y78" s="42"/>
      <c r="Z78" s="11"/>
    </row>
    <row r="79" spans="1:26" ht="18" customHeight="1">
      <c r="A79" s="2" t="s">
        <v>933</v>
      </c>
      <c r="B79" s="2" t="s">
        <v>934</v>
      </c>
      <c r="C79" s="2">
        <v>952</v>
      </c>
      <c r="D79" s="2">
        <f t="shared" ref="D79:D85" si="18">(C79/14)</f>
        <v>68</v>
      </c>
      <c r="E79" s="2">
        <v>948</v>
      </c>
      <c r="F79" s="2">
        <f t="shared" si="16"/>
        <v>63.2</v>
      </c>
      <c r="G79" s="2">
        <v>957</v>
      </c>
      <c r="H79" s="2">
        <f t="shared" si="17"/>
        <v>63.8</v>
      </c>
      <c r="I79" s="2"/>
      <c r="J79" s="2"/>
      <c r="K79" s="2"/>
      <c r="L79" s="2"/>
      <c r="M79" s="11"/>
      <c r="N79" s="11"/>
      <c r="O79" s="2" t="s">
        <v>900</v>
      </c>
      <c r="P79" s="5" t="s">
        <v>935</v>
      </c>
      <c r="Q79" s="3" t="s">
        <v>901</v>
      </c>
      <c r="R79" s="40">
        <v>974</v>
      </c>
      <c r="S79" s="40">
        <f t="shared" si="10"/>
        <v>69.571428571428569</v>
      </c>
      <c r="T79" s="40" t="s">
        <v>698</v>
      </c>
      <c r="U79" s="40" t="s">
        <v>698</v>
      </c>
      <c r="V79" s="40" t="s">
        <v>698</v>
      </c>
      <c r="W79" s="34">
        <v>56</v>
      </c>
      <c r="X79" s="41"/>
      <c r="Y79" s="42"/>
      <c r="Z79" s="11"/>
    </row>
    <row r="80" spans="1:26" ht="18" customHeight="1">
      <c r="A80" s="2" t="s">
        <v>936</v>
      </c>
      <c r="B80" s="2" t="s">
        <v>937</v>
      </c>
      <c r="C80" s="2">
        <v>864</v>
      </c>
      <c r="D80" s="2">
        <f t="shared" si="18"/>
        <v>61.714285714285715</v>
      </c>
      <c r="E80" s="2">
        <v>716</v>
      </c>
      <c r="F80" s="2">
        <f t="shared" si="16"/>
        <v>47.733333333333334</v>
      </c>
      <c r="G80" s="2">
        <v>738</v>
      </c>
      <c r="H80" s="2">
        <f t="shared" si="17"/>
        <v>49.2</v>
      </c>
      <c r="I80" s="2"/>
      <c r="J80" s="2"/>
      <c r="K80" s="2"/>
      <c r="L80" s="2"/>
      <c r="M80" s="11"/>
      <c r="N80" s="11"/>
      <c r="O80" s="2" t="s">
        <v>903</v>
      </c>
      <c r="P80" s="5" t="s">
        <v>938</v>
      </c>
      <c r="Q80" s="3" t="s">
        <v>904</v>
      </c>
      <c r="R80" s="40">
        <v>770</v>
      </c>
      <c r="S80" s="40">
        <f t="shared" si="10"/>
        <v>55</v>
      </c>
      <c r="T80" s="40" t="s">
        <v>686</v>
      </c>
      <c r="U80" s="40" t="s">
        <v>686</v>
      </c>
      <c r="V80" s="40" t="s">
        <v>686</v>
      </c>
      <c r="W80" s="34"/>
      <c r="X80" s="41">
        <v>10</v>
      </c>
      <c r="Y80" s="42"/>
      <c r="Z80" s="11"/>
    </row>
    <row r="81" spans="1:26" ht="18" customHeight="1">
      <c r="A81" s="2" t="s">
        <v>939</v>
      </c>
      <c r="B81" s="2" t="s">
        <v>940</v>
      </c>
      <c r="C81" s="2">
        <v>912</v>
      </c>
      <c r="D81" s="2">
        <f t="shared" si="18"/>
        <v>65.142857142857139</v>
      </c>
      <c r="E81" s="2">
        <v>1020</v>
      </c>
      <c r="F81" s="2">
        <f t="shared" si="16"/>
        <v>68</v>
      </c>
      <c r="G81" s="2">
        <v>963</v>
      </c>
      <c r="H81" s="2">
        <f t="shared" si="17"/>
        <v>64.2</v>
      </c>
      <c r="I81" s="2"/>
      <c r="J81" s="2"/>
      <c r="K81" s="2"/>
      <c r="L81" s="2"/>
      <c r="M81" s="11"/>
      <c r="N81" s="11"/>
      <c r="O81" s="2" t="s">
        <v>906</v>
      </c>
      <c r="P81" s="5" t="s">
        <v>941</v>
      </c>
      <c r="Q81" s="3" t="s">
        <v>907</v>
      </c>
      <c r="R81" s="40">
        <v>675</v>
      </c>
      <c r="S81" s="40">
        <f t="shared" si="10"/>
        <v>48.214285714285715</v>
      </c>
      <c r="T81" s="40" t="s">
        <v>692</v>
      </c>
      <c r="U81" s="40" t="s">
        <v>692</v>
      </c>
      <c r="V81" s="40" t="s">
        <v>686</v>
      </c>
      <c r="W81" s="34">
        <v>57</v>
      </c>
      <c r="X81" s="41"/>
      <c r="Y81" s="42"/>
      <c r="Z81" s="11"/>
    </row>
    <row r="82" spans="1:26" ht="18" customHeight="1">
      <c r="A82" s="2" t="s">
        <v>942</v>
      </c>
      <c r="B82" s="2" t="s">
        <v>943</v>
      </c>
      <c r="C82" s="2">
        <v>936</v>
      </c>
      <c r="D82" s="2">
        <f t="shared" si="18"/>
        <v>66.857142857142861</v>
      </c>
      <c r="E82" s="2">
        <v>1031</v>
      </c>
      <c r="F82" s="2">
        <f t="shared" si="16"/>
        <v>68.733333333333334</v>
      </c>
      <c r="G82" s="2">
        <v>1044</v>
      </c>
      <c r="H82" s="2">
        <f t="shared" si="17"/>
        <v>69.599999999999994</v>
      </c>
      <c r="I82" s="2"/>
      <c r="J82" s="2"/>
      <c r="K82" s="2"/>
      <c r="L82" s="2"/>
      <c r="M82" s="11"/>
      <c r="N82" s="11"/>
      <c r="O82" s="2" t="s">
        <v>909</v>
      </c>
      <c r="P82" s="5" t="s">
        <v>944</v>
      </c>
      <c r="Q82" s="3" t="s">
        <v>910</v>
      </c>
      <c r="R82" s="40">
        <v>901</v>
      </c>
      <c r="S82" s="40">
        <f t="shared" si="10"/>
        <v>64.357142857142861</v>
      </c>
      <c r="T82" s="40" t="s">
        <v>686</v>
      </c>
      <c r="U82" s="40" t="s">
        <v>686</v>
      </c>
      <c r="V82" s="43" t="s">
        <v>28</v>
      </c>
      <c r="W82" s="34">
        <v>58</v>
      </c>
      <c r="X82" s="41"/>
      <c r="Y82" s="42"/>
      <c r="Z82" s="11"/>
    </row>
    <row r="83" spans="1:26" ht="18" customHeight="1">
      <c r="A83" s="2" t="s">
        <v>945</v>
      </c>
      <c r="B83" s="2" t="s">
        <v>946</v>
      </c>
      <c r="C83" s="2">
        <v>803</v>
      </c>
      <c r="D83" s="2">
        <f t="shared" si="18"/>
        <v>57.357142857142854</v>
      </c>
      <c r="E83" s="2">
        <v>905</v>
      </c>
      <c r="F83" s="2">
        <f t="shared" si="16"/>
        <v>60.333333333333336</v>
      </c>
      <c r="G83" s="2">
        <v>975</v>
      </c>
      <c r="H83" s="2">
        <f t="shared" si="17"/>
        <v>65</v>
      </c>
      <c r="I83" s="2"/>
      <c r="J83" s="2"/>
      <c r="K83" s="2"/>
      <c r="L83" s="2"/>
      <c r="M83" s="11"/>
      <c r="N83" s="11"/>
      <c r="O83" s="2" t="s">
        <v>912</v>
      </c>
      <c r="P83" s="5" t="s">
        <v>947</v>
      </c>
      <c r="Q83" s="3" t="s">
        <v>913</v>
      </c>
      <c r="R83" s="40">
        <v>1079</v>
      </c>
      <c r="S83" s="40">
        <f t="shared" si="10"/>
        <v>77.071428571428569</v>
      </c>
      <c r="T83" s="40" t="s">
        <v>698</v>
      </c>
      <c r="U83" s="40" t="s">
        <v>698</v>
      </c>
      <c r="V83" s="40" t="s">
        <v>698</v>
      </c>
      <c r="W83" s="34">
        <v>59</v>
      </c>
      <c r="X83" s="41"/>
      <c r="Y83" s="42"/>
      <c r="Z83" s="11"/>
    </row>
    <row r="84" spans="1:26" ht="18" customHeight="1">
      <c r="A84" s="2"/>
      <c r="B84" s="2" t="s">
        <v>948</v>
      </c>
      <c r="C84" s="2">
        <v>977</v>
      </c>
      <c r="D84" s="2">
        <f t="shared" si="18"/>
        <v>69.785714285714292</v>
      </c>
      <c r="E84" s="20" t="s">
        <v>83</v>
      </c>
      <c r="F84" s="20" t="s">
        <v>83</v>
      </c>
      <c r="G84" s="20"/>
      <c r="H84" s="20"/>
      <c r="I84" s="20"/>
      <c r="J84" s="20"/>
      <c r="K84" s="20"/>
      <c r="L84" s="20">
        <v>1</v>
      </c>
      <c r="M84" s="11"/>
      <c r="N84" s="11"/>
      <c r="O84" s="2" t="s">
        <v>915</v>
      </c>
      <c r="P84" s="5" t="s">
        <v>949</v>
      </c>
      <c r="Q84" s="3" t="s">
        <v>916</v>
      </c>
      <c r="R84" s="40">
        <v>1037</v>
      </c>
      <c r="S84" s="40">
        <f t="shared" si="10"/>
        <v>74.071428571428569</v>
      </c>
      <c r="T84" s="40" t="s">
        <v>698</v>
      </c>
      <c r="U84" s="40" t="s">
        <v>698</v>
      </c>
      <c r="V84" s="40" t="s">
        <v>698</v>
      </c>
      <c r="W84" s="34"/>
      <c r="X84" s="41"/>
      <c r="Y84" s="42">
        <v>1</v>
      </c>
      <c r="Z84" s="11"/>
    </row>
    <row r="85" spans="1:26" ht="18" customHeight="1">
      <c r="A85" s="2" t="s">
        <v>950</v>
      </c>
      <c r="B85" s="2" t="s">
        <v>951</v>
      </c>
      <c r="C85" s="2">
        <v>1011</v>
      </c>
      <c r="D85" s="2">
        <f t="shared" si="18"/>
        <v>72.214285714285708</v>
      </c>
      <c r="E85" s="2">
        <v>1019</v>
      </c>
      <c r="F85" s="2">
        <f t="shared" ref="F85:F108" si="19">(E85/15)</f>
        <v>67.933333333333337</v>
      </c>
      <c r="G85" s="2">
        <v>1061</v>
      </c>
      <c r="H85" s="2">
        <f t="shared" ref="H85:H108" si="20">(G85/15)</f>
        <v>70.733333333333334</v>
      </c>
      <c r="I85" s="2"/>
      <c r="J85" s="2"/>
      <c r="K85" s="2"/>
      <c r="L85" s="2"/>
      <c r="M85" s="11"/>
      <c r="N85" s="11"/>
      <c r="O85" s="2" t="s">
        <v>918</v>
      </c>
      <c r="P85" s="5" t="s">
        <v>952</v>
      </c>
      <c r="Q85" s="3" t="s">
        <v>919</v>
      </c>
      <c r="R85" s="40">
        <v>1066</v>
      </c>
      <c r="S85" s="40">
        <f t="shared" si="10"/>
        <v>76.142857142857139</v>
      </c>
      <c r="T85" s="40" t="s">
        <v>698</v>
      </c>
      <c r="U85" s="40" t="s">
        <v>698</v>
      </c>
      <c r="V85" s="40" t="s">
        <v>698</v>
      </c>
      <c r="W85" s="34">
        <v>60</v>
      </c>
      <c r="X85" s="41"/>
      <c r="Y85" s="42"/>
      <c r="Z85" s="11"/>
    </row>
    <row r="86" spans="1:26" ht="18" customHeight="1">
      <c r="A86" s="2" t="s">
        <v>738</v>
      </c>
      <c r="B86" s="2" t="s">
        <v>740</v>
      </c>
      <c r="C86" s="2"/>
      <c r="D86" s="2"/>
      <c r="E86" s="2">
        <v>1061</v>
      </c>
      <c r="F86" s="2">
        <f t="shared" si="19"/>
        <v>70.733333333333334</v>
      </c>
      <c r="G86" s="2">
        <v>1112</v>
      </c>
      <c r="H86" s="2">
        <f t="shared" si="20"/>
        <v>74.13333333333334</v>
      </c>
      <c r="I86" s="2"/>
      <c r="J86" s="2"/>
      <c r="K86" s="2"/>
      <c r="L86" s="2"/>
      <c r="M86" s="11"/>
      <c r="N86" s="11"/>
      <c r="O86" s="2" t="s">
        <v>921</v>
      </c>
      <c r="P86" s="5" t="s">
        <v>953</v>
      </c>
      <c r="Q86" s="3" t="s">
        <v>922</v>
      </c>
      <c r="R86" s="40">
        <v>885</v>
      </c>
      <c r="S86" s="40">
        <f t="shared" si="10"/>
        <v>63.214285714285715</v>
      </c>
      <c r="T86" s="40" t="s">
        <v>685</v>
      </c>
      <c r="U86" s="40" t="s">
        <v>686</v>
      </c>
      <c r="V86" s="40" t="s">
        <v>686</v>
      </c>
      <c r="W86" s="34">
        <v>61</v>
      </c>
      <c r="X86" s="41"/>
      <c r="Y86" s="42"/>
      <c r="Z86" s="11"/>
    </row>
    <row r="87" spans="1:26" ht="18" customHeight="1">
      <c r="A87" s="2" t="s">
        <v>954</v>
      </c>
      <c r="B87" s="2" t="s">
        <v>955</v>
      </c>
      <c r="C87" s="2">
        <v>920</v>
      </c>
      <c r="D87" s="2">
        <f t="shared" ref="D87:D93" si="21">(C87/14)</f>
        <v>65.714285714285708</v>
      </c>
      <c r="E87" s="2">
        <v>706</v>
      </c>
      <c r="F87" s="2">
        <f t="shared" si="19"/>
        <v>47.06666666666667</v>
      </c>
      <c r="G87" s="2">
        <v>750</v>
      </c>
      <c r="H87" s="2">
        <f t="shared" si="20"/>
        <v>50</v>
      </c>
      <c r="I87" s="2"/>
      <c r="J87" s="2"/>
      <c r="K87" s="2"/>
      <c r="L87" s="2"/>
      <c r="M87" s="11"/>
      <c r="N87" s="11"/>
      <c r="O87" s="2" t="s">
        <v>925</v>
      </c>
      <c r="P87" s="5" t="s">
        <v>956</v>
      </c>
      <c r="Q87" s="3" t="s">
        <v>926</v>
      </c>
      <c r="R87" s="40">
        <v>902</v>
      </c>
      <c r="S87" s="40">
        <f t="shared" si="10"/>
        <v>64.428571428571431</v>
      </c>
      <c r="T87" s="40" t="s">
        <v>685</v>
      </c>
      <c r="U87" s="40" t="s">
        <v>686</v>
      </c>
      <c r="V87" s="40" t="s">
        <v>686</v>
      </c>
      <c r="W87" s="34"/>
      <c r="X87" s="41">
        <v>11</v>
      </c>
      <c r="Y87" s="42"/>
      <c r="Z87" s="11"/>
    </row>
    <row r="88" spans="1:26" ht="18" customHeight="1">
      <c r="A88" s="2" t="s">
        <v>957</v>
      </c>
      <c r="B88" s="2" t="s">
        <v>958</v>
      </c>
      <c r="C88" s="2">
        <v>804</v>
      </c>
      <c r="D88" s="2">
        <f t="shared" si="21"/>
        <v>57.428571428571431</v>
      </c>
      <c r="E88" s="2">
        <v>767</v>
      </c>
      <c r="F88" s="2">
        <f t="shared" si="19"/>
        <v>51.133333333333333</v>
      </c>
      <c r="G88" s="2">
        <v>779</v>
      </c>
      <c r="H88" s="2">
        <f t="shared" si="20"/>
        <v>51.93333333333333</v>
      </c>
      <c r="I88" s="2"/>
      <c r="J88" s="2"/>
      <c r="K88" s="2"/>
      <c r="L88" s="2"/>
      <c r="M88" s="11"/>
      <c r="N88" s="11"/>
      <c r="O88" s="2" t="s">
        <v>929</v>
      </c>
      <c r="P88" s="5" t="s">
        <v>959</v>
      </c>
      <c r="Q88" s="3" t="s">
        <v>930</v>
      </c>
      <c r="R88" s="40">
        <v>1034</v>
      </c>
      <c r="S88" s="40">
        <f t="shared" si="10"/>
        <v>73.857142857142861</v>
      </c>
      <c r="T88" s="40" t="s">
        <v>698</v>
      </c>
      <c r="U88" s="40" t="s">
        <v>698</v>
      </c>
      <c r="V88" s="40" t="s">
        <v>698</v>
      </c>
      <c r="W88" s="34"/>
      <c r="X88" s="41">
        <v>12</v>
      </c>
      <c r="Y88" s="42"/>
      <c r="Z88" s="11"/>
    </row>
    <row r="89" spans="1:26" ht="18" customHeight="1">
      <c r="A89" s="2" t="s">
        <v>960</v>
      </c>
      <c r="B89" s="2" t="s">
        <v>961</v>
      </c>
      <c r="C89" s="2">
        <v>887</v>
      </c>
      <c r="D89" s="2">
        <f t="shared" si="21"/>
        <v>63.357142857142854</v>
      </c>
      <c r="E89" s="2">
        <v>861</v>
      </c>
      <c r="F89" s="2">
        <f t="shared" si="19"/>
        <v>57.4</v>
      </c>
      <c r="G89" s="2">
        <v>881</v>
      </c>
      <c r="H89" s="2">
        <f t="shared" si="20"/>
        <v>58.733333333333334</v>
      </c>
      <c r="I89" s="2"/>
      <c r="J89" s="2"/>
      <c r="K89" s="2"/>
      <c r="L89" s="2"/>
      <c r="M89" s="11"/>
      <c r="N89" s="11"/>
      <c r="O89" s="2" t="s">
        <v>933</v>
      </c>
      <c r="P89" s="5" t="s">
        <v>962</v>
      </c>
      <c r="Q89" s="3" t="s">
        <v>934</v>
      </c>
      <c r="R89" s="40">
        <v>952</v>
      </c>
      <c r="S89" s="40">
        <f t="shared" si="10"/>
        <v>68</v>
      </c>
      <c r="T89" s="40" t="s">
        <v>686</v>
      </c>
      <c r="U89" s="40" t="s">
        <v>686</v>
      </c>
      <c r="V89" s="40" t="s">
        <v>698</v>
      </c>
      <c r="W89" s="34">
        <v>62</v>
      </c>
      <c r="X89" s="41"/>
      <c r="Y89" s="42"/>
      <c r="Z89" s="11"/>
    </row>
    <row r="90" spans="1:26" ht="18" customHeight="1">
      <c r="A90" s="2" t="s">
        <v>963</v>
      </c>
      <c r="B90" s="2" t="s">
        <v>964</v>
      </c>
      <c r="C90" s="2">
        <v>986</v>
      </c>
      <c r="D90" s="2">
        <f t="shared" si="21"/>
        <v>70.428571428571431</v>
      </c>
      <c r="E90" s="2">
        <v>848</v>
      </c>
      <c r="F90" s="2">
        <f t="shared" si="19"/>
        <v>56.533333333333331</v>
      </c>
      <c r="G90" s="2">
        <v>907</v>
      </c>
      <c r="H90" s="2">
        <f t="shared" si="20"/>
        <v>60.466666666666669</v>
      </c>
      <c r="I90" s="2"/>
      <c r="J90" s="2"/>
      <c r="K90" s="2"/>
      <c r="L90" s="2"/>
      <c r="M90" s="11"/>
      <c r="N90" s="11"/>
      <c r="O90" s="2" t="s">
        <v>936</v>
      </c>
      <c r="P90" s="5" t="s">
        <v>965</v>
      </c>
      <c r="Q90" s="3" t="s">
        <v>937</v>
      </c>
      <c r="R90" s="40">
        <v>864</v>
      </c>
      <c r="S90" s="40">
        <f t="shared" si="10"/>
        <v>61.714285714285715</v>
      </c>
      <c r="T90" s="40" t="s">
        <v>692</v>
      </c>
      <c r="U90" s="40" t="s">
        <v>692</v>
      </c>
      <c r="V90" s="43" t="s">
        <v>28</v>
      </c>
      <c r="W90" s="34">
        <v>63</v>
      </c>
      <c r="X90" s="41"/>
      <c r="Y90" s="42"/>
      <c r="Z90" s="11"/>
    </row>
    <row r="91" spans="1:26" ht="18" customHeight="1">
      <c r="A91" s="2" t="s">
        <v>966</v>
      </c>
      <c r="B91" s="2" t="s">
        <v>967</v>
      </c>
      <c r="C91" s="2">
        <v>964</v>
      </c>
      <c r="D91" s="2">
        <f t="shared" si="21"/>
        <v>68.857142857142861</v>
      </c>
      <c r="E91" s="2">
        <v>1177</v>
      </c>
      <c r="F91" s="2">
        <f t="shared" si="19"/>
        <v>78.466666666666669</v>
      </c>
      <c r="G91" s="2">
        <v>1067</v>
      </c>
      <c r="H91" s="2">
        <f t="shared" si="20"/>
        <v>71.13333333333334</v>
      </c>
      <c r="I91" s="2"/>
      <c r="J91" s="2"/>
      <c r="K91" s="2"/>
      <c r="L91" s="2"/>
      <c r="M91" s="11"/>
      <c r="N91" s="11"/>
      <c r="O91" s="2" t="s">
        <v>939</v>
      </c>
      <c r="P91" s="5" t="s">
        <v>968</v>
      </c>
      <c r="Q91" s="3" t="s">
        <v>940</v>
      </c>
      <c r="R91" s="40">
        <v>912</v>
      </c>
      <c r="S91" s="40">
        <f t="shared" si="10"/>
        <v>65.142857142857139</v>
      </c>
      <c r="T91" s="40" t="s">
        <v>698</v>
      </c>
      <c r="U91" s="40" t="s">
        <v>686</v>
      </c>
      <c r="V91" s="40" t="s">
        <v>698</v>
      </c>
      <c r="W91" s="34">
        <v>64</v>
      </c>
      <c r="X91" s="41"/>
      <c r="Y91" s="42"/>
      <c r="Z91" s="11"/>
    </row>
    <row r="92" spans="1:26" ht="18" customHeight="1">
      <c r="A92" s="2" t="s">
        <v>969</v>
      </c>
      <c r="B92" s="2" t="s">
        <v>970</v>
      </c>
      <c r="C92" s="2">
        <v>872</v>
      </c>
      <c r="D92" s="2">
        <f t="shared" si="21"/>
        <v>62.285714285714285</v>
      </c>
      <c r="E92" s="2">
        <v>825</v>
      </c>
      <c r="F92" s="2">
        <f t="shared" si="19"/>
        <v>55</v>
      </c>
      <c r="G92" s="2">
        <v>902</v>
      </c>
      <c r="H92" s="2">
        <f t="shared" si="20"/>
        <v>60.133333333333333</v>
      </c>
      <c r="I92" s="2"/>
      <c r="J92" s="2"/>
      <c r="K92" s="2"/>
      <c r="L92" s="2"/>
      <c r="M92" s="11"/>
      <c r="N92" s="11"/>
      <c r="O92" s="2" t="s">
        <v>942</v>
      </c>
      <c r="P92" s="5" t="s">
        <v>971</v>
      </c>
      <c r="Q92" s="3" t="s">
        <v>943</v>
      </c>
      <c r="R92" s="40">
        <v>936</v>
      </c>
      <c r="S92" s="40">
        <f t="shared" si="10"/>
        <v>66.857142857142861</v>
      </c>
      <c r="T92" s="40" t="s">
        <v>698</v>
      </c>
      <c r="U92" s="40" t="s">
        <v>698</v>
      </c>
      <c r="V92" s="40" t="s">
        <v>698</v>
      </c>
      <c r="W92" s="34">
        <v>65</v>
      </c>
      <c r="X92" s="41"/>
      <c r="Y92" s="42"/>
      <c r="Z92" s="11"/>
    </row>
    <row r="93" spans="1:26" ht="18" customHeight="1">
      <c r="A93" s="2" t="s">
        <v>972</v>
      </c>
      <c r="B93" s="2" t="s">
        <v>973</v>
      </c>
      <c r="C93" s="2">
        <v>1079</v>
      </c>
      <c r="D93" s="2">
        <f t="shared" si="21"/>
        <v>77.071428571428569</v>
      </c>
      <c r="E93" s="2">
        <v>1083</v>
      </c>
      <c r="F93" s="2">
        <f t="shared" si="19"/>
        <v>72.2</v>
      </c>
      <c r="G93" s="2">
        <v>1071</v>
      </c>
      <c r="H93" s="2">
        <f t="shared" si="20"/>
        <v>71.400000000000006</v>
      </c>
      <c r="I93" s="2"/>
      <c r="J93" s="2"/>
      <c r="K93" s="2"/>
      <c r="L93" s="2"/>
      <c r="M93" s="11"/>
      <c r="N93" s="11"/>
      <c r="O93" s="2" t="s">
        <v>945</v>
      </c>
      <c r="P93" s="5" t="s">
        <v>974</v>
      </c>
      <c r="Q93" s="3" t="s">
        <v>946</v>
      </c>
      <c r="R93" s="40">
        <v>803</v>
      </c>
      <c r="S93" s="40">
        <f t="shared" si="10"/>
        <v>57.357142857142854</v>
      </c>
      <c r="T93" s="40" t="s">
        <v>686</v>
      </c>
      <c r="U93" s="40" t="s">
        <v>686</v>
      </c>
      <c r="V93" s="40" t="s">
        <v>698</v>
      </c>
      <c r="W93" s="34">
        <v>66</v>
      </c>
      <c r="X93" s="41"/>
      <c r="Y93" s="42"/>
      <c r="Z93" s="11"/>
    </row>
    <row r="94" spans="1:26" ht="18" customHeight="1">
      <c r="A94" s="2" t="s">
        <v>743</v>
      </c>
      <c r="B94" s="2" t="s">
        <v>745</v>
      </c>
      <c r="C94" s="2"/>
      <c r="D94" s="2"/>
      <c r="E94" s="2">
        <v>906</v>
      </c>
      <c r="F94" s="2">
        <f t="shared" si="19"/>
        <v>60.4</v>
      </c>
      <c r="G94" s="2">
        <v>999</v>
      </c>
      <c r="H94" s="2">
        <f t="shared" si="20"/>
        <v>66.599999999999994</v>
      </c>
      <c r="I94" s="2"/>
      <c r="J94" s="2"/>
      <c r="K94" s="2"/>
      <c r="L94" s="2"/>
      <c r="M94" s="11"/>
      <c r="N94" s="11"/>
      <c r="O94" s="2" t="s">
        <v>950</v>
      </c>
      <c r="P94" s="5" t="s">
        <v>975</v>
      </c>
      <c r="Q94" s="3" t="s">
        <v>951</v>
      </c>
      <c r="R94" s="40">
        <v>1011</v>
      </c>
      <c r="S94" s="40">
        <f t="shared" si="10"/>
        <v>72.214285714285708</v>
      </c>
      <c r="T94" s="40" t="s">
        <v>698</v>
      </c>
      <c r="U94" s="40" t="s">
        <v>698</v>
      </c>
      <c r="V94" s="40" t="s">
        <v>698</v>
      </c>
      <c r="W94" s="34">
        <v>67</v>
      </c>
      <c r="X94" s="41"/>
      <c r="Y94" s="42"/>
      <c r="Z94" s="11"/>
    </row>
    <row r="95" spans="1:26" ht="18" customHeight="1">
      <c r="A95" s="2" t="s">
        <v>976</v>
      </c>
      <c r="B95" s="2" t="s">
        <v>977</v>
      </c>
      <c r="C95" s="2">
        <v>1158</v>
      </c>
      <c r="D95" s="2">
        <f t="shared" ref="D95:D98" si="22">(C95/14)</f>
        <v>82.714285714285708</v>
      </c>
      <c r="E95" s="16">
        <v>1124</v>
      </c>
      <c r="F95" s="2">
        <f t="shared" si="19"/>
        <v>74.933333333333337</v>
      </c>
      <c r="G95" s="16">
        <v>1061</v>
      </c>
      <c r="H95" s="2">
        <f t="shared" si="20"/>
        <v>70.733333333333334</v>
      </c>
      <c r="I95" s="16"/>
      <c r="J95" s="16"/>
      <c r="K95" s="16"/>
      <c r="L95" s="16"/>
      <c r="M95" s="11"/>
      <c r="N95" s="11"/>
      <c r="O95" s="2" t="s">
        <v>954</v>
      </c>
      <c r="P95" s="5" t="s">
        <v>978</v>
      </c>
      <c r="Q95" s="3" t="s">
        <v>955</v>
      </c>
      <c r="R95" s="40">
        <v>920</v>
      </c>
      <c r="S95" s="40">
        <f t="shared" si="10"/>
        <v>65.714285714285708</v>
      </c>
      <c r="T95" s="40" t="s">
        <v>692</v>
      </c>
      <c r="U95" s="40" t="s">
        <v>692</v>
      </c>
      <c r="V95" s="43" t="s">
        <v>28</v>
      </c>
      <c r="W95" s="34">
        <v>68</v>
      </c>
      <c r="X95" s="41"/>
      <c r="Y95" s="42"/>
      <c r="Z95" s="11"/>
    </row>
    <row r="96" spans="1:26" ht="18" customHeight="1">
      <c r="A96" s="2" t="s">
        <v>979</v>
      </c>
      <c r="B96" s="2" t="s">
        <v>980</v>
      </c>
      <c r="C96" s="2">
        <v>967</v>
      </c>
      <c r="D96" s="2">
        <f t="shared" si="22"/>
        <v>69.071428571428569</v>
      </c>
      <c r="E96" s="2">
        <v>900</v>
      </c>
      <c r="F96" s="2">
        <f t="shared" si="19"/>
        <v>60</v>
      </c>
      <c r="G96" s="2">
        <v>875</v>
      </c>
      <c r="H96" s="2">
        <f t="shared" si="20"/>
        <v>58.333333333333336</v>
      </c>
      <c r="I96" s="2"/>
      <c r="J96" s="2"/>
      <c r="K96" s="2"/>
      <c r="L96" s="2"/>
      <c r="M96" s="11"/>
      <c r="N96" s="11"/>
      <c r="O96" s="2" t="s">
        <v>957</v>
      </c>
      <c r="P96" s="5" t="s">
        <v>981</v>
      </c>
      <c r="Q96" s="3" t="s">
        <v>958</v>
      </c>
      <c r="R96" s="40">
        <v>804</v>
      </c>
      <c r="S96" s="40">
        <f t="shared" si="10"/>
        <v>57.428571428571431</v>
      </c>
      <c r="T96" s="40" t="s">
        <v>692</v>
      </c>
      <c r="U96" s="40" t="s">
        <v>692</v>
      </c>
      <c r="V96" s="43" t="s">
        <v>28</v>
      </c>
      <c r="W96" s="34"/>
      <c r="X96" s="41">
        <v>13</v>
      </c>
      <c r="Y96" s="42"/>
      <c r="Z96" s="11"/>
    </row>
    <row r="97" spans="1:26" ht="18" customHeight="1">
      <c r="A97" s="2" t="s">
        <v>982</v>
      </c>
      <c r="B97" s="2" t="s">
        <v>983</v>
      </c>
      <c r="C97" s="2">
        <v>1094</v>
      </c>
      <c r="D97" s="2">
        <f t="shared" si="22"/>
        <v>78.142857142857139</v>
      </c>
      <c r="E97" s="2">
        <v>1056</v>
      </c>
      <c r="F97" s="2">
        <f t="shared" si="19"/>
        <v>70.400000000000006</v>
      </c>
      <c r="G97" s="2">
        <v>993</v>
      </c>
      <c r="H97" s="2">
        <f t="shared" si="20"/>
        <v>66.2</v>
      </c>
      <c r="I97" s="2"/>
      <c r="J97" s="2"/>
      <c r="K97" s="2"/>
      <c r="L97" s="2"/>
      <c r="M97" s="11"/>
      <c r="N97" s="11"/>
      <c r="O97" s="2" t="s">
        <v>960</v>
      </c>
      <c r="P97" s="5" t="s">
        <v>984</v>
      </c>
      <c r="Q97" s="3" t="s">
        <v>961</v>
      </c>
      <c r="R97" s="40">
        <v>887</v>
      </c>
      <c r="S97" s="40">
        <f t="shared" si="10"/>
        <v>63.357142857142854</v>
      </c>
      <c r="T97" s="40" t="s">
        <v>685</v>
      </c>
      <c r="U97" s="40" t="s">
        <v>685</v>
      </c>
      <c r="V97" s="40" t="s">
        <v>685</v>
      </c>
      <c r="W97" s="34">
        <v>69</v>
      </c>
      <c r="X97" s="41"/>
      <c r="Y97" s="42"/>
      <c r="Z97" s="11"/>
    </row>
    <row r="98" spans="1:26" ht="18" customHeight="1">
      <c r="A98" s="2" t="s">
        <v>985</v>
      </c>
      <c r="B98" s="2" t="s">
        <v>986</v>
      </c>
      <c r="C98" s="2">
        <v>1063</v>
      </c>
      <c r="D98" s="2">
        <f t="shared" si="22"/>
        <v>75.928571428571431</v>
      </c>
      <c r="E98" s="2">
        <v>977</v>
      </c>
      <c r="F98" s="2">
        <f t="shared" si="19"/>
        <v>65.13333333333334</v>
      </c>
      <c r="G98" s="2">
        <v>932</v>
      </c>
      <c r="H98" s="2">
        <f t="shared" si="20"/>
        <v>62.133333333333333</v>
      </c>
      <c r="I98" s="2"/>
      <c r="J98" s="2"/>
      <c r="K98" s="2"/>
      <c r="L98" s="2"/>
      <c r="M98" s="11"/>
      <c r="N98" s="11"/>
      <c r="O98" s="2" t="s">
        <v>963</v>
      </c>
      <c r="P98" s="5" t="s">
        <v>987</v>
      </c>
      <c r="Q98" s="3" t="s">
        <v>964</v>
      </c>
      <c r="R98" s="40">
        <v>986</v>
      </c>
      <c r="S98" s="40">
        <f t="shared" si="10"/>
        <v>70.428571428571431</v>
      </c>
      <c r="T98" s="40" t="s">
        <v>685</v>
      </c>
      <c r="U98" s="40" t="s">
        <v>686</v>
      </c>
      <c r="V98" s="40" t="s">
        <v>686</v>
      </c>
      <c r="W98" s="34">
        <v>70</v>
      </c>
      <c r="X98" s="41"/>
      <c r="Y98" s="42"/>
      <c r="Z98" s="11"/>
    </row>
    <row r="99" spans="1:26" ht="18" customHeight="1">
      <c r="A99" s="2" t="s">
        <v>748</v>
      </c>
      <c r="B99" s="2" t="s">
        <v>750</v>
      </c>
      <c r="C99" s="2"/>
      <c r="D99" s="2"/>
      <c r="E99" s="2">
        <v>860</v>
      </c>
      <c r="F99" s="2">
        <f t="shared" si="19"/>
        <v>57.333333333333336</v>
      </c>
      <c r="G99" s="2">
        <v>946</v>
      </c>
      <c r="H99" s="2">
        <f t="shared" si="20"/>
        <v>63.06666666666667</v>
      </c>
      <c r="I99" s="2"/>
      <c r="J99" s="2"/>
      <c r="K99" s="2"/>
      <c r="L99" s="2"/>
      <c r="M99" s="11"/>
      <c r="N99" s="11"/>
      <c r="O99" s="2" t="s">
        <v>966</v>
      </c>
      <c r="P99" s="5" t="s">
        <v>988</v>
      </c>
      <c r="Q99" s="3" t="s">
        <v>967</v>
      </c>
      <c r="R99" s="40">
        <v>964</v>
      </c>
      <c r="S99" s="40">
        <f t="shared" si="10"/>
        <v>68.857142857142861</v>
      </c>
      <c r="T99" s="40" t="s">
        <v>698</v>
      </c>
      <c r="U99" s="40" t="s">
        <v>698</v>
      </c>
      <c r="V99" s="40" t="s">
        <v>698</v>
      </c>
      <c r="W99" s="34">
        <v>71</v>
      </c>
      <c r="X99" s="41"/>
      <c r="Y99" s="42"/>
      <c r="Z99" s="11"/>
    </row>
    <row r="100" spans="1:26" ht="18" customHeight="1">
      <c r="A100" s="2" t="s">
        <v>753</v>
      </c>
      <c r="B100" s="2" t="s">
        <v>755</v>
      </c>
      <c r="C100" s="2"/>
      <c r="D100" s="2"/>
      <c r="E100" s="2">
        <v>1052</v>
      </c>
      <c r="F100" s="2">
        <f t="shared" si="19"/>
        <v>70.13333333333334</v>
      </c>
      <c r="G100" s="2">
        <v>1067</v>
      </c>
      <c r="H100" s="2">
        <f t="shared" si="20"/>
        <v>71.13333333333334</v>
      </c>
      <c r="I100" s="2"/>
      <c r="J100" s="2"/>
      <c r="K100" s="2"/>
      <c r="L100" s="2"/>
      <c r="M100" s="11"/>
      <c r="N100" s="11"/>
      <c r="O100" s="2" t="s">
        <v>969</v>
      </c>
      <c r="P100" s="5" t="s">
        <v>989</v>
      </c>
      <c r="Q100" s="3" t="s">
        <v>970</v>
      </c>
      <c r="R100" s="40">
        <v>872</v>
      </c>
      <c r="S100" s="40">
        <f t="shared" si="10"/>
        <v>62.285714285714285</v>
      </c>
      <c r="T100" s="40" t="s">
        <v>685</v>
      </c>
      <c r="U100" s="40" t="s">
        <v>686</v>
      </c>
      <c r="V100" s="40" t="s">
        <v>698</v>
      </c>
      <c r="W100" s="34">
        <v>72</v>
      </c>
      <c r="X100" s="41"/>
      <c r="Y100" s="42"/>
      <c r="Z100" s="11"/>
    </row>
    <row r="101" spans="1:26" ht="18" customHeight="1">
      <c r="A101" s="2" t="s">
        <v>990</v>
      </c>
      <c r="B101" s="2" t="s">
        <v>991</v>
      </c>
      <c r="C101" s="2">
        <v>916</v>
      </c>
      <c r="D101" s="2">
        <f>(C101/14)</f>
        <v>65.428571428571431</v>
      </c>
      <c r="E101" s="2">
        <v>1040</v>
      </c>
      <c r="F101" s="2">
        <f t="shared" si="19"/>
        <v>69.333333333333329</v>
      </c>
      <c r="G101" s="2">
        <v>1087</v>
      </c>
      <c r="H101" s="2">
        <f t="shared" si="20"/>
        <v>72.466666666666669</v>
      </c>
      <c r="I101" s="2"/>
      <c r="J101" s="2"/>
      <c r="K101" s="2"/>
      <c r="L101" s="2"/>
      <c r="M101" s="11"/>
      <c r="N101" s="11"/>
      <c r="O101" s="2" t="s">
        <v>972</v>
      </c>
      <c r="P101" s="5" t="s">
        <v>992</v>
      </c>
      <c r="Q101" s="3" t="s">
        <v>973</v>
      </c>
      <c r="R101" s="40">
        <v>1079</v>
      </c>
      <c r="S101" s="40">
        <f t="shared" si="10"/>
        <v>77.071428571428569</v>
      </c>
      <c r="T101" s="40" t="s">
        <v>698</v>
      </c>
      <c r="U101" s="40" t="s">
        <v>698</v>
      </c>
      <c r="V101" s="40" t="s">
        <v>698</v>
      </c>
      <c r="W101" s="34">
        <v>73</v>
      </c>
      <c r="X101" s="41"/>
      <c r="Y101" s="42"/>
      <c r="Z101" s="11"/>
    </row>
    <row r="102" spans="1:26" ht="18" customHeight="1">
      <c r="A102" s="2" t="s">
        <v>758</v>
      </c>
      <c r="B102" s="2" t="s">
        <v>760</v>
      </c>
      <c r="C102" s="2"/>
      <c r="D102" s="2"/>
      <c r="E102" s="2">
        <v>944</v>
      </c>
      <c r="F102" s="2">
        <f t="shared" si="19"/>
        <v>62.93333333333333</v>
      </c>
      <c r="G102" s="2">
        <v>1021</v>
      </c>
      <c r="H102" s="2">
        <f t="shared" si="20"/>
        <v>68.066666666666663</v>
      </c>
      <c r="I102" s="2"/>
      <c r="J102" s="2"/>
      <c r="K102" s="2"/>
      <c r="L102" s="2"/>
      <c r="M102" s="11"/>
      <c r="N102" s="11"/>
      <c r="O102" s="2" t="s">
        <v>976</v>
      </c>
      <c r="P102" s="5" t="s">
        <v>993</v>
      </c>
      <c r="Q102" s="3" t="s">
        <v>977</v>
      </c>
      <c r="R102" s="40">
        <v>1158</v>
      </c>
      <c r="S102" s="40">
        <f t="shared" si="10"/>
        <v>82.714285714285708</v>
      </c>
      <c r="T102" s="40" t="s">
        <v>698</v>
      </c>
      <c r="U102" s="40" t="s">
        <v>698</v>
      </c>
      <c r="V102" s="40" t="s">
        <v>698</v>
      </c>
      <c r="W102" s="34">
        <v>74</v>
      </c>
      <c r="X102" s="41"/>
      <c r="Y102" s="42"/>
      <c r="Z102" s="11"/>
    </row>
    <row r="103" spans="1:26" ht="18" customHeight="1">
      <c r="A103" s="2" t="s">
        <v>994</v>
      </c>
      <c r="B103" s="2" t="s">
        <v>995</v>
      </c>
      <c r="C103" s="2">
        <v>885</v>
      </c>
      <c r="D103" s="2">
        <f t="shared" ref="D103:D112" si="23">(C103/14)</f>
        <v>63.214285714285715</v>
      </c>
      <c r="E103" s="2">
        <v>975</v>
      </c>
      <c r="F103" s="2">
        <f t="shared" si="19"/>
        <v>65</v>
      </c>
      <c r="G103" s="2">
        <v>938</v>
      </c>
      <c r="H103" s="2">
        <f t="shared" si="20"/>
        <v>62.533333333333331</v>
      </c>
      <c r="I103" s="2"/>
      <c r="J103" s="2"/>
      <c r="K103" s="2"/>
      <c r="L103" s="2"/>
      <c r="M103" s="11"/>
      <c r="N103" s="11"/>
      <c r="O103" s="2" t="s">
        <v>979</v>
      </c>
      <c r="P103" s="5" t="s">
        <v>996</v>
      </c>
      <c r="Q103" s="3" t="s">
        <v>980</v>
      </c>
      <c r="R103" s="40">
        <v>967</v>
      </c>
      <c r="S103" s="40">
        <f t="shared" si="10"/>
        <v>69.071428571428569</v>
      </c>
      <c r="T103" s="40" t="s">
        <v>686</v>
      </c>
      <c r="U103" s="40" t="s">
        <v>685</v>
      </c>
      <c r="V103" s="43" t="s">
        <v>28</v>
      </c>
      <c r="W103" s="34">
        <v>75</v>
      </c>
      <c r="X103" s="41"/>
      <c r="Y103" s="42"/>
      <c r="Z103" s="11"/>
    </row>
    <row r="104" spans="1:26" ht="18" customHeight="1">
      <c r="A104" s="2" t="s">
        <v>997</v>
      </c>
      <c r="B104" s="2" t="s">
        <v>998</v>
      </c>
      <c r="C104" s="2">
        <v>1033</v>
      </c>
      <c r="D104" s="2">
        <f t="shared" si="23"/>
        <v>73.785714285714292</v>
      </c>
      <c r="E104" s="2">
        <v>1132</v>
      </c>
      <c r="F104" s="2">
        <f t="shared" si="19"/>
        <v>75.466666666666669</v>
      </c>
      <c r="G104" s="2">
        <v>1032</v>
      </c>
      <c r="H104" s="2">
        <f t="shared" si="20"/>
        <v>68.8</v>
      </c>
      <c r="I104" s="2"/>
      <c r="J104" s="2"/>
      <c r="K104" s="2"/>
      <c r="L104" s="2"/>
      <c r="M104" s="11"/>
      <c r="N104" s="11"/>
      <c r="O104" s="2" t="s">
        <v>982</v>
      </c>
      <c r="P104" s="5" t="s">
        <v>999</v>
      </c>
      <c r="Q104" s="3" t="s">
        <v>983</v>
      </c>
      <c r="R104" s="40">
        <v>1094</v>
      </c>
      <c r="S104" s="40">
        <f t="shared" si="10"/>
        <v>78.142857142857139</v>
      </c>
      <c r="T104" s="40" t="s">
        <v>698</v>
      </c>
      <c r="U104" s="40" t="s">
        <v>698</v>
      </c>
      <c r="V104" s="40" t="s">
        <v>698</v>
      </c>
      <c r="W104" s="34">
        <v>76</v>
      </c>
      <c r="X104" s="41"/>
      <c r="Y104" s="42"/>
      <c r="Z104" s="11"/>
    </row>
    <row r="105" spans="1:26" ht="18" customHeight="1">
      <c r="A105" s="2" t="s">
        <v>1000</v>
      </c>
      <c r="B105" s="2" t="s">
        <v>1001</v>
      </c>
      <c r="C105" s="2">
        <v>1086</v>
      </c>
      <c r="D105" s="2">
        <f t="shared" si="23"/>
        <v>77.571428571428569</v>
      </c>
      <c r="E105" s="2">
        <v>971</v>
      </c>
      <c r="F105" s="2">
        <f t="shared" si="19"/>
        <v>64.733333333333334</v>
      </c>
      <c r="G105" s="2">
        <v>964</v>
      </c>
      <c r="H105" s="2">
        <f t="shared" si="20"/>
        <v>64.266666666666666</v>
      </c>
      <c r="I105" s="2"/>
      <c r="J105" s="2"/>
      <c r="K105" s="2"/>
      <c r="L105" s="2"/>
      <c r="M105" s="11"/>
      <c r="N105" s="11"/>
      <c r="O105" s="2" t="s">
        <v>985</v>
      </c>
      <c r="P105" s="5" t="s">
        <v>1002</v>
      </c>
      <c r="Q105" s="3" t="s">
        <v>986</v>
      </c>
      <c r="R105" s="40">
        <v>1063</v>
      </c>
      <c r="S105" s="40">
        <f t="shared" si="10"/>
        <v>75.928571428571431</v>
      </c>
      <c r="T105" s="40" t="s">
        <v>686</v>
      </c>
      <c r="U105" s="40" t="s">
        <v>686</v>
      </c>
      <c r="V105" s="40" t="s">
        <v>698</v>
      </c>
      <c r="W105" s="34">
        <v>77</v>
      </c>
      <c r="X105" s="41"/>
      <c r="Y105" s="42"/>
      <c r="Z105" s="11"/>
    </row>
    <row r="106" spans="1:26" ht="18" customHeight="1">
      <c r="A106" s="2" t="s">
        <v>1003</v>
      </c>
      <c r="B106" s="2" t="s">
        <v>1004</v>
      </c>
      <c r="C106" s="2">
        <v>788</v>
      </c>
      <c r="D106" s="2">
        <f t="shared" si="23"/>
        <v>56.285714285714285</v>
      </c>
      <c r="E106" s="2">
        <v>845</v>
      </c>
      <c r="F106" s="2">
        <f t="shared" si="19"/>
        <v>56.333333333333336</v>
      </c>
      <c r="G106" s="2">
        <v>873</v>
      </c>
      <c r="H106" s="2">
        <f t="shared" si="20"/>
        <v>58.2</v>
      </c>
      <c r="I106" s="2"/>
      <c r="J106" s="2"/>
      <c r="K106" s="2"/>
      <c r="L106" s="2"/>
      <c r="M106" s="11"/>
      <c r="N106" s="11"/>
      <c r="O106" s="2" t="s">
        <v>990</v>
      </c>
      <c r="P106" s="5" t="s">
        <v>1005</v>
      </c>
      <c r="Q106" s="3" t="s">
        <v>991</v>
      </c>
      <c r="R106" s="40">
        <v>916</v>
      </c>
      <c r="S106" s="40">
        <f t="shared" si="10"/>
        <v>65.428571428571431</v>
      </c>
      <c r="T106" s="40" t="s">
        <v>698</v>
      </c>
      <c r="U106" s="40" t="s">
        <v>698</v>
      </c>
      <c r="V106" s="40" t="s">
        <v>698</v>
      </c>
      <c r="W106" s="34">
        <v>78</v>
      </c>
      <c r="X106" s="41"/>
      <c r="Y106" s="42"/>
      <c r="Z106" s="11"/>
    </row>
    <row r="107" spans="1:26" ht="18" customHeight="1">
      <c r="A107" s="2" t="s">
        <v>1006</v>
      </c>
      <c r="B107" s="2" t="s">
        <v>1007</v>
      </c>
      <c r="C107" s="2">
        <v>960</v>
      </c>
      <c r="D107" s="2">
        <f t="shared" si="23"/>
        <v>68.571428571428569</v>
      </c>
      <c r="E107" s="2">
        <v>867</v>
      </c>
      <c r="F107" s="2">
        <f t="shared" si="19"/>
        <v>57.8</v>
      </c>
      <c r="G107" s="2">
        <v>859</v>
      </c>
      <c r="H107" s="2">
        <f t="shared" si="20"/>
        <v>57.266666666666666</v>
      </c>
      <c r="I107" s="2"/>
      <c r="J107" s="2"/>
      <c r="K107" s="2"/>
      <c r="L107" s="2"/>
      <c r="M107" s="11"/>
      <c r="N107" s="11"/>
      <c r="O107" s="2" t="s">
        <v>994</v>
      </c>
      <c r="P107" s="5" t="s">
        <v>1008</v>
      </c>
      <c r="Q107" s="3" t="s">
        <v>995</v>
      </c>
      <c r="R107" s="40">
        <v>885</v>
      </c>
      <c r="S107" s="40">
        <f t="shared" si="10"/>
        <v>63.214285714285715</v>
      </c>
      <c r="T107" s="40" t="s">
        <v>686</v>
      </c>
      <c r="U107" s="40" t="s">
        <v>698</v>
      </c>
      <c r="V107" s="40" t="s">
        <v>698</v>
      </c>
      <c r="W107" s="34">
        <v>79</v>
      </c>
      <c r="X107" s="41"/>
      <c r="Y107" s="42"/>
      <c r="Z107" s="11"/>
    </row>
    <row r="108" spans="1:26" ht="18" customHeight="1">
      <c r="A108" s="2" t="s">
        <v>1009</v>
      </c>
      <c r="B108" s="2" t="s">
        <v>1010</v>
      </c>
      <c r="C108" s="2">
        <v>1081</v>
      </c>
      <c r="D108" s="2">
        <f t="shared" si="23"/>
        <v>77.214285714285708</v>
      </c>
      <c r="E108" s="2">
        <v>1068</v>
      </c>
      <c r="F108" s="2">
        <f t="shared" si="19"/>
        <v>71.2</v>
      </c>
      <c r="G108" s="2">
        <v>969</v>
      </c>
      <c r="H108" s="2">
        <f t="shared" si="20"/>
        <v>64.599999999999994</v>
      </c>
      <c r="I108" s="2"/>
      <c r="J108" s="2"/>
      <c r="K108" s="2"/>
      <c r="L108" s="2"/>
      <c r="M108" s="11"/>
      <c r="N108" s="11"/>
      <c r="O108" s="2" t="s">
        <v>997</v>
      </c>
      <c r="P108" s="5" t="s">
        <v>1011</v>
      </c>
      <c r="Q108" s="3" t="s">
        <v>998</v>
      </c>
      <c r="R108" s="40">
        <v>1033</v>
      </c>
      <c r="S108" s="40">
        <f t="shared" si="10"/>
        <v>73.785714285714292</v>
      </c>
      <c r="T108" s="40" t="s">
        <v>698</v>
      </c>
      <c r="U108" s="40" t="s">
        <v>698</v>
      </c>
      <c r="V108" s="40" t="s">
        <v>698</v>
      </c>
      <c r="W108" s="34">
        <v>80</v>
      </c>
      <c r="X108" s="41"/>
      <c r="Y108" s="42"/>
      <c r="Z108" s="11"/>
    </row>
    <row r="109" spans="1:26" ht="18" customHeight="1">
      <c r="A109" s="2"/>
      <c r="B109" s="2" t="s">
        <v>1012</v>
      </c>
      <c r="C109" s="2">
        <v>785</v>
      </c>
      <c r="D109" s="2">
        <f t="shared" si="23"/>
        <v>56.071428571428569</v>
      </c>
      <c r="E109" s="20"/>
      <c r="F109" s="20" t="s">
        <v>83</v>
      </c>
      <c r="G109" s="20"/>
      <c r="H109" s="20"/>
      <c r="I109" s="20"/>
      <c r="J109" s="20"/>
      <c r="K109" s="20"/>
      <c r="L109" s="20">
        <v>2</v>
      </c>
      <c r="M109" s="11"/>
      <c r="N109" s="11"/>
      <c r="O109" s="2" t="s">
        <v>1000</v>
      </c>
      <c r="P109" s="5" t="s">
        <v>1013</v>
      </c>
      <c r="Q109" s="3" t="s">
        <v>1001</v>
      </c>
      <c r="R109" s="40">
        <v>1086</v>
      </c>
      <c r="S109" s="40">
        <f t="shared" si="10"/>
        <v>77.571428571428569</v>
      </c>
      <c r="T109" s="40" t="s">
        <v>686</v>
      </c>
      <c r="U109" s="40" t="s">
        <v>698</v>
      </c>
      <c r="V109" s="40" t="s">
        <v>686</v>
      </c>
      <c r="W109" s="34"/>
      <c r="X109" s="41"/>
      <c r="Y109" s="42">
        <v>2</v>
      </c>
      <c r="Z109" s="11"/>
    </row>
    <row r="110" spans="1:26" ht="18" customHeight="1">
      <c r="A110" s="2" t="s">
        <v>1014</v>
      </c>
      <c r="B110" s="2" t="s">
        <v>1015</v>
      </c>
      <c r="C110" s="2">
        <v>1029</v>
      </c>
      <c r="D110" s="2">
        <f t="shared" si="23"/>
        <v>73.5</v>
      </c>
      <c r="E110" s="2">
        <v>978</v>
      </c>
      <c r="F110" s="2">
        <f t="shared" ref="F110:F122" si="24">(E110/15)</f>
        <v>65.2</v>
      </c>
      <c r="G110" s="2">
        <v>933</v>
      </c>
      <c r="H110" s="2">
        <f t="shared" ref="H110:H111" si="25">(G110/15)</f>
        <v>62.2</v>
      </c>
      <c r="I110" s="2"/>
      <c r="J110" s="2"/>
      <c r="K110" s="2"/>
      <c r="L110" s="2"/>
      <c r="M110" s="11"/>
      <c r="N110" s="11"/>
      <c r="O110" s="2" t="s">
        <v>1003</v>
      </c>
      <c r="P110" s="5" t="s">
        <v>1016</v>
      </c>
      <c r="Q110" s="3" t="s">
        <v>1004</v>
      </c>
      <c r="R110" s="40">
        <v>788</v>
      </c>
      <c r="S110" s="40">
        <f t="shared" si="10"/>
        <v>56.285714285714285</v>
      </c>
      <c r="T110" s="40" t="s">
        <v>685</v>
      </c>
      <c r="U110" s="40" t="s">
        <v>685</v>
      </c>
      <c r="V110" s="40" t="s">
        <v>686</v>
      </c>
      <c r="W110" s="34">
        <v>81</v>
      </c>
      <c r="X110" s="41"/>
      <c r="Y110" s="42"/>
      <c r="Z110" s="11"/>
    </row>
    <row r="111" spans="1:26" ht="18" customHeight="1">
      <c r="A111" s="2" t="s">
        <v>1017</v>
      </c>
      <c r="B111" s="2" t="s">
        <v>1018</v>
      </c>
      <c r="C111" s="2">
        <v>949</v>
      </c>
      <c r="D111" s="2">
        <f t="shared" si="23"/>
        <v>67.785714285714292</v>
      </c>
      <c r="E111" s="2">
        <v>850</v>
      </c>
      <c r="F111" s="2">
        <f t="shared" si="24"/>
        <v>56.666666666666664</v>
      </c>
      <c r="G111" s="2">
        <v>951</v>
      </c>
      <c r="H111" s="2">
        <f t="shared" si="25"/>
        <v>63.4</v>
      </c>
      <c r="I111" s="2"/>
      <c r="J111" s="2"/>
      <c r="K111" s="2"/>
      <c r="L111" s="2"/>
      <c r="M111" s="11"/>
      <c r="N111" s="11"/>
      <c r="O111" s="2" t="s">
        <v>1006</v>
      </c>
      <c r="P111" s="5" t="s">
        <v>1019</v>
      </c>
      <c r="Q111" s="3" t="s">
        <v>1007</v>
      </c>
      <c r="R111" s="40">
        <v>960</v>
      </c>
      <c r="S111" s="40">
        <f t="shared" si="10"/>
        <v>68.571428571428569</v>
      </c>
      <c r="T111" s="40" t="s">
        <v>685</v>
      </c>
      <c r="U111" s="40" t="s">
        <v>698</v>
      </c>
      <c r="V111" s="40" t="s">
        <v>698</v>
      </c>
      <c r="W111" s="34">
        <v>82</v>
      </c>
      <c r="X111" s="41"/>
      <c r="Y111" s="42"/>
      <c r="Z111" s="11"/>
    </row>
    <row r="112" spans="1:26" ht="18" customHeight="1">
      <c r="A112" s="2" t="s">
        <v>1020</v>
      </c>
      <c r="B112" s="2" t="s">
        <v>1021</v>
      </c>
      <c r="C112" s="2">
        <v>997</v>
      </c>
      <c r="D112" s="2">
        <f t="shared" si="23"/>
        <v>71.214285714285708</v>
      </c>
      <c r="E112" s="2">
        <v>642</v>
      </c>
      <c r="F112" s="2">
        <f t="shared" si="24"/>
        <v>42.8</v>
      </c>
      <c r="G112" s="4" t="s">
        <v>28</v>
      </c>
      <c r="H112" s="4"/>
      <c r="I112" s="4"/>
      <c r="J112" s="4"/>
      <c r="K112" s="4"/>
      <c r="L112" s="4">
        <v>4</v>
      </c>
      <c r="M112" s="11"/>
      <c r="N112" s="11"/>
      <c r="O112" s="2" t="s">
        <v>1009</v>
      </c>
      <c r="P112" s="5" t="s">
        <v>1022</v>
      </c>
      <c r="Q112" s="3" t="s">
        <v>1010</v>
      </c>
      <c r="R112" s="40">
        <v>1081</v>
      </c>
      <c r="S112" s="40">
        <f t="shared" si="10"/>
        <v>77.214285714285708</v>
      </c>
      <c r="T112" s="40" t="s">
        <v>698</v>
      </c>
      <c r="U112" s="40" t="s">
        <v>686</v>
      </c>
      <c r="V112" s="40" t="s">
        <v>698</v>
      </c>
      <c r="W112" s="34"/>
      <c r="X112" s="41">
        <v>14</v>
      </c>
      <c r="Y112" s="42"/>
      <c r="Z112" s="11"/>
    </row>
    <row r="113" spans="1:26" ht="18" customHeight="1">
      <c r="A113" s="2" t="s">
        <v>763</v>
      </c>
      <c r="B113" s="2" t="s">
        <v>765</v>
      </c>
      <c r="C113" s="2"/>
      <c r="D113" s="2"/>
      <c r="E113" s="2">
        <v>921</v>
      </c>
      <c r="F113" s="2">
        <f t="shared" si="24"/>
        <v>61.4</v>
      </c>
      <c r="G113" s="2">
        <v>940</v>
      </c>
      <c r="H113" s="2">
        <f t="shared" ref="H113:H122" si="26">(G113/15)</f>
        <v>62.666666666666664</v>
      </c>
      <c r="I113" s="2"/>
      <c r="J113" s="2"/>
      <c r="K113" s="2"/>
      <c r="L113" s="2"/>
      <c r="M113" s="11"/>
      <c r="N113" s="11"/>
      <c r="O113" s="2" t="s">
        <v>1014</v>
      </c>
      <c r="P113" s="5" t="s">
        <v>1023</v>
      </c>
      <c r="Q113" s="3" t="s">
        <v>1015</v>
      </c>
      <c r="R113" s="40">
        <v>1029</v>
      </c>
      <c r="S113" s="40">
        <f t="shared" si="10"/>
        <v>73.5</v>
      </c>
      <c r="T113" s="40" t="s">
        <v>686</v>
      </c>
      <c r="U113" s="40" t="s">
        <v>686</v>
      </c>
      <c r="V113" s="40" t="s">
        <v>698</v>
      </c>
      <c r="W113" s="34">
        <v>83</v>
      </c>
      <c r="X113" s="41"/>
      <c r="Y113" s="42"/>
      <c r="Z113" s="11"/>
    </row>
    <row r="114" spans="1:26" ht="18" customHeight="1">
      <c r="A114" s="2" t="s">
        <v>1024</v>
      </c>
      <c r="B114" s="2" t="s">
        <v>1025</v>
      </c>
      <c r="C114" s="2">
        <v>809</v>
      </c>
      <c r="D114" s="2">
        <f>(C114/14)</f>
        <v>57.785714285714285</v>
      </c>
      <c r="E114" s="2">
        <v>755</v>
      </c>
      <c r="F114" s="2">
        <f t="shared" si="24"/>
        <v>50.333333333333336</v>
      </c>
      <c r="G114" s="2">
        <v>775</v>
      </c>
      <c r="H114" s="2">
        <f t="shared" si="26"/>
        <v>51.666666666666664</v>
      </c>
      <c r="I114" s="2"/>
      <c r="J114" s="2"/>
      <c r="K114" s="2"/>
      <c r="L114" s="2"/>
      <c r="M114" s="11"/>
      <c r="N114" s="11"/>
      <c r="O114" s="2" t="s">
        <v>1017</v>
      </c>
      <c r="P114" s="5" t="s">
        <v>1026</v>
      </c>
      <c r="Q114" s="3" t="s">
        <v>1018</v>
      </c>
      <c r="R114" s="40">
        <v>949</v>
      </c>
      <c r="S114" s="40">
        <f t="shared" si="10"/>
        <v>67.785714285714292</v>
      </c>
      <c r="T114" s="40" t="s">
        <v>685</v>
      </c>
      <c r="U114" s="40" t="s">
        <v>698</v>
      </c>
      <c r="V114" s="40" t="s">
        <v>698</v>
      </c>
      <c r="W114" s="34"/>
      <c r="X114" s="41">
        <v>15</v>
      </c>
      <c r="Y114" s="42"/>
      <c r="Z114" s="11"/>
    </row>
    <row r="115" spans="1:26" ht="18" customHeight="1">
      <c r="A115" s="2" t="s">
        <v>767</v>
      </c>
      <c r="B115" s="2" t="s">
        <v>769</v>
      </c>
      <c r="C115" s="2"/>
      <c r="D115" s="2"/>
      <c r="E115" s="2">
        <v>956</v>
      </c>
      <c r="F115" s="2">
        <f t="shared" si="24"/>
        <v>63.733333333333334</v>
      </c>
      <c r="G115" s="2">
        <v>1039</v>
      </c>
      <c r="H115" s="2">
        <f t="shared" si="26"/>
        <v>69.266666666666666</v>
      </c>
      <c r="I115" s="2"/>
      <c r="J115" s="2"/>
      <c r="K115" s="2"/>
      <c r="L115" s="2"/>
      <c r="M115" s="11"/>
      <c r="N115" s="11"/>
      <c r="O115" s="2" t="s">
        <v>1020</v>
      </c>
      <c r="P115" s="5" t="s">
        <v>1027</v>
      </c>
      <c r="Q115" s="3" t="s">
        <v>1021</v>
      </c>
      <c r="R115" s="40">
        <v>997</v>
      </c>
      <c r="S115" s="40">
        <f t="shared" si="10"/>
        <v>71.214285714285708</v>
      </c>
      <c r="T115" s="40" t="s">
        <v>692</v>
      </c>
      <c r="U115" s="40" t="s">
        <v>686</v>
      </c>
      <c r="V115" s="43" t="s">
        <v>28</v>
      </c>
      <c r="W115" s="34">
        <v>84</v>
      </c>
      <c r="X115" s="41"/>
      <c r="Y115" s="42"/>
      <c r="Z115" s="11"/>
    </row>
    <row r="116" spans="1:26" ht="18" customHeight="1">
      <c r="A116" s="2" t="s">
        <v>1028</v>
      </c>
      <c r="B116" s="2" t="s">
        <v>1029</v>
      </c>
      <c r="C116" s="2">
        <v>881</v>
      </c>
      <c r="D116" s="2">
        <f t="shared" ref="D116:D122" si="27">(C116/14)</f>
        <v>62.928571428571431</v>
      </c>
      <c r="E116" s="2">
        <v>889</v>
      </c>
      <c r="F116" s="2">
        <f t="shared" si="24"/>
        <v>59.266666666666666</v>
      </c>
      <c r="G116" s="2">
        <v>853</v>
      </c>
      <c r="H116" s="2">
        <f t="shared" si="26"/>
        <v>56.866666666666667</v>
      </c>
      <c r="I116" s="2"/>
      <c r="J116" s="2"/>
      <c r="K116" s="2"/>
      <c r="L116" s="2"/>
      <c r="M116" s="11"/>
      <c r="N116" s="11"/>
      <c r="O116" s="2" t="s">
        <v>1024</v>
      </c>
      <c r="P116" s="5" t="s">
        <v>1030</v>
      </c>
      <c r="Q116" s="45" t="s">
        <v>1025</v>
      </c>
      <c r="R116" s="40">
        <v>809</v>
      </c>
      <c r="S116" s="40">
        <f t="shared" si="10"/>
        <v>57.785714285714285</v>
      </c>
      <c r="T116" s="40" t="s">
        <v>692</v>
      </c>
      <c r="U116" s="40" t="s">
        <v>685</v>
      </c>
      <c r="V116" s="43" t="s">
        <v>28</v>
      </c>
      <c r="W116" s="34">
        <v>85</v>
      </c>
      <c r="X116" s="41"/>
      <c r="Y116" s="42"/>
      <c r="Z116" s="11"/>
    </row>
    <row r="117" spans="1:26" ht="18" customHeight="1">
      <c r="A117" s="2" t="s">
        <v>1031</v>
      </c>
      <c r="B117" s="2" t="s">
        <v>1032</v>
      </c>
      <c r="C117" s="2">
        <v>1017</v>
      </c>
      <c r="D117" s="2">
        <f t="shared" si="27"/>
        <v>72.642857142857139</v>
      </c>
      <c r="E117" s="2">
        <v>1002</v>
      </c>
      <c r="F117" s="2">
        <f t="shared" si="24"/>
        <v>66.8</v>
      </c>
      <c r="G117" s="2">
        <v>1005</v>
      </c>
      <c r="H117" s="2">
        <f t="shared" si="26"/>
        <v>67</v>
      </c>
      <c r="I117" s="2"/>
      <c r="J117" s="2"/>
      <c r="K117" s="2"/>
      <c r="L117" s="2"/>
      <c r="M117" s="11"/>
      <c r="N117" s="11"/>
      <c r="O117" s="2" t="s">
        <v>1028</v>
      </c>
      <c r="P117" s="5" t="s">
        <v>1033</v>
      </c>
      <c r="Q117" s="3" t="s">
        <v>1029</v>
      </c>
      <c r="R117" s="40">
        <v>881</v>
      </c>
      <c r="S117" s="40">
        <f t="shared" si="10"/>
        <v>62.928571428571431</v>
      </c>
      <c r="T117" s="40" t="s">
        <v>685</v>
      </c>
      <c r="U117" s="40" t="s">
        <v>685</v>
      </c>
      <c r="V117" s="40" t="s">
        <v>698</v>
      </c>
      <c r="W117" s="34">
        <v>86</v>
      </c>
      <c r="X117" s="41"/>
      <c r="Y117" s="42"/>
      <c r="Z117" s="11"/>
    </row>
    <row r="118" spans="1:26" ht="18" customHeight="1">
      <c r="A118" s="2" t="s">
        <v>1034</v>
      </c>
      <c r="B118" s="2" t="s">
        <v>1035</v>
      </c>
      <c r="C118" s="2">
        <v>980</v>
      </c>
      <c r="D118" s="2">
        <f t="shared" si="27"/>
        <v>70</v>
      </c>
      <c r="E118" s="2">
        <v>1040</v>
      </c>
      <c r="F118" s="2">
        <f t="shared" si="24"/>
        <v>69.333333333333329</v>
      </c>
      <c r="G118" s="2">
        <v>1064</v>
      </c>
      <c r="H118" s="2">
        <f t="shared" si="26"/>
        <v>70.933333333333337</v>
      </c>
      <c r="I118" s="2"/>
      <c r="J118" s="2"/>
      <c r="K118" s="2"/>
      <c r="L118" s="2"/>
      <c r="M118" s="11"/>
      <c r="N118" s="11"/>
      <c r="O118" s="2" t="s">
        <v>1031</v>
      </c>
      <c r="P118" s="5" t="s">
        <v>1036</v>
      </c>
      <c r="Q118" s="3" t="s">
        <v>1032</v>
      </c>
      <c r="R118" s="40">
        <v>1017</v>
      </c>
      <c r="S118" s="40">
        <f t="shared" si="10"/>
        <v>72.642857142857139</v>
      </c>
      <c r="T118" s="40" t="s">
        <v>698</v>
      </c>
      <c r="U118" s="40" t="s">
        <v>698</v>
      </c>
      <c r="V118" s="40" t="s">
        <v>698</v>
      </c>
      <c r="W118" s="34">
        <v>87</v>
      </c>
      <c r="X118" s="41"/>
      <c r="Y118" s="42"/>
      <c r="Z118" s="11"/>
    </row>
    <row r="119" spans="1:26" ht="18" customHeight="1">
      <c r="A119" s="2" t="s">
        <v>1037</v>
      </c>
      <c r="B119" s="2" t="s">
        <v>1038</v>
      </c>
      <c r="C119" s="2">
        <v>817</v>
      </c>
      <c r="D119" s="2">
        <f t="shared" si="27"/>
        <v>58.357142857142854</v>
      </c>
      <c r="E119" s="2">
        <v>931</v>
      </c>
      <c r="F119" s="2">
        <f t="shared" si="24"/>
        <v>62.06666666666667</v>
      </c>
      <c r="G119" s="2">
        <v>998</v>
      </c>
      <c r="H119" s="2">
        <f t="shared" si="26"/>
        <v>66.533333333333331</v>
      </c>
      <c r="I119" s="2"/>
      <c r="J119" s="2"/>
      <c r="K119" s="2"/>
      <c r="L119" s="2"/>
      <c r="M119" s="11"/>
      <c r="N119" s="11"/>
      <c r="O119" s="2" t="s">
        <v>1034</v>
      </c>
      <c r="P119" s="5" t="s">
        <v>1039</v>
      </c>
      <c r="Q119" s="3" t="s">
        <v>1035</v>
      </c>
      <c r="R119" s="40">
        <v>980</v>
      </c>
      <c r="S119" s="40">
        <f t="shared" si="10"/>
        <v>70</v>
      </c>
      <c r="T119" s="40" t="s">
        <v>698</v>
      </c>
      <c r="U119" s="40" t="s">
        <v>698</v>
      </c>
      <c r="V119" s="40" t="s">
        <v>698</v>
      </c>
      <c r="W119" s="34"/>
      <c r="X119" s="41">
        <v>16</v>
      </c>
      <c r="Y119" s="42"/>
      <c r="Z119" s="11"/>
    </row>
    <row r="120" spans="1:26" ht="18" customHeight="1">
      <c r="A120" s="2" t="s">
        <v>1040</v>
      </c>
      <c r="B120" s="2" t="s">
        <v>1041</v>
      </c>
      <c r="C120" s="2">
        <v>910</v>
      </c>
      <c r="D120" s="2">
        <f t="shared" si="27"/>
        <v>65</v>
      </c>
      <c r="E120" s="2">
        <v>940</v>
      </c>
      <c r="F120" s="2">
        <f t="shared" si="24"/>
        <v>62.666666666666664</v>
      </c>
      <c r="G120" s="2">
        <v>987</v>
      </c>
      <c r="H120" s="2">
        <f t="shared" si="26"/>
        <v>65.8</v>
      </c>
      <c r="I120" s="2"/>
      <c r="J120" s="2"/>
      <c r="K120" s="2"/>
      <c r="L120" s="2"/>
      <c r="M120" s="11"/>
      <c r="N120" s="11"/>
      <c r="O120" s="2" t="s">
        <v>1037</v>
      </c>
      <c r="P120" s="5" t="s">
        <v>1042</v>
      </c>
      <c r="Q120" s="3" t="s">
        <v>1038</v>
      </c>
      <c r="R120" s="40">
        <v>817</v>
      </c>
      <c r="S120" s="40">
        <f t="shared" si="10"/>
        <v>58.357142857142854</v>
      </c>
      <c r="T120" s="40" t="s">
        <v>692</v>
      </c>
      <c r="U120" s="40" t="s">
        <v>698</v>
      </c>
      <c r="V120" s="43" t="s">
        <v>28</v>
      </c>
      <c r="W120" s="34">
        <v>88</v>
      </c>
      <c r="X120" s="41"/>
      <c r="Y120" s="42"/>
      <c r="Z120" s="11"/>
    </row>
    <row r="121" spans="1:26" ht="18" customHeight="1">
      <c r="A121" s="2" t="s">
        <v>1043</v>
      </c>
      <c r="B121" s="2" t="s">
        <v>1044</v>
      </c>
      <c r="C121" s="2">
        <v>1098</v>
      </c>
      <c r="D121" s="2">
        <f t="shared" si="27"/>
        <v>78.428571428571431</v>
      </c>
      <c r="E121" s="2">
        <v>997</v>
      </c>
      <c r="F121" s="2">
        <f t="shared" si="24"/>
        <v>66.466666666666669</v>
      </c>
      <c r="G121" s="2">
        <v>948</v>
      </c>
      <c r="H121" s="2">
        <f t="shared" si="26"/>
        <v>63.2</v>
      </c>
      <c r="I121" s="2"/>
      <c r="J121" s="2"/>
      <c r="K121" s="2"/>
      <c r="L121" s="2"/>
      <c r="M121" s="11"/>
      <c r="N121" s="11"/>
      <c r="O121" s="2" t="s">
        <v>1040</v>
      </c>
      <c r="P121" s="5" t="s">
        <v>1045</v>
      </c>
      <c r="Q121" s="3" t="s">
        <v>1041</v>
      </c>
      <c r="R121" s="40">
        <v>910</v>
      </c>
      <c r="S121" s="40">
        <f t="shared" si="10"/>
        <v>65</v>
      </c>
      <c r="T121" s="40" t="s">
        <v>686</v>
      </c>
      <c r="U121" s="40" t="s">
        <v>686</v>
      </c>
      <c r="V121" s="40" t="s">
        <v>698</v>
      </c>
      <c r="W121" s="34">
        <v>89</v>
      </c>
      <c r="X121" s="41"/>
      <c r="Y121" s="42"/>
      <c r="Z121" s="11"/>
    </row>
    <row r="122" spans="1:26" ht="18" customHeight="1">
      <c r="A122" s="2" t="s">
        <v>1046</v>
      </c>
      <c r="B122" s="2" t="s">
        <v>1047</v>
      </c>
      <c r="C122" s="2">
        <v>648</v>
      </c>
      <c r="D122" s="2">
        <f t="shared" si="27"/>
        <v>46.285714285714285</v>
      </c>
      <c r="E122" s="2">
        <v>694</v>
      </c>
      <c r="F122" s="2">
        <f t="shared" si="24"/>
        <v>46.266666666666666</v>
      </c>
      <c r="G122" s="2">
        <v>706</v>
      </c>
      <c r="H122" s="2">
        <f t="shared" si="26"/>
        <v>47.06666666666667</v>
      </c>
      <c r="I122" s="2"/>
      <c r="J122" s="2"/>
      <c r="K122" s="2"/>
      <c r="L122" s="2"/>
      <c r="M122" s="11"/>
      <c r="N122" s="11"/>
      <c r="O122" s="2" t="s">
        <v>1043</v>
      </c>
      <c r="P122" s="5" t="s">
        <v>1048</v>
      </c>
      <c r="Q122" s="3" t="s">
        <v>1044</v>
      </c>
      <c r="R122" s="40">
        <v>1098</v>
      </c>
      <c r="S122" s="40">
        <f t="shared" si="10"/>
        <v>78.428571428571431</v>
      </c>
      <c r="T122" s="40" t="s">
        <v>698</v>
      </c>
      <c r="U122" s="40" t="s">
        <v>686</v>
      </c>
      <c r="V122" s="40" t="s">
        <v>698</v>
      </c>
      <c r="W122" s="34"/>
      <c r="X122" s="41">
        <v>17</v>
      </c>
      <c r="Y122" s="42"/>
      <c r="Z122" s="11"/>
    </row>
    <row r="123" spans="1:26" ht="18" customHeight="1">
      <c r="A123" s="2"/>
      <c r="B123" s="2" t="s">
        <v>1049</v>
      </c>
      <c r="C123" s="2">
        <v>604</v>
      </c>
      <c r="D123" s="4" t="s">
        <v>28</v>
      </c>
      <c r="E123" s="4"/>
      <c r="F123" s="4"/>
      <c r="G123" s="4"/>
      <c r="H123" s="4"/>
      <c r="I123" s="4"/>
      <c r="J123" s="4"/>
      <c r="K123" s="4"/>
      <c r="L123" s="4">
        <v>5</v>
      </c>
      <c r="M123" s="11"/>
      <c r="N123" s="11"/>
      <c r="O123" s="2" t="s">
        <v>1046</v>
      </c>
      <c r="P123" s="5" t="s">
        <v>1050</v>
      </c>
      <c r="Q123" s="3" t="s">
        <v>1047</v>
      </c>
      <c r="R123" s="40">
        <v>648</v>
      </c>
      <c r="S123" s="40">
        <f t="shared" si="10"/>
        <v>46.285714285714285</v>
      </c>
      <c r="T123" s="40" t="s">
        <v>692</v>
      </c>
      <c r="U123" s="40" t="s">
        <v>692</v>
      </c>
      <c r="V123" s="43" t="s">
        <v>28</v>
      </c>
      <c r="W123" s="34"/>
      <c r="X123" s="41">
        <v>18</v>
      </c>
      <c r="Y123" s="42"/>
      <c r="Z123" s="11"/>
    </row>
    <row r="124" spans="1:26" ht="18" customHeight="1">
      <c r="A124" s="2" t="s">
        <v>1051</v>
      </c>
      <c r="B124" s="2" t="s">
        <v>1052</v>
      </c>
      <c r="C124" s="2">
        <v>1041</v>
      </c>
      <c r="D124" s="2">
        <f>(C124/14)</f>
        <v>74.357142857142861</v>
      </c>
      <c r="E124" s="2">
        <v>991</v>
      </c>
      <c r="F124" s="2">
        <f t="shared" ref="F124:F141" si="28">(E124/15)</f>
        <v>66.066666666666663</v>
      </c>
      <c r="G124" s="2">
        <v>967</v>
      </c>
      <c r="H124" s="2">
        <f t="shared" ref="H124:H141" si="29">(G124/15)</f>
        <v>64.466666666666669</v>
      </c>
      <c r="I124" s="2"/>
      <c r="J124" s="2"/>
      <c r="K124" s="2"/>
      <c r="L124" s="2"/>
      <c r="M124" s="11"/>
      <c r="N124" s="11"/>
      <c r="O124" s="2" t="s">
        <v>1051</v>
      </c>
      <c r="P124" s="5" t="s">
        <v>1053</v>
      </c>
      <c r="Q124" s="3" t="s">
        <v>1052</v>
      </c>
      <c r="R124" s="40">
        <v>1041</v>
      </c>
      <c r="S124" s="40">
        <f t="shared" si="10"/>
        <v>74.357142857142861</v>
      </c>
      <c r="T124" s="40" t="s">
        <v>698</v>
      </c>
      <c r="U124" s="40" t="s">
        <v>686</v>
      </c>
      <c r="V124" s="40" t="s">
        <v>686</v>
      </c>
      <c r="W124" s="34">
        <v>90</v>
      </c>
      <c r="X124" s="41"/>
      <c r="Y124" s="42"/>
      <c r="Z124" s="11"/>
    </row>
    <row r="125" spans="1:26" ht="18" customHeight="1">
      <c r="A125" s="2" t="s">
        <v>770</v>
      </c>
      <c r="B125" s="2" t="s">
        <v>772</v>
      </c>
      <c r="C125" s="2"/>
      <c r="D125" s="2"/>
      <c r="E125" s="2">
        <v>1070</v>
      </c>
      <c r="F125" s="2">
        <f t="shared" si="28"/>
        <v>71.333333333333329</v>
      </c>
      <c r="G125" s="2">
        <v>1165</v>
      </c>
      <c r="H125" s="2">
        <f t="shared" si="29"/>
        <v>77.666666666666671</v>
      </c>
      <c r="I125" s="2"/>
      <c r="J125" s="2"/>
      <c r="K125" s="2"/>
      <c r="L125" s="2"/>
      <c r="M125" s="11"/>
      <c r="N125" s="11"/>
      <c r="O125" s="2" t="s">
        <v>1054</v>
      </c>
      <c r="P125" s="5" t="s">
        <v>1055</v>
      </c>
      <c r="Q125" s="3" t="s">
        <v>1056</v>
      </c>
      <c r="R125" s="40">
        <v>935</v>
      </c>
      <c r="S125" s="40">
        <f t="shared" si="10"/>
        <v>66.785714285714292</v>
      </c>
      <c r="T125" s="40" t="s">
        <v>766</v>
      </c>
      <c r="U125" s="40" t="s">
        <v>685</v>
      </c>
      <c r="V125" s="40" t="s">
        <v>686</v>
      </c>
      <c r="W125" s="34">
        <v>91</v>
      </c>
      <c r="X125" s="41"/>
      <c r="Y125" s="42"/>
      <c r="Z125" s="11"/>
    </row>
    <row r="126" spans="1:26" ht="18" customHeight="1">
      <c r="A126" s="2" t="s">
        <v>1054</v>
      </c>
      <c r="B126" s="2" t="s">
        <v>1056</v>
      </c>
      <c r="C126" s="2">
        <v>935</v>
      </c>
      <c r="D126" s="2">
        <f t="shared" ref="D126:D143" si="30">(C126/14)</f>
        <v>66.785714285714292</v>
      </c>
      <c r="E126" s="2">
        <v>808</v>
      </c>
      <c r="F126" s="2">
        <f t="shared" si="28"/>
        <v>53.866666666666667</v>
      </c>
      <c r="G126" s="2">
        <v>858</v>
      </c>
      <c r="H126" s="2">
        <f t="shared" si="29"/>
        <v>57.2</v>
      </c>
      <c r="I126" s="2"/>
      <c r="J126" s="2"/>
      <c r="K126" s="2"/>
      <c r="L126" s="2"/>
      <c r="M126" s="11"/>
      <c r="N126" s="11"/>
      <c r="O126" s="2" t="s">
        <v>1057</v>
      </c>
      <c r="P126" s="5" t="s">
        <v>1058</v>
      </c>
      <c r="Q126" s="3" t="s">
        <v>1059</v>
      </c>
      <c r="R126" s="40">
        <v>1100</v>
      </c>
      <c r="S126" s="40">
        <f t="shared" si="10"/>
        <v>78.571428571428569</v>
      </c>
      <c r="T126" s="40" t="s">
        <v>698</v>
      </c>
      <c r="U126" s="40" t="s">
        <v>698</v>
      </c>
      <c r="V126" s="40" t="s">
        <v>686</v>
      </c>
      <c r="W126" s="34">
        <v>92</v>
      </c>
      <c r="X126" s="41"/>
      <c r="Y126" s="42"/>
      <c r="Z126" s="11"/>
    </row>
    <row r="127" spans="1:26" ht="18" customHeight="1">
      <c r="A127" s="2" t="s">
        <v>1057</v>
      </c>
      <c r="B127" s="2" t="s">
        <v>1059</v>
      </c>
      <c r="C127" s="2">
        <v>1100</v>
      </c>
      <c r="D127" s="2">
        <f t="shared" si="30"/>
        <v>78.571428571428569</v>
      </c>
      <c r="E127" s="2">
        <v>1061</v>
      </c>
      <c r="F127" s="2">
        <f t="shared" si="28"/>
        <v>70.733333333333334</v>
      </c>
      <c r="G127" s="2">
        <v>995</v>
      </c>
      <c r="H127" s="2">
        <f t="shared" si="29"/>
        <v>66.333333333333329</v>
      </c>
      <c r="I127" s="2"/>
      <c r="J127" s="2"/>
      <c r="K127" s="2"/>
      <c r="L127" s="2"/>
      <c r="M127" s="11"/>
      <c r="N127" s="11"/>
      <c r="O127" s="2" t="s">
        <v>1060</v>
      </c>
      <c r="P127" s="5" t="s">
        <v>1061</v>
      </c>
      <c r="Q127" s="3" t="s">
        <v>1062</v>
      </c>
      <c r="R127" s="40">
        <v>967</v>
      </c>
      <c r="S127" s="40">
        <f t="shared" si="10"/>
        <v>69.071428571428569</v>
      </c>
      <c r="T127" s="40" t="s">
        <v>692</v>
      </c>
      <c r="U127" s="40" t="s">
        <v>686</v>
      </c>
      <c r="V127" s="40" t="s">
        <v>686</v>
      </c>
      <c r="W127" s="34">
        <v>93</v>
      </c>
      <c r="X127" s="41"/>
      <c r="Y127" s="42"/>
      <c r="Z127" s="11"/>
    </row>
    <row r="128" spans="1:26" ht="18" customHeight="1">
      <c r="A128" s="2" t="s">
        <v>1060</v>
      </c>
      <c r="B128" s="2" t="s">
        <v>1062</v>
      </c>
      <c r="C128" s="2">
        <v>967</v>
      </c>
      <c r="D128" s="2">
        <f t="shared" si="30"/>
        <v>69.071428571428569</v>
      </c>
      <c r="E128" s="2">
        <v>818</v>
      </c>
      <c r="F128" s="2">
        <f t="shared" si="28"/>
        <v>54.533333333333331</v>
      </c>
      <c r="G128" s="2">
        <v>974</v>
      </c>
      <c r="H128" s="2">
        <f t="shared" si="29"/>
        <v>64.933333333333337</v>
      </c>
      <c r="I128" s="2"/>
      <c r="J128" s="2"/>
      <c r="K128" s="2"/>
      <c r="L128" s="2"/>
      <c r="M128" s="11"/>
      <c r="N128" s="11"/>
      <c r="O128" s="2" t="s">
        <v>1063</v>
      </c>
      <c r="P128" s="5" t="s">
        <v>1064</v>
      </c>
      <c r="Q128" s="3" t="s">
        <v>1065</v>
      </c>
      <c r="R128" s="40">
        <v>731</v>
      </c>
      <c r="S128" s="40">
        <f t="shared" si="10"/>
        <v>52.214285714285715</v>
      </c>
      <c r="T128" s="40" t="s">
        <v>766</v>
      </c>
      <c r="U128" s="40" t="s">
        <v>685</v>
      </c>
      <c r="V128" s="40" t="s">
        <v>686</v>
      </c>
      <c r="W128" s="34"/>
      <c r="X128" s="41"/>
      <c r="Y128" s="42"/>
      <c r="Z128" s="11"/>
    </row>
    <row r="129" spans="1:26" ht="18" customHeight="1">
      <c r="A129" s="2" t="s">
        <v>1063</v>
      </c>
      <c r="B129" s="2" t="s">
        <v>1065</v>
      </c>
      <c r="C129" s="2">
        <v>731</v>
      </c>
      <c r="D129" s="2">
        <f t="shared" si="30"/>
        <v>52.214285714285715</v>
      </c>
      <c r="E129" s="2">
        <v>810</v>
      </c>
      <c r="F129" s="2">
        <f t="shared" si="28"/>
        <v>54</v>
      </c>
      <c r="G129" s="2">
        <v>834</v>
      </c>
      <c r="H129" s="2">
        <f t="shared" si="29"/>
        <v>55.6</v>
      </c>
      <c r="I129" s="2"/>
      <c r="J129" s="2"/>
      <c r="K129" s="2"/>
      <c r="L129" s="2"/>
      <c r="M129" s="11"/>
      <c r="N129" s="11"/>
      <c r="O129" s="2" t="s">
        <v>1066</v>
      </c>
      <c r="P129" s="5" t="s">
        <v>1067</v>
      </c>
      <c r="Q129" s="3" t="s">
        <v>1068</v>
      </c>
      <c r="R129" s="40">
        <v>693</v>
      </c>
      <c r="S129" s="40">
        <f t="shared" si="10"/>
        <v>49.5</v>
      </c>
      <c r="T129" s="40" t="s">
        <v>692</v>
      </c>
      <c r="U129" s="40" t="s">
        <v>685</v>
      </c>
      <c r="V129" s="43" t="s">
        <v>28</v>
      </c>
      <c r="W129" s="34">
        <v>94</v>
      </c>
      <c r="X129" s="41"/>
      <c r="Y129" s="42"/>
      <c r="Z129" s="11"/>
    </row>
    <row r="130" spans="1:26" ht="18" customHeight="1">
      <c r="A130" s="2" t="s">
        <v>1066</v>
      </c>
      <c r="B130" s="2" t="s">
        <v>1068</v>
      </c>
      <c r="C130" s="2">
        <v>693</v>
      </c>
      <c r="D130" s="2">
        <f t="shared" si="30"/>
        <v>49.5</v>
      </c>
      <c r="E130" s="2">
        <v>773</v>
      </c>
      <c r="F130" s="2">
        <f t="shared" si="28"/>
        <v>51.533333333333331</v>
      </c>
      <c r="G130" s="2">
        <v>843</v>
      </c>
      <c r="H130" s="2">
        <f t="shared" si="29"/>
        <v>56.2</v>
      </c>
      <c r="I130" s="2"/>
      <c r="J130" s="2"/>
      <c r="K130" s="2"/>
      <c r="L130" s="2"/>
      <c r="M130" s="11"/>
      <c r="N130" s="11"/>
      <c r="O130" s="2" t="s">
        <v>1069</v>
      </c>
      <c r="P130" s="5" t="s">
        <v>1070</v>
      </c>
      <c r="Q130" s="3" t="s">
        <v>1071</v>
      </c>
      <c r="R130" s="40">
        <v>865</v>
      </c>
      <c r="S130" s="40">
        <f t="shared" si="10"/>
        <v>61.785714285714285</v>
      </c>
      <c r="T130" s="40" t="s">
        <v>686</v>
      </c>
      <c r="U130" s="40" t="s">
        <v>698</v>
      </c>
      <c r="V130" s="40" t="s">
        <v>698</v>
      </c>
      <c r="W130" s="34"/>
      <c r="X130" s="41"/>
      <c r="Y130" s="42"/>
      <c r="Z130" s="11"/>
    </row>
    <row r="131" spans="1:26" ht="18" customHeight="1">
      <c r="A131" s="2" t="s">
        <v>1069</v>
      </c>
      <c r="B131" s="2" t="s">
        <v>1071</v>
      </c>
      <c r="C131" s="2">
        <v>865</v>
      </c>
      <c r="D131" s="2">
        <f t="shared" si="30"/>
        <v>61.785714285714285</v>
      </c>
      <c r="E131" s="2">
        <v>934</v>
      </c>
      <c r="F131" s="2">
        <f t="shared" si="28"/>
        <v>62.266666666666666</v>
      </c>
      <c r="G131" s="2">
        <v>1049</v>
      </c>
      <c r="H131" s="2">
        <f t="shared" si="29"/>
        <v>69.933333333333337</v>
      </c>
      <c r="I131" s="2"/>
      <c r="J131" s="2"/>
      <c r="K131" s="2"/>
      <c r="L131" s="2"/>
      <c r="M131" s="11"/>
      <c r="N131" s="11"/>
      <c r="O131" s="2" t="s">
        <v>1072</v>
      </c>
      <c r="P131" s="5" t="s">
        <v>1073</v>
      </c>
      <c r="Q131" s="3" t="s">
        <v>1074</v>
      </c>
      <c r="R131" s="40">
        <v>790</v>
      </c>
      <c r="S131" s="40">
        <f t="shared" si="10"/>
        <v>56.428571428571431</v>
      </c>
      <c r="T131" s="40" t="s">
        <v>685</v>
      </c>
      <c r="U131" s="40" t="s">
        <v>685</v>
      </c>
      <c r="V131" s="40" t="s">
        <v>686</v>
      </c>
      <c r="W131" s="34">
        <v>95</v>
      </c>
      <c r="X131" s="41"/>
      <c r="Y131" s="42"/>
      <c r="Z131" s="11"/>
    </row>
    <row r="132" spans="1:26" ht="18" customHeight="1">
      <c r="A132" s="2" t="s">
        <v>1072</v>
      </c>
      <c r="B132" s="2" t="s">
        <v>1074</v>
      </c>
      <c r="C132" s="2">
        <v>790</v>
      </c>
      <c r="D132" s="2">
        <f t="shared" si="30"/>
        <v>56.428571428571431</v>
      </c>
      <c r="E132" s="2">
        <v>870</v>
      </c>
      <c r="F132" s="2">
        <f t="shared" si="28"/>
        <v>58</v>
      </c>
      <c r="G132" s="2">
        <v>879</v>
      </c>
      <c r="H132" s="2">
        <f t="shared" si="29"/>
        <v>58.6</v>
      </c>
      <c r="I132" s="2"/>
      <c r="J132" s="2"/>
      <c r="K132" s="2"/>
      <c r="L132" s="2"/>
      <c r="M132" s="11"/>
      <c r="N132" s="11"/>
      <c r="O132" s="2" t="s">
        <v>1075</v>
      </c>
      <c r="P132" s="5" t="s">
        <v>1076</v>
      </c>
      <c r="Q132" s="3" t="s">
        <v>1077</v>
      </c>
      <c r="R132" s="40">
        <v>1076</v>
      </c>
      <c r="S132" s="40">
        <f t="shared" si="10"/>
        <v>76.857142857142861</v>
      </c>
      <c r="T132" s="40" t="s">
        <v>698</v>
      </c>
      <c r="U132" s="40" t="s">
        <v>698</v>
      </c>
      <c r="V132" s="40" t="s">
        <v>698</v>
      </c>
      <c r="W132" s="34">
        <v>96</v>
      </c>
      <c r="X132" s="41"/>
      <c r="Y132" s="42"/>
      <c r="Z132" s="11"/>
    </row>
    <row r="133" spans="1:26" ht="18" customHeight="1">
      <c r="A133" s="2" t="s">
        <v>1075</v>
      </c>
      <c r="B133" s="2" t="s">
        <v>1077</v>
      </c>
      <c r="C133" s="2">
        <v>1076</v>
      </c>
      <c r="D133" s="2">
        <f t="shared" si="30"/>
        <v>76.857142857142861</v>
      </c>
      <c r="E133" s="2">
        <v>1132</v>
      </c>
      <c r="F133" s="2">
        <f t="shared" si="28"/>
        <v>75.466666666666669</v>
      </c>
      <c r="G133" s="2">
        <v>1145</v>
      </c>
      <c r="H133" s="2">
        <f t="shared" si="29"/>
        <v>76.333333333333329</v>
      </c>
      <c r="I133" s="2"/>
      <c r="J133" s="2"/>
      <c r="K133" s="2"/>
      <c r="L133" s="2"/>
      <c r="M133" s="11"/>
      <c r="N133" s="11"/>
      <c r="O133" s="2" t="s">
        <v>1078</v>
      </c>
      <c r="P133" s="5" t="s">
        <v>1079</v>
      </c>
      <c r="Q133" s="3" t="s">
        <v>1080</v>
      </c>
      <c r="R133" s="40">
        <v>914</v>
      </c>
      <c r="S133" s="40">
        <f t="shared" si="10"/>
        <v>65.285714285714292</v>
      </c>
      <c r="T133" s="40" t="s">
        <v>685</v>
      </c>
      <c r="U133" s="40" t="s">
        <v>685</v>
      </c>
      <c r="V133" s="40" t="s">
        <v>698</v>
      </c>
      <c r="W133" s="34">
        <v>97</v>
      </c>
      <c r="X133" s="41"/>
      <c r="Y133" s="42"/>
      <c r="Z133" s="11"/>
    </row>
    <row r="134" spans="1:26" ht="18" customHeight="1">
      <c r="A134" s="2" t="s">
        <v>1078</v>
      </c>
      <c r="B134" s="2" t="s">
        <v>1080</v>
      </c>
      <c r="C134" s="2">
        <v>914</v>
      </c>
      <c r="D134" s="2">
        <f t="shared" si="30"/>
        <v>65.285714285714292</v>
      </c>
      <c r="E134" s="2">
        <v>898</v>
      </c>
      <c r="F134" s="2">
        <f t="shared" si="28"/>
        <v>59.866666666666667</v>
      </c>
      <c r="G134" s="2">
        <v>860</v>
      </c>
      <c r="H134" s="2">
        <f t="shared" si="29"/>
        <v>57.333333333333336</v>
      </c>
      <c r="I134" s="2"/>
      <c r="J134" s="2"/>
      <c r="K134" s="2"/>
      <c r="L134" s="2"/>
      <c r="M134" s="11"/>
      <c r="N134" s="11"/>
      <c r="O134" s="2" t="s">
        <v>1081</v>
      </c>
      <c r="P134" s="5" t="s">
        <v>1082</v>
      </c>
      <c r="Q134" s="3" t="s">
        <v>1083</v>
      </c>
      <c r="R134" s="40">
        <v>1028</v>
      </c>
      <c r="S134" s="40">
        <f t="shared" si="10"/>
        <v>73.428571428571431</v>
      </c>
      <c r="T134" s="40" t="s">
        <v>698</v>
      </c>
      <c r="U134" s="40" t="s">
        <v>698</v>
      </c>
      <c r="V134" s="40" t="s">
        <v>698</v>
      </c>
      <c r="W134" s="34">
        <v>98</v>
      </c>
      <c r="X134" s="41"/>
      <c r="Y134" s="42"/>
      <c r="Z134" s="11"/>
    </row>
    <row r="135" spans="1:26" ht="18" customHeight="1">
      <c r="A135" s="2" t="s">
        <v>1081</v>
      </c>
      <c r="B135" s="2" t="s">
        <v>1083</v>
      </c>
      <c r="C135" s="2">
        <v>1028</v>
      </c>
      <c r="D135" s="2">
        <f t="shared" si="30"/>
        <v>73.428571428571431</v>
      </c>
      <c r="E135" s="2">
        <v>1050</v>
      </c>
      <c r="F135" s="2">
        <f t="shared" si="28"/>
        <v>70</v>
      </c>
      <c r="G135" s="2">
        <v>1058</v>
      </c>
      <c r="H135" s="2">
        <f t="shared" si="29"/>
        <v>70.533333333333331</v>
      </c>
      <c r="I135" s="2"/>
      <c r="J135" s="2"/>
      <c r="K135" s="2"/>
      <c r="L135" s="2"/>
      <c r="M135" s="11"/>
      <c r="N135" s="11"/>
      <c r="O135" s="2" t="s">
        <v>1084</v>
      </c>
      <c r="P135" s="5" t="s">
        <v>1085</v>
      </c>
      <c r="Q135" s="3" t="s">
        <v>1086</v>
      </c>
      <c r="R135" s="40">
        <v>939</v>
      </c>
      <c r="S135" s="40">
        <f t="shared" si="10"/>
        <v>67.071428571428569</v>
      </c>
      <c r="T135" s="40" t="s">
        <v>686</v>
      </c>
      <c r="U135" s="40" t="s">
        <v>686</v>
      </c>
      <c r="V135" s="40" t="s">
        <v>698</v>
      </c>
      <c r="W135" s="34">
        <v>99</v>
      </c>
      <c r="X135" s="41"/>
      <c r="Y135" s="42"/>
      <c r="Z135" s="11"/>
    </row>
    <row r="136" spans="1:26" ht="18" customHeight="1">
      <c r="A136" s="2" t="s">
        <v>1084</v>
      </c>
      <c r="B136" s="2" t="s">
        <v>1086</v>
      </c>
      <c r="C136" s="2">
        <v>939</v>
      </c>
      <c r="D136" s="2">
        <f t="shared" si="30"/>
        <v>67.071428571428569</v>
      </c>
      <c r="E136" s="2">
        <v>940</v>
      </c>
      <c r="F136" s="2">
        <f t="shared" si="28"/>
        <v>62.666666666666664</v>
      </c>
      <c r="G136" s="2">
        <v>987</v>
      </c>
      <c r="H136" s="2">
        <f t="shared" si="29"/>
        <v>65.8</v>
      </c>
      <c r="I136" s="2"/>
      <c r="J136" s="2"/>
      <c r="K136" s="2"/>
      <c r="L136" s="2"/>
      <c r="M136" s="11"/>
      <c r="N136" s="11"/>
      <c r="O136" s="2" t="s">
        <v>1087</v>
      </c>
      <c r="P136" s="5" t="s">
        <v>1088</v>
      </c>
      <c r="Q136" s="3" t="s">
        <v>1089</v>
      </c>
      <c r="R136" s="40">
        <v>929</v>
      </c>
      <c r="S136" s="40">
        <f t="shared" si="10"/>
        <v>66.357142857142861</v>
      </c>
      <c r="T136" s="40" t="s">
        <v>698</v>
      </c>
      <c r="U136" s="40" t="s">
        <v>686</v>
      </c>
      <c r="V136" s="43" t="s">
        <v>28</v>
      </c>
      <c r="W136" s="34">
        <v>100</v>
      </c>
      <c r="X136" s="41"/>
      <c r="Y136" s="42"/>
      <c r="Z136" s="11"/>
    </row>
    <row r="137" spans="1:26" ht="18" customHeight="1">
      <c r="A137" s="2" t="s">
        <v>1087</v>
      </c>
      <c r="B137" s="2" t="s">
        <v>1089</v>
      </c>
      <c r="C137" s="2">
        <v>929</v>
      </c>
      <c r="D137" s="2">
        <f t="shared" si="30"/>
        <v>66.357142857142861</v>
      </c>
      <c r="E137" s="2">
        <v>995</v>
      </c>
      <c r="F137" s="2">
        <f t="shared" si="28"/>
        <v>66.333333333333329</v>
      </c>
      <c r="G137" s="2">
        <v>948</v>
      </c>
      <c r="H137" s="2">
        <f t="shared" si="29"/>
        <v>63.2</v>
      </c>
      <c r="I137" s="2"/>
      <c r="J137" s="2"/>
      <c r="K137" s="2"/>
      <c r="L137" s="2"/>
      <c r="M137" s="11"/>
      <c r="N137" s="11"/>
      <c r="O137" s="2" t="s">
        <v>1090</v>
      </c>
      <c r="P137" s="5" t="s">
        <v>1091</v>
      </c>
      <c r="Q137" s="3" t="s">
        <v>1092</v>
      </c>
      <c r="R137" s="40">
        <v>985</v>
      </c>
      <c r="S137" s="40">
        <f t="shared" si="10"/>
        <v>70.357142857142861</v>
      </c>
      <c r="T137" s="40" t="s">
        <v>698</v>
      </c>
      <c r="U137" s="40" t="s">
        <v>698</v>
      </c>
      <c r="V137" s="40" t="s">
        <v>698</v>
      </c>
      <c r="W137" s="34"/>
      <c r="X137" s="41">
        <v>19</v>
      </c>
      <c r="Y137" s="42"/>
      <c r="Z137" s="11"/>
    </row>
    <row r="138" spans="1:26" ht="18" customHeight="1">
      <c r="A138" s="2" t="s">
        <v>1090</v>
      </c>
      <c r="B138" s="2" t="s">
        <v>1092</v>
      </c>
      <c r="C138" s="2">
        <v>985</v>
      </c>
      <c r="D138" s="2">
        <f t="shared" si="30"/>
        <v>70.357142857142861</v>
      </c>
      <c r="E138" s="2">
        <v>1093</v>
      </c>
      <c r="F138" s="2">
        <f t="shared" si="28"/>
        <v>72.86666666666666</v>
      </c>
      <c r="G138" s="2">
        <v>1094</v>
      </c>
      <c r="H138" s="2">
        <f t="shared" si="29"/>
        <v>72.933333333333337</v>
      </c>
      <c r="I138" s="2"/>
      <c r="J138" s="2"/>
      <c r="K138" s="2"/>
      <c r="L138" s="2"/>
      <c r="M138" s="11"/>
      <c r="N138" s="11"/>
      <c r="O138" s="2" t="s">
        <v>1093</v>
      </c>
      <c r="P138" s="5" t="s">
        <v>1094</v>
      </c>
      <c r="Q138" s="3" t="s">
        <v>1095</v>
      </c>
      <c r="R138" s="40">
        <v>1041</v>
      </c>
      <c r="S138" s="40">
        <f t="shared" si="10"/>
        <v>74.357142857142861</v>
      </c>
      <c r="T138" s="40" t="s">
        <v>698</v>
      </c>
      <c r="U138" s="40" t="s">
        <v>698</v>
      </c>
      <c r="V138" s="40" t="s">
        <v>698</v>
      </c>
      <c r="W138" s="34">
        <v>101</v>
      </c>
      <c r="X138" s="41"/>
      <c r="Y138" s="42"/>
      <c r="Z138" s="11"/>
    </row>
    <row r="139" spans="1:26" ht="18" customHeight="1">
      <c r="A139" s="2" t="s">
        <v>1093</v>
      </c>
      <c r="B139" s="2" t="s">
        <v>1095</v>
      </c>
      <c r="C139" s="2">
        <v>1041</v>
      </c>
      <c r="D139" s="2">
        <f t="shared" si="30"/>
        <v>74.357142857142861</v>
      </c>
      <c r="E139" s="2">
        <v>1087</v>
      </c>
      <c r="F139" s="2">
        <f t="shared" si="28"/>
        <v>72.466666666666669</v>
      </c>
      <c r="G139" s="2">
        <v>1035</v>
      </c>
      <c r="H139" s="2">
        <f t="shared" si="29"/>
        <v>69</v>
      </c>
      <c r="I139" s="2"/>
      <c r="J139" s="2"/>
      <c r="K139" s="2"/>
      <c r="L139" s="2"/>
      <c r="M139" s="11"/>
      <c r="N139" s="11"/>
      <c r="O139" s="2" t="s">
        <v>1096</v>
      </c>
      <c r="P139" s="5" t="s">
        <v>1097</v>
      </c>
      <c r="Q139" s="3" t="s">
        <v>1098</v>
      </c>
      <c r="R139" s="40">
        <v>940</v>
      </c>
      <c r="S139" s="40">
        <f t="shared" si="10"/>
        <v>67.142857142857139</v>
      </c>
      <c r="T139" s="40" t="s">
        <v>686</v>
      </c>
      <c r="U139" s="40" t="s">
        <v>685</v>
      </c>
      <c r="V139" s="40" t="s">
        <v>698</v>
      </c>
      <c r="W139" s="34">
        <v>102</v>
      </c>
      <c r="X139" s="41"/>
      <c r="Y139" s="42"/>
      <c r="Z139" s="11"/>
    </row>
    <row r="140" spans="1:26" ht="18" customHeight="1">
      <c r="A140" s="2" t="s">
        <v>1096</v>
      </c>
      <c r="B140" s="2" t="s">
        <v>1098</v>
      </c>
      <c r="C140" s="2">
        <v>940</v>
      </c>
      <c r="D140" s="2">
        <f t="shared" si="30"/>
        <v>67.142857142857139</v>
      </c>
      <c r="E140" s="2">
        <v>951</v>
      </c>
      <c r="F140" s="2">
        <f t="shared" si="28"/>
        <v>63.4</v>
      </c>
      <c r="G140" s="2">
        <v>886</v>
      </c>
      <c r="H140" s="2">
        <f t="shared" si="29"/>
        <v>59.06666666666667</v>
      </c>
      <c r="I140" s="2"/>
      <c r="J140" s="2"/>
      <c r="K140" s="2"/>
      <c r="L140" s="2"/>
      <c r="M140" s="11"/>
      <c r="N140" s="11"/>
      <c r="O140" s="2" t="s">
        <v>1099</v>
      </c>
      <c r="P140" s="5" t="s">
        <v>1100</v>
      </c>
      <c r="Q140" s="3" t="s">
        <v>1101</v>
      </c>
      <c r="R140" s="40">
        <v>839</v>
      </c>
      <c r="S140" s="40">
        <f t="shared" si="10"/>
        <v>59.928571428571431</v>
      </c>
      <c r="T140" s="40" t="s">
        <v>766</v>
      </c>
      <c r="U140" s="40" t="s">
        <v>685</v>
      </c>
      <c r="V140" s="40" t="s">
        <v>686</v>
      </c>
      <c r="W140" s="34">
        <v>103</v>
      </c>
      <c r="X140" s="41"/>
      <c r="Y140" s="42"/>
      <c r="Z140" s="11"/>
    </row>
    <row r="141" spans="1:26" ht="18" customHeight="1">
      <c r="A141" s="2" t="s">
        <v>1099</v>
      </c>
      <c r="B141" s="2" t="s">
        <v>1101</v>
      </c>
      <c r="C141" s="2">
        <v>839</v>
      </c>
      <c r="D141" s="2">
        <f t="shared" si="30"/>
        <v>59.928571428571431</v>
      </c>
      <c r="E141" s="2">
        <v>824</v>
      </c>
      <c r="F141" s="2">
        <f t="shared" si="28"/>
        <v>54.93333333333333</v>
      </c>
      <c r="G141" s="2">
        <v>872</v>
      </c>
      <c r="H141" s="2">
        <f t="shared" si="29"/>
        <v>58.133333333333333</v>
      </c>
      <c r="I141" s="2"/>
      <c r="J141" s="2"/>
      <c r="K141" s="2"/>
      <c r="L141" s="2"/>
      <c r="M141" s="11"/>
      <c r="N141" s="11"/>
      <c r="O141" s="2" t="s">
        <v>1102</v>
      </c>
      <c r="P141" s="5" t="s">
        <v>1103</v>
      </c>
      <c r="Q141" s="3" t="s">
        <v>1104</v>
      </c>
      <c r="R141" s="40">
        <v>1043</v>
      </c>
      <c r="S141" s="40">
        <f t="shared" si="10"/>
        <v>74.5</v>
      </c>
      <c r="T141" s="40" t="s">
        <v>698</v>
      </c>
      <c r="U141" s="40" t="s">
        <v>698</v>
      </c>
      <c r="V141" s="40" t="s">
        <v>698</v>
      </c>
      <c r="W141" s="34">
        <v>104</v>
      </c>
      <c r="X141" s="41"/>
      <c r="Y141" s="42"/>
      <c r="Z141" s="11"/>
    </row>
    <row r="142" spans="1:26" ht="18" customHeight="1">
      <c r="A142" s="2"/>
      <c r="B142" s="2" t="s">
        <v>1105</v>
      </c>
      <c r="C142" s="2">
        <v>788</v>
      </c>
      <c r="D142" s="2">
        <f t="shared" si="30"/>
        <v>56.285714285714285</v>
      </c>
      <c r="E142" s="20"/>
      <c r="F142" s="20" t="s">
        <v>83</v>
      </c>
      <c r="G142" s="20"/>
      <c r="H142" s="20"/>
      <c r="I142" s="20"/>
      <c r="J142" s="20"/>
      <c r="K142" s="20"/>
      <c r="L142" s="20">
        <v>3</v>
      </c>
      <c r="M142" s="11"/>
      <c r="N142" s="11"/>
      <c r="O142" s="2" t="s">
        <v>1106</v>
      </c>
      <c r="P142" s="5" t="s">
        <v>1107</v>
      </c>
      <c r="Q142" s="3" t="s">
        <v>1108</v>
      </c>
      <c r="R142" s="40">
        <v>1082</v>
      </c>
      <c r="S142" s="40">
        <f t="shared" si="10"/>
        <v>77.285714285714292</v>
      </c>
      <c r="T142" s="40" t="s">
        <v>686</v>
      </c>
      <c r="U142" s="40" t="s">
        <v>692</v>
      </c>
      <c r="V142" s="40" t="s">
        <v>698</v>
      </c>
      <c r="W142" s="34"/>
      <c r="X142" s="41"/>
      <c r="Y142" s="42">
        <v>3</v>
      </c>
      <c r="Z142" s="11"/>
    </row>
    <row r="143" spans="1:26" ht="18" customHeight="1">
      <c r="A143" s="2" t="s">
        <v>1102</v>
      </c>
      <c r="B143" s="2" t="s">
        <v>1104</v>
      </c>
      <c r="C143" s="2">
        <v>1043</v>
      </c>
      <c r="D143" s="2">
        <f t="shared" si="30"/>
        <v>74.5</v>
      </c>
      <c r="E143" s="2">
        <v>1084</v>
      </c>
      <c r="F143" s="2">
        <f t="shared" ref="F143:F145" si="31">(E143/15)</f>
        <v>72.266666666666666</v>
      </c>
      <c r="G143" s="2">
        <v>1135</v>
      </c>
      <c r="H143" s="2">
        <f t="shared" ref="H143:H145" si="32">(G143/15)</f>
        <v>75.666666666666671</v>
      </c>
      <c r="I143" s="2"/>
      <c r="J143" s="2"/>
      <c r="K143" s="2"/>
      <c r="L143" s="2"/>
      <c r="M143" s="11"/>
      <c r="N143" s="11"/>
      <c r="O143" s="2" t="s">
        <v>1109</v>
      </c>
      <c r="P143" s="5" t="s">
        <v>1110</v>
      </c>
      <c r="Q143" s="3" t="s">
        <v>1111</v>
      </c>
      <c r="R143" s="40">
        <v>702</v>
      </c>
      <c r="S143" s="40">
        <f t="shared" si="10"/>
        <v>50.142857142857146</v>
      </c>
      <c r="T143" s="40" t="s">
        <v>692</v>
      </c>
      <c r="U143" s="40" t="s">
        <v>692</v>
      </c>
      <c r="V143" s="40" t="s">
        <v>686</v>
      </c>
      <c r="W143" s="34">
        <v>105</v>
      </c>
      <c r="X143" s="41"/>
      <c r="Y143" s="42"/>
      <c r="Z143" s="11"/>
    </row>
    <row r="144" spans="1:26" ht="18" customHeight="1">
      <c r="A144" s="2" t="s">
        <v>775</v>
      </c>
      <c r="B144" s="2" t="s">
        <v>777</v>
      </c>
      <c r="C144" s="2"/>
      <c r="D144" s="2"/>
      <c r="E144" s="2">
        <v>859</v>
      </c>
      <c r="F144" s="2">
        <f t="shared" si="31"/>
        <v>57.266666666666666</v>
      </c>
      <c r="G144" s="2">
        <v>903</v>
      </c>
      <c r="H144" s="2">
        <f t="shared" si="32"/>
        <v>60.2</v>
      </c>
      <c r="I144" s="2"/>
      <c r="J144" s="2"/>
      <c r="K144" s="2"/>
      <c r="L144" s="2"/>
      <c r="M144" s="11"/>
      <c r="N144" s="11"/>
      <c r="O144" s="2" t="s">
        <v>1112</v>
      </c>
      <c r="P144" s="5" t="s">
        <v>1113</v>
      </c>
      <c r="Q144" s="3" t="s">
        <v>1114</v>
      </c>
      <c r="R144" s="40">
        <v>815</v>
      </c>
      <c r="S144" s="40">
        <f t="shared" si="10"/>
        <v>58.214285714285715</v>
      </c>
      <c r="T144" s="40" t="s">
        <v>685</v>
      </c>
      <c r="U144" s="40" t="s">
        <v>686</v>
      </c>
      <c r="V144" s="40" t="s">
        <v>686</v>
      </c>
      <c r="W144" s="34">
        <v>106</v>
      </c>
      <c r="X144" s="41"/>
      <c r="Y144" s="42"/>
      <c r="Z144" s="11"/>
    </row>
    <row r="145" spans="1:26" ht="18" customHeight="1">
      <c r="A145" s="2" t="s">
        <v>1106</v>
      </c>
      <c r="B145" s="2" t="s">
        <v>1108</v>
      </c>
      <c r="C145" s="2">
        <v>1082</v>
      </c>
      <c r="D145" s="2">
        <f t="shared" ref="D145:D147" si="33">(C145/14)</f>
        <v>77.285714285714292</v>
      </c>
      <c r="E145" s="2">
        <v>902</v>
      </c>
      <c r="F145" s="2">
        <f t="shared" si="31"/>
        <v>60.133333333333333</v>
      </c>
      <c r="G145" s="2">
        <v>864</v>
      </c>
      <c r="H145" s="2">
        <f t="shared" si="32"/>
        <v>57.6</v>
      </c>
      <c r="I145" s="2"/>
      <c r="J145" s="2"/>
      <c r="K145" s="2"/>
      <c r="L145" s="2"/>
      <c r="M145" s="11"/>
      <c r="N145" s="11"/>
      <c r="O145" s="2" t="s">
        <v>1115</v>
      </c>
      <c r="P145" s="5" t="s">
        <v>1116</v>
      </c>
      <c r="Q145" s="3" t="s">
        <v>1117</v>
      </c>
      <c r="R145" s="40">
        <v>840</v>
      </c>
      <c r="S145" s="40">
        <f t="shared" si="10"/>
        <v>60</v>
      </c>
      <c r="T145" s="40" t="s">
        <v>685</v>
      </c>
      <c r="U145" s="40" t="s">
        <v>766</v>
      </c>
      <c r="V145" s="40" t="s">
        <v>685</v>
      </c>
      <c r="W145" s="34"/>
      <c r="X145" s="41"/>
      <c r="Y145" s="42"/>
      <c r="Z145" s="11"/>
    </row>
    <row r="146" spans="1:26" ht="18" customHeight="1">
      <c r="A146" s="2"/>
      <c r="B146" s="2" t="s">
        <v>1118</v>
      </c>
      <c r="C146" s="2">
        <v>928</v>
      </c>
      <c r="D146" s="2">
        <f t="shared" si="33"/>
        <v>66.285714285714292</v>
      </c>
      <c r="E146" s="20"/>
      <c r="F146" s="20" t="s">
        <v>83</v>
      </c>
      <c r="G146" s="20"/>
      <c r="H146" s="20"/>
      <c r="I146" s="20"/>
      <c r="J146" s="20"/>
      <c r="K146" s="20"/>
      <c r="L146" s="20">
        <v>4</v>
      </c>
      <c r="M146" s="11"/>
      <c r="N146" s="11"/>
      <c r="O146" s="2" t="s">
        <v>1119</v>
      </c>
      <c r="P146" s="5" t="s">
        <v>1120</v>
      </c>
      <c r="Q146" s="3" t="s">
        <v>1121</v>
      </c>
      <c r="R146" s="40">
        <v>1177</v>
      </c>
      <c r="S146" s="40">
        <f t="shared" si="10"/>
        <v>84.071428571428569</v>
      </c>
      <c r="T146" s="40" t="s">
        <v>698</v>
      </c>
      <c r="U146" s="40" t="s">
        <v>698</v>
      </c>
      <c r="V146" s="40" t="s">
        <v>698</v>
      </c>
      <c r="W146" s="34"/>
      <c r="X146" s="41"/>
      <c r="Y146" s="42">
        <v>4</v>
      </c>
      <c r="Z146" s="11"/>
    </row>
    <row r="147" spans="1:26" ht="18" customHeight="1">
      <c r="A147" s="2" t="s">
        <v>1109</v>
      </c>
      <c r="B147" s="2" t="s">
        <v>1111</v>
      </c>
      <c r="C147" s="2">
        <v>702</v>
      </c>
      <c r="D147" s="2">
        <f t="shared" si="33"/>
        <v>50.142857142857146</v>
      </c>
      <c r="E147" s="2">
        <v>819</v>
      </c>
      <c r="F147" s="2">
        <f t="shared" ref="F147:F152" si="34">(E147/15)</f>
        <v>54.6</v>
      </c>
      <c r="G147" s="2">
        <v>829</v>
      </c>
      <c r="H147" s="2">
        <f t="shared" ref="H147:H152" si="35">(G147/15)</f>
        <v>55.266666666666666</v>
      </c>
      <c r="I147" s="2"/>
      <c r="J147" s="2"/>
      <c r="K147" s="2"/>
      <c r="L147" s="2"/>
      <c r="M147" s="11"/>
      <c r="N147" s="11"/>
      <c r="O147" s="2"/>
      <c r="P147" s="5" t="s">
        <v>1122</v>
      </c>
      <c r="Q147" s="3" t="s">
        <v>704</v>
      </c>
      <c r="R147" s="40">
        <v>573</v>
      </c>
      <c r="S147" s="43" t="s">
        <v>28</v>
      </c>
      <c r="T147" s="43" t="s">
        <v>28</v>
      </c>
      <c r="U147" s="43" t="s">
        <v>28</v>
      </c>
      <c r="V147" s="43" t="s">
        <v>28</v>
      </c>
      <c r="W147" s="34"/>
      <c r="X147" s="41"/>
      <c r="Y147" s="42"/>
      <c r="Z147" s="11"/>
    </row>
    <row r="148" spans="1:26" ht="18" customHeight="1">
      <c r="A148" s="2" t="s">
        <v>780</v>
      </c>
      <c r="B148" s="2" t="s">
        <v>782</v>
      </c>
      <c r="C148" s="2"/>
      <c r="D148" s="2"/>
      <c r="E148" s="2">
        <v>952</v>
      </c>
      <c r="F148" s="2">
        <f t="shared" si="34"/>
        <v>63.466666666666669</v>
      </c>
      <c r="G148" s="2">
        <v>1002</v>
      </c>
      <c r="H148" s="2">
        <f t="shared" si="35"/>
        <v>66.8</v>
      </c>
      <c r="I148" s="2"/>
      <c r="J148" s="2"/>
      <c r="K148" s="2"/>
      <c r="L148" s="2"/>
      <c r="M148" s="11"/>
      <c r="N148" s="11"/>
      <c r="O148" s="2"/>
      <c r="P148" s="5" t="s">
        <v>1123</v>
      </c>
      <c r="Q148" s="3" t="s">
        <v>726</v>
      </c>
      <c r="R148" s="40">
        <v>626</v>
      </c>
      <c r="S148" s="43" t="s">
        <v>28</v>
      </c>
      <c r="T148" s="43" t="s">
        <v>28</v>
      </c>
      <c r="U148" s="43" t="s">
        <v>28</v>
      </c>
      <c r="V148" s="43" t="s">
        <v>28</v>
      </c>
      <c r="W148" s="34"/>
      <c r="X148" s="41"/>
      <c r="Y148" s="42"/>
      <c r="Z148" s="11"/>
    </row>
    <row r="149" spans="1:26" ht="18" customHeight="1">
      <c r="A149" s="2" t="s">
        <v>785</v>
      </c>
      <c r="B149" s="2" t="s">
        <v>787</v>
      </c>
      <c r="C149" s="2"/>
      <c r="D149" s="2"/>
      <c r="E149" s="2">
        <v>871</v>
      </c>
      <c r="F149" s="2">
        <f t="shared" si="34"/>
        <v>58.06666666666667</v>
      </c>
      <c r="G149" s="2">
        <v>942</v>
      </c>
      <c r="H149" s="2">
        <f t="shared" si="35"/>
        <v>62.8</v>
      </c>
      <c r="I149" s="2"/>
      <c r="J149" s="2"/>
      <c r="K149" s="2"/>
      <c r="L149" s="2"/>
      <c r="M149" s="11"/>
      <c r="N149" s="11"/>
      <c r="O149" s="2"/>
      <c r="P149" s="5" t="s">
        <v>1124</v>
      </c>
      <c r="Q149" s="3" t="s">
        <v>948</v>
      </c>
      <c r="R149" s="40">
        <v>977</v>
      </c>
      <c r="S149" s="40">
        <f t="shared" ref="S149:S150" si="36">(R149/14)</f>
        <v>69.785714285714292</v>
      </c>
      <c r="T149" s="46" t="s">
        <v>83</v>
      </c>
      <c r="U149" s="46" t="s">
        <v>83</v>
      </c>
      <c r="V149" s="46" t="s">
        <v>83</v>
      </c>
      <c r="W149" s="34"/>
      <c r="X149" s="41"/>
      <c r="Y149" s="42"/>
      <c r="Z149" s="11"/>
    </row>
    <row r="150" spans="1:26" ht="18" customHeight="1">
      <c r="A150" s="2" t="s">
        <v>1112</v>
      </c>
      <c r="B150" s="2" t="s">
        <v>1114</v>
      </c>
      <c r="C150" s="2">
        <v>815</v>
      </c>
      <c r="D150" s="2">
        <f t="shared" ref="D150:D151" si="37">(C150/14)</f>
        <v>58.214285714285715</v>
      </c>
      <c r="E150" s="2">
        <v>848</v>
      </c>
      <c r="F150" s="2">
        <f t="shared" si="34"/>
        <v>56.533333333333331</v>
      </c>
      <c r="G150" s="2">
        <v>945</v>
      </c>
      <c r="H150" s="2">
        <f t="shared" si="35"/>
        <v>63</v>
      </c>
      <c r="I150" s="2"/>
      <c r="J150" s="2"/>
      <c r="K150" s="2"/>
      <c r="L150" s="2"/>
      <c r="M150" s="11"/>
      <c r="N150" s="11"/>
      <c r="O150" s="2"/>
      <c r="P150" s="5" t="s">
        <v>1125</v>
      </c>
      <c r="Q150" s="3" t="s">
        <v>1012</v>
      </c>
      <c r="R150" s="40">
        <v>785</v>
      </c>
      <c r="S150" s="40">
        <f t="shared" si="36"/>
        <v>56.071428571428569</v>
      </c>
      <c r="T150" s="46" t="s">
        <v>83</v>
      </c>
      <c r="U150" s="46" t="s">
        <v>83</v>
      </c>
      <c r="V150" s="46" t="s">
        <v>83</v>
      </c>
      <c r="W150" s="34">
        <v>107</v>
      </c>
      <c r="X150" s="41"/>
      <c r="Y150" s="42"/>
      <c r="Z150" s="11"/>
    </row>
    <row r="151" spans="1:26" ht="18" customHeight="1">
      <c r="A151" s="2" t="s">
        <v>1115</v>
      </c>
      <c r="B151" s="2" t="s">
        <v>1117</v>
      </c>
      <c r="C151" s="2">
        <v>840</v>
      </c>
      <c r="D151" s="2">
        <f t="shared" si="37"/>
        <v>60</v>
      </c>
      <c r="E151" s="2">
        <v>847</v>
      </c>
      <c r="F151" s="2">
        <f t="shared" si="34"/>
        <v>56.466666666666669</v>
      </c>
      <c r="G151" s="2">
        <v>785</v>
      </c>
      <c r="H151" s="2">
        <f t="shared" si="35"/>
        <v>52.333333333333336</v>
      </c>
      <c r="I151" s="2"/>
      <c r="J151" s="2"/>
      <c r="K151" s="2"/>
      <c r="L151" s="2"/>
      <c r="M151" s="11"/>
      <c r="N151" s="11"/>
      <c r="O151" s="2"/>
      <c r="P151" s="5" t="s">
        <v>1126</v>
      </c>
      <c r="Q151" s="3" t="s">
        <v>1049</v>
      </c>
      <c r="R151" s="40">
        <v>604</v>
      </c>
      <c r="S151" s="43" t="s">
        <v>28</v>
      </c>
      <c r="T151" s="43" t="s">
        <v>28</v>
      </c>
      <c r="U151" s="43" t="s">
        <v>28</v>
      </c>
      <c r="V151" s="43" t="s">
        <v>28</v>
      </c>
      <c r="W151" s="34">
        <v>108</v>
      </c>
      <c r="X151" s="41"/>
      <c r="Y151" s="42"/>
      <c r="Z151" s="11"/>
    </row>
    <row r="152" spans="1:26" ht="18" customHeight="1">
      <c r="A152" s="2" t="s">
        <v>790</v>
      </c>
      <c r="B152" s="2" t="s">
        <v>792</v>
      </c>
      <c r="C152" s="2"/>
      <c r="D152" s="2"/>
      <c r="E152" s="2">
        <v>992</v>
      </c>
      <c r="F152" s="2">
        <f t="shared" si="34"/>
        <v>66.13333333333334</v>
      </c>
      <c r="G152" s="2">
        <v>1038</v>
      </c>
      <c r="H152" s="2">
        <f t="shared" si="35"/>
        <v>69.2</v>
      </c>
      <c r="I152" s="2"/>
      <c r="J152" s="2"/>
      <c r="K152" s="2"/>
      <c r="L152" s="2"/>
      <c r="M152" s="11"/>
      <c r="N152" s="11"/>
      <c r="O152" s="2"/>
      <c r="P152" s="5" t="s">
        <v>1127</v>
      </c>
      <c r="Q152" s="3" t="s">
        <v>1105</v>
      </c>
      <c r="R152" s="40">
        <v>788</v>
      </c>
      <c r="S152" s="40">
        <f t="shared" ref="S152:S153" si="38">(R152/14)</f>
        <v>56.285714285714285</v>
      </c>
      <c r="T152" s="46" t="s">
        <v>83</v>
      </c>
      <c r="U152" s="46" t="s">
        <v>83</v>
      </c>
      <c r="V152" s="46" t="s">
        <v>83</v>
      </c>
      <c r="W152" s="34">
        <v>109</v>
      </c>
      <c r="X152" s="41"/>
      <c r="Y152" s="42"/>
      <c r="Z152" s="11"/>
    </row>
    <row r="153" spans="1:26" ht="18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11"/>
      <c r="N153" s="11"/>
      <c r="O153" s="2"/>
      <c r="P153" s="5" t="s">
        <v>1128</v>
      </c>
      <c r="Q153" s="3" t="s">
        <v>1118</v>
      </c>
      <c r="R153" s="40">
        <v>928</v>
      </c>
      <c r="S153" s="40">
        <f t="shared" si="38"/>
        <v>66.285714285714292</v>
      </c>
      <c r="T153" s="46" t="s">
        <v>83</v>
      </c>
      <c r="U153" s="46" t="s">
        <v>83</v>
      </c>
      <c r="V153" s="46" t="s">
        <v>83</v>
      </c>
      <c r="W153" s="34">
        <v>110</v>
      </c>
      <c r="X153" s="41"/>
      <c r="Y153" s="42"/>
      <c r="Z153" s="11"/>
    </row>
    <row r="154" spans="1:26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34"/>
      <c r="Q154" s="11"/>
      <c r="R154" s="35"/>
      <c r="S154" s="35"/>
      <c r="T154" s="35"/>
      <c r="U154" s="35"/>
      <c r="V154" s="35"/>
      <c r="W154" s="34"/>
      <c r="X154" s="41"/>
      <c r="Y154" s="42"/>
      <c r="Z154" s="11"/>
    </row>
    <row r="155" spans="1:26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94" t="s">
        <v>1129</v>
      </c>
      <c r="P155" s="191"/>
      <c r="Q155" s="192"/>
      <c r="R155" s="47"/>
      <c r="S155" s="47">
        <v>123</v>
      </c>
      <c r="T155" s="47">
        <v>120</v>
      </c>
      <c r="U155" s="47">
        <v>115</v>
      </c>
      <c r="V155" s="47">
        <v>110</v>
      </c>
      <c r="W155" s="34"/>
      <c r="X155" s="41"/>
      <c r="Y155" s="42"/>
      <c r="Z155" s="11"/>
    </row>
    <row r="156" spans="1:2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34"/>
      <c r="Q156" s="11"/>
      <c r="R156" s="35"/>
      <c r="S156" s="35"/>
      <c r="T156" s="35"/>
      <c r="U156" s="35"/>
      <c r="V156" s="35"/>
      <c r="W156" s="34"/>
      <c r="X156" s="35"/>
      <c r="Y156" s="35"/>
      <c r="Z156" s="11"/>
    </row>
    <row r="157" spans="1:26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90" t="s">
        <v>1130</v>
      </c>
      <c r="P157" s="191"/>
      <c r="Q157" s="191"/>
      <c r="R157" s="192"/>
      <c r="S157" s="48">
        <v>123</v>
      </c>
      <c r="T157" s="48">
        <v>142</v>
      </c>
      <c r="U157" s="48">
        <v>142</v>
      </c>
      <c r="V157" s="48">
        <v>126</v>
      </c>
      <c r="W157" s="34"/>
      <c r="X157" s="35"/>
      <c r="Y157" s="35"/>
      <c r="Z157" s="11"/>
    </row>
    <row r="158" spans="1:26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35"/>
      <c r="S158" s="35"/>
      <c r="T158" s="35"/>
      <c r="U158" s="35"/>
      <c r="V158" s="35"/>
      <c r="W158" s="34"/>
      <c r="X158" s="35"/>
      <c r="Y158" s="35"/>
      <c r="Z158" s="11"/>
    </row>
    <row r="159" spans="1:26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35"/>
      <c r="S159" s="35"/>
      <c r="T159" s="35"/>
      <c r="U159" s="35"/>
      <c r="V159" s="35"/>
      <c r="W159" s="34"/>
      <c r="X159" s="35"/>
      <c r="Y159" s="35"/>
      <c r="Z159" s="11"/>
    </row>
    <row r="160" spans="1:26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49" t="s">
        <v>1131</v>
      </c>
      <c r="R160" s="50">
        <v>0</v>
      </c>
      <c r="S160" s="35"/>
      <c r="T160" s="193" t="s">
        <v>1132</v>
      </c>
      <c r="U160" s="191"/>
      <c r="V160" s="192"/>
      <c r="W160" s="34"/>
      <c r="X160" s="35"/>
      <c r="Y160" s="35"/>
      <c r="Z160" s="11"/>
    </row>
    <row r="161" spans="1:26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34"/>
      <c r="Q161" s="49" t="s">
        <v>1133</v>
      </c>
      <c r="R161" s="50">
        <v>126</v>
      </c>
      <c r="S161" s="35"/>
      <c r="T161" s="193" t="s">
        <v>658</v>
      </c>
      <c r="U161" s="192"/>
      <c r="V161" s="51">
        <f>V155/R165</f>
        <v>0.75342465753424659</v>
      </c>
      <c r="W161" s="34"/>
      <c r="X161" s="52"/>
      <c r="Y161" s="35"/>
      <c r="Z161" s="11"/>
    </row>
    <row r="162" spans="1:26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34"/>
      <c r="Q162" s="49" t="s">
        <v>1134</v>
      </c>
      <c r="R162" s="50">
        <v>24</v>
      </c>
      <c r="S162" s="35"/>
      <c r="T162" s="52"/>
      <c r="U162" s="52"/>
      <c r="V162" s="52" t="s">
        <v>1135</v>
      </c>
      <c r="W162" s="34"/>
      <c r="X162" s="52"/>
      <c r="Y162" s="52"/>
      <c r="Z162" s="11"/>
    </row>
    <row r="163" spans="1:26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34"/>
      <c r="Q163" s="49" t="s">
        <v>1136</v>
      </c>
      <c r="R163" s="50">
        <v>4</v>
      </c>
      <c r="S163" s="35"/>
      <c r="T163" s="52"/>
      <c r="U163" s="52"/>
      <c r="V163" s="52"/>
      <c r="W163" s="34"/>
      <c r="X163" s="52"/>
      <c r="Y163" s="52"/>
      <c r="Z163" s="11"/>
    </row>
    <row r="164" spans="1:26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34"/>
      <c r="Q164" s="49"/>
      <c r="R164" s="50"/>
      <c r="S164" s="35"/>
      <c r="T164" s="193" t="s">
        <v>1137</v>
      </c>
      <c r="U164" s="191"/>
      <c r="V164" s="192"/>
      <c r="W164" s="34"/>
      <c r="X164" s="52"/>
      <c r="Y164" s="52"/>
      <c r="Z164" s="11"/>
    </row>
    <row r="165" spans="1:26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34"/>
      <c r="Q165" s="49" t="s">
        <v>1138</v>
      </c>
      <c r="R165" s="50">
        <f>R160+R161+R162-R163</f>
        <v>146</v>
      </c>
      <c r="S165" s="35"/>
      <c r="T165" s="193" t="s">
        <v>658</v>
      </c>
      <c r="U165" s="192"/>
      <c r="V165" s="51">
        <f>V157/R165</f>
        <v>0.86301369863013699</v>
      </c>
      <c r="W165" s="34"/>
      <c r="X165" s="52"/>
      <c r="Y165" s="52"/>
      <c r="Z165" s="11"/>
    </row>
    <row r="166" spans="1:2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34"/>
      <c r="Q166" s="11"/>
      <c r="R166" s="35"/>
      <c r="S166" s="35"/>
      <c r="T166" s="35"/>
      <c r="U166" s="35"/>
      <c r="V166" s="35"/>
      <c r="W166" s="34"/>
      <c r="X166" s="35"/>
      <c r="Y166" s="35"/>
      <c r="Z166" s="11"/>
    </row>
    <row r="167" spans="1:26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34"/>
      <c r="Q167" s="11"/>
      <c r="R167" s="35"/>
      <c r="S167" s="35"/>
      <c r="T167" s="35"/>
      <c r="U167" s="35"/>
      <c r="V167" s="35"/>
      <c r="W167" s="34"/>
      <c r="X167" s="35"/>
      <c r="Y167" s="35"/>
      <c r="Z167" s="11"/>
    </row>
    <row r="168" spans="1:26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34"/>
      <c r="Q168" s="11"/>
      <c r="R168" s="35"/>
      <c r="S168" s="35"/>
      <c r="T168" s="35"/>
      <c r="U168" s="35"/>
      <c r="V168" s="35"/>
      <c r="W168" s="34"/>
      <c r="X168" s="35"/>
      <c r="Y168" s="35"/>
      <c r="Z168" s="11"/>
    </row>
    <row r="169" spans="1:26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34"/>
      <c r="Q169" s="11"/>
      <c r="R169" s="35"/>
      <c r="S169" s="35"/>
      <c r="T169" s="35"/>
      <c r="U169" s="35"/>
      <c r="V169" s="35"/>
      <c r="W169" s="34"/>
      <c r="X169" s="35"/>
      <c r="Y169" s="35"/>
      <c r="Z169" s="11"/>
    </row>
    <row r="170" spans="1:26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34"/>
      <c r="Q170" s="11"/>
      <c r="R170" s="35"/>
      <c r="S170" s="35"/>
      <c r="T170" s="35"/>
      <c r="U170" s="35"/>
      <c r="V170" s="35"/>
      <c r="W170" s="34"/>
      <c r="X170" s="35"/>
      <c r="Y170" s="35"/>
      <c r="Z170" s="11"/>
    </row>
    <row r="171" spans="1:26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34"/>
      <c r="Q171" s="11"/>
      <c r="R171" s="35"/>
      <c r="S171" s="35"/>
      <c r="T171" s="35"/>
      <c r="U171" s="35"/>
      <c r="V171" s="35"/>
      <c r="W171" s="34"/>
      <c r="X171" s="35"/>
      <c r="Y171" s="35"/>
      <c r="Z171" s="11"/>
    </row>
    <row r="172" spans="1:26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34"/>
      <c r="Q172" s="11"/>
      <c r="R172" s="35"/>
      <c r="S172" s="35"/>
      <c r="T172" s="35"/>
      <c r="U172" s="35"/>
      <c r="V172" s="35"/>
      <c r="W172" s="34"/>
      <c r="X172" s="35"/>
      <c r="Y172" s="35"/>
      <c r="Z172" s="11"/>
    </row>
    <row r="173" spans="1:26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34"/>
      <c r="Q173" s="11"/>
      <c r="R173" s="35"/>
      <c r="S173" s="35"/>
      <c r="T173" s="35"/>
      <c r="U173" s="35"/>
      <c r="V173" s="35"/>
      <c r="W173" s="34"/>
      <c r="X173" s="35"/>
      <c r="Y173" s="35"/>
      <c r="Z173" s="11"/>
    </row>
    <row r="174" spans="1:26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34"/>
      <c r="Q174" s="11"/>
      <c r="R174" s="35"/>
      <c r="S174" s="35"/>
      <c r="T174" s="35"/>
      <c r="U174" s="35"/>
      <c r="V174" s="35"/>
      <c r="W174" s="34"/>
      <c r="X174" s="35"/>
      <c r="Y174" s="35"/>
      <c r="Z174" s="11"/>
    </row>
    <row r="175" spans="1:26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34"/>
      <c r="Q175" s="11"/>
      <c r="R175" s="35"/>
      <c r="S175" s="35"/>
      <c r="T175" s="35"/>
      <c r="U175" s="35"/>
      <c r="V175" s="35"/>
      <c r="W175" s="34"/>
      <c r="X175" s="35"/>
      <c r="Y175" s="35"/>
      <c r="Z175" s="11"/>
    </row>
    <row r="176" spans="1:2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34"/>
      <c r="Q176" s="11"/>
      <c r="R176" s="35"/>
      <c r="S176" s="35"/>
      <c r="T176" s="35"/>
      <c r="U176" s="35"/>
      <c r="V176" s="35"/>
      <c r="W176" s="34"/>
      <c r="X176" s="35"/>
      <c r="Y176" s="35"/>
      <c r="Z176" s="11"/>
    </row>
    <row r="177" spans="1:26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34"/>
      <c r="Q177" s="11"/>
      <c r="R177" s="35"/>
      <c r="S177" s="35"/>
      <c r="T177" s="35"/>
      <c r="U177" s="35"/>
      <c r="V177" s="35"/>
      <c r="W177" s="34"/>
      <c r="X177" s="35"/>
      <c r="Y177" s="35"/>
      <c r="Z177" s="11"/>
    </row>
    <row r="178" spans="1:26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34"/>
      <c r="Q178" s="11"/>
      <c r="R178" s="35"/>
      <c r="S178" s="35"/>
      <c r="T178" s="35"/>
      <c r="U178" s="35"/>
      <c r="V178" s="35"/>
      <c r="W178" s="34"/>
      <c r="X178" s="35"/>
      <c r="Y178" s="35"/>
      <c r="Z178" s="11"/>
    </row>
    <row r="179" spans="1:26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34"/>
      <c r="Q179" s="11"/>
      <c r="R179" s="35"/>
      <c r="S179" s="35"/>
      <c r="T179" s="35"/>
      <c r="U179" s="35"/>
      <c r="V179" s="35"/>
      <c r="W179" s="34"/>
      <c r="X179" s="35"/>
      <c r="Y179" s="35"/>
      <c r="Z179" s="11"/>
    </row>
    <row r="180" spans="1:26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34"/>
      <c r="Q180" s="11"/>
      <c r="R180" s="35"/>
      <c r="S180" s="35"/>
      <c r="T180" s="35"/>
      <c r="U180" s="35"/>
      <c r="V180" s="35"/>
      <c r="W180" s="34"/>
      <c r="X180" s="35"/>
      <c r="Y180" s="35"/>
      <c r="Z180" s="11"/>
    </row>
    <row r="181" spans="1:26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34"/>
      <c r="Q181" s="11"/>
      <c r="R181" s="35"/>
      <c r="S181" s="35"/>
      <c r="T181" s="35"/>
      <c r="U181" s="35"/>
      <c r="V181" s="35"/>
      <c r="W181" s="34"/>
      <c r="X181" s="35"/>
      <c r="Y181" s="35"/>
      <c r="Z181" s="11"/>
    </row>
    <row r="182" spans="1:26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34"/>
      <c r="Q182" s="11"/>
      <c r="R182" s="35"/>
      <c r="S182" s="35"/>
      <c r="T182" s="35"/>
      <c r="U182" s="35"/>
      <c r="V182" s="35"/>
      <c r="W182" s="34"/>
      <c r="X182" s="35"/>
      <c r="Y182" s="35"/>
      <c r="Z182" s="11"/>
    </row>
    <row r="183" spans="1:26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34"/>
      <c r="Q183" s="11"/>
      <c r="R183" s="35"/>
      <c r="S183" s="35"/>
      <c r="T183" s="35"/>
      <c r="U183" s="35"/>
      <c r="V183" s="35"/>
      <c r="W183" s="34"/>
      <c r="X183" s="35"/>
      <c r="Y183" s="35"/>
      <c r="Z183" s="11"/>
    </row>
    <row r="184" spans="1:26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34"/>
      <c r="Q184" s="11"/>
      <c r="R184" s="35"/>
      <c r="S184" s="35"/>
      <c r="T184" s="35"/>
      <c r="U184" s="35"/>
      <c r="V184" s="35"/>
      <c r="W184" s="34"/>
      <c r="X184" s="35"/>
      <c r="Y184" s="35"/>
      <c r="Z184" s="11"/>
    </row>
    <row r="185" spans="1:26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34"/>
      <c r="Q185" s="11"/>
      <c r="R185" s="35"/>
      <c r="S185" s="35"/>
      <c r="T185" s="35"/>
      <c r="U185" s="35"/>
      <c r="V185" s="35"/>
      <c r="W185" s="34"/>
      <c r="X185" s="35"/>
      <c r="Y185" s="35"/>
      <c r="Z185" s="11"/>
    </row>
    <row r="186" spans="1:2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34"/>
      <c r="Q186" s="11"/>
      <c r="R186" s="35"/>
      <c r="S186" s="35"/>
      <c r="T186" s="35"/>
      <c r="U186" s="35"/>
      <c r="V186" s="35"/>
      <c r="W186" s="34"/>
      <c r="X186" s="35"/>
      <c r="Y186" s="35"/>
      <c r="Z186" s="11"/>
    </row>
    <row r="187" spans="1:26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34"/>
      <c r="Q187" s="11"/>
      <c r="R187" s="35"/>
      <c r="S187" s="35"/>
      <c r="T187" s="35"/>
      <c r="U187" s="35"/>
      <c r="V187" s="35"/>
      <c r="W187" s="34"/>
      <c r="X187" s="35"/>
      <c r="Y187" s="35"/>
      <c r="Z187" s="11"/>
    </row>
    <row r="188" spans="1:26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34"/>
      <c r="Q188" s="11"/>
      <c r="R188" s="35"/>
      <c r="S188" s="35"/>
      <c r="T188" s="35"/>
      <c r="U188" s="35"/>
      <c r="V188" s="35"/>
      <c r="W188" s="34"/>
      <c r="X188" s="35"/>
      <c r="Y188" s="35"/>
      <c r="Z188" s="11"/>
    </row>
    <row r="189" spans="1:26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34"/>
      <c r="Q189" s="11"/>
      <c r="R189" s="35"/>
      <c r="S189" s="35"/>
      <c r="T189" s="35"/>
      <c r="U189" s="35"/>
      <c r="V189" s="35"/>
      <c r="W189" s="34"/>
      <c r="X189" s="35"/>
      <c r="Y189" s="35"/>
      <c r="Z189" s="11"/>
    </row>
    <row r="190" spans="1:26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34"/>
      <c r="Q190" s="11"/>
      <c r="R190" s="35"/>
      <c r="S190" s="35"/>
      <c r="T190" s="35"/>
      <c r="U190" s="35"/>
      <c r="V190" s="35"/>
      <c r="W190" s="34"/>
      <c r="X190" s="35"/>
      <c r="Y190" s="35"/>
      <c r="Z190" s="11"/>
    </row>
    <row r="191" spans="1:26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34"/>
      <c r="Q191" s="11"/>
      <c r="R191" s="35"/>
      <c r="S191" s="35"/>
      <c r="T191" s="35"/>
      <c r="U191" s="35"/>
      <c r="V191" s="35"/>
      <c r="W191" s="34"/>
      <c r="X191" s="35"/>
      <c r="Y191" s="35"/>
      <c r="Z191" s="11"/>
    </row>
    <row r="192" spans="1:26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34"/>
      <c r="Q192" s="11"/>
      <c r="R192" s="35"/>
      <c r="S192" s="35"/>
      <c r="T192" s="35"/>
      <c r="U192" s="35"/>
      <c r="V192" s="35"/>
      <c r="W192" s="34"/>
      <c r="X192" s="35"/>
      <c r="Y192" s="35"/>
      <c r="Z192" s="11"/>
    </row>
    <row r="193" spans="1:26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34"/>
      <c r="Q193" s="11"/>
      <c r="R193" s="35"/>
      <c r="S193" s="35"/>
      <c r="T193" s="35"/>
      <c r="U193" s="35"/>
      <c r="V193" s="35"/>
      <c r="W193" s="34"/>
      <c r="X193" s="35"/>
      <c r="Y193" s="35"/>
      <c r="Z193" s="11"/>
    </row>
    <row r="194" spans="1:26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34"/>
      <c r="Q194" s="11"/>
      <c r="R194" s="35"/>
      <c r="S194" s="35"/>
      <c r="T194" s="35"/>
      <c r="U194" s="35"/>
      <c r="V194" s="35"/>
      <c r="W194" s="34"/>
      <c r="X194" s="35"/>
      <c r="Y194" s="35"/>
      <c r="Z194" s="11"/>
    </row>
    <row r="195" spans="1:26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34"/>
      <c r="Q195" s="11"/>
      <c r="R195" s="35"/>
      <c r="S195" s="35"/>
      <c r="T195" s="35"/>
      <c r="U195" s="35"/>
      <c r="V195" s="35"/>
      <c r="W195" s="34"/>
      <c r="X195" s="35"/>
      <c r="Y195" s="35"/>
      <c r="Z195" s="11"/>
    </row>
    <row r="196" spans="1:2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34"/>
      <c r="Q196" s="11"/>
      <c r="R196" s="35"/>
      <c r="S196" s="35"/>
      <c r="T196" s="35"/>
      <c r="U196" s="35"/>
      <c r="V196" s="35"/>
      <c r="W196" s="34"/>
      <c r="X196" s="35"/>
      <c r="Y196" s="35"/>
      <c r="Z196" s="11"/>
    </row>
    <row r="197" spans="1:26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34"/>
      <c r="Q197" s="11"/>
      <c r="R197" s="35"/>
      <c r="S197" s="35"/>
      <c r="T197" s="35"/>
      <c r="U197" s="35"/>
      <c r="V197" s="35"/>
      <c r="W197" s="34"/>
      <c r="X197" s="35"/>
      <c r="Y197" s="35"/>
      <c r="Z197" s="11"/>
    </row>
    <row r="198" spans="1:26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34"/>
      <c r="Q198" s="11"/>
      <c r="R198" s="35"/>
      <c r="S198" s="35"/>
      <c r="T198" s="35"/>
      <c r="U198" s="35"/>
      <c r="V198" s="35"/>
      <c r="W198" s="34"/>
      <c r="X198" s="35"/>
      <c r="Y198" s="35"/>
      <c r="Z198" s="11"/>
    </row>
    <row r="199" spans="1:26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34"/>
      <c r="Q199" s="11"/>
      <c r="R199" s="35"/>
      <c r="S199" s="35"/>
      <c r="T199" s="35"/>
      <c r="U199" s="35"/>
      <c r="V199" s="35"/>
      <c r="W199" s="34"/>
      <c r="X199" s="35"/>
      <c r="Y199" s="35"/>
      <c r="Z199" s="11"/>
    </row>
    <row r="200" spans="1:26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34"/>
      <c r="Q200" s="11"/>
      <c r="R200" s="35"/>
      <c r="S200" s="35"/>
      <c r="T200" s="35"/>
      <c r="U200" s="35"/>
      <c r="V200" s="35"/>
      <c r="W200" s="34"/>
      <c r="X200" s="35"/>
      <c r="Y200" s="35"/>
      <c r="Z200" s="11"/>
    </row>
    <row r="201" spans="1:26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34"/>
      <c r="Q201" s="11"/>
      <c r="R201" s="35"/>
      <c r="S201" s="35"/>
      <c r="T201" s="35"/>
      <c r="U201" s="35"/>
      <c r="V201" s="35"/>
      <c r="W201" s="34"/>
      <c r="X201" s="35"/>
      <c r="Y201" s="35"/>
      <c r="Z201" s="11"/>
    </row>
    <row r="202" spans="1:26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34"/>
      <c r="Q202" s="11"/>
      <c r="R202" s="35"/>
      <c r="S202" s="35"/>
      <c r="T202" s="35"/>
      <c r="U202" s="35"/>
      <c r="V202" s="35"/>
      <c r="W202" s="34"/>
      <c r="X202" s="35"/>
      <c r="Y202" s="35"/>
      <c r="Z202" s="11"/>
    </row>
    <row r="203" spans="1:26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34"/>
      <c r="Q203" s="11"/>
      <c r="R203" s="35"/>
      <c r="S203" s="35"/>
      <c r="T203" s="35"/>
      <c r="U203" s="35"/>
      <c r="V203" s="35"/>
      <c r="W203" s="34"/>
      <c r="X203" s="35"/>
      <c r="Y203" s="35"/>
      <c r="Z203" s="11"/>
    </row>
    <row r="204" spans="1:26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34"/>
      <c r="Q204" s="11"/>
      <c r="R204" s="35"/>
      <c r="S204" s="35"/>
      <c r="T204" s="35"/>
      <c r="U204" s="35"/>
      <c r="V204" s="35"/>
      <c r="W204" s="34"/>
      <c r="X204" s="35"/>
      <c r="Y204" s="35"/>
      <c r="Z204" s="11"/>
    </row>
    <row r="205" spans="1:26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34"/>
      <c r="Q205" s="11"/>
      <c r="R205" s="35"/>
      <c r="S205" s="35"/>
      <c r="T205" s="35"/>
      <c r="U205" s="35"/>
      <c r="V205" s="35"/>
      <c r="W205" s="34"/>
      <c r="X205" s="35"/>
      <c r="Y205" s="35"/>
      <c r="Z205" s="11"/>
    </row>
    <row r="206" spans="1:2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34"/>
      <c r="Q206" s="11"/>
      <c r="R206" s="35"/>
      <c r="S206" s="35"/>
      <c r="T206" s="35"/>
      <c r="U206" s="35"/>
      <c r="V206" s="35"/>
      <c r="W206" s="34"/>
      <c r="X206" s="35"/>
      <c r="Y206" s="35"/>
      <c r="Z206" s="11"/>
    </row>
    <row r="207" spans="1:26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34"/>
      <c r="Q207" s="11"/>
      <c r="R207" s="35"/>
      <c r="S207" s="35"/>
      <c r="T207" s="35"/>
      <c r="U207" s="35"/>
      <c r="V207" s="35"/>
      <c r="W207" s="34"/>
      <c r="X207" s="35"/>
      <c r="Y207" s="35"/>
      <c r="Z207" s="11"/>
    </row>
    <row r="208" spans="1:26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34"/>
      <c r="Q208" s="11"/>
      <c r="R208" s="35"/>
      <c r="S208" s="35"/>
      <c r="T208" s="35"/>
      <c r="U208" s="35"/>
      <c r="V208" s="35"/>
      <c r="W208" s="34"/>
      <c r="X208" s="35"/>
      <c r="Y208" s="35"/>
      <c r="Z208" s="11"/>
    </row>
    <row r="209" spans="1:26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34"/>
      <c r="Q209" s="11"/>
      <c r="R209" s="35"/>
      <c r="S209" s="35"/>
      <c r="T209" s="35"/>
      <c r="U209" s="35"/>
      <c r="V209" s="35"/>
      <c r="W209" s="34"/>
      <c r="X209" s="35"/>
      <c r="Y209" s="35"/>
      <c r="Z209" s="11"/>
    </row>
    <row r="210" spans="1:26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34"/>
      <c r="Q210" s="11"/>
      <c r="R210" s="35"/>
      <c r="S210" s="35"/>
      <c r="T210" s="35"/>
      <c r="U210" s="35"/>
      <c r="V210" s="35"/>
      <c r="W210" s="34"/>
      <c r="X210" s="35"/>
      <c r="Y210" s="35"/>
      <c r="Z210" s="11"/>
    </row>
    <row r="211" spans="1:26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34"/>
      <c r="Q211" s="11"/>
      <c r="R211" s="35"/>
      <c r="S211" s="35"/>
      <c r="T211" s="35"/>
      <c r="U211" s="35"/>
      <c r="V211" s="35"/>
      <c r="W211" s="34"/>
      <c r="X211" s="35"/>
      <c r="Y211" s="35"/>
      <c r="Z211" s="11"/>
    </row>
    <row r="212" spans="1:26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34"/>
      <c r="Q212" s="11"/>
      <c r="R212" s="35"/>
      <c r="S212" s="35"/>
      <c r="T212" s="35"/>
      <c r="U212" s="35"/>
      <c r="V212" s="35"/>
      <c r="W212" s="34"/>
      <c r="X212" s="35"/>
      <c r="Y212" s="35"/>
      <c r="Z212" s="11"/>
    </row>
    <row r="213" spans="1:26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34"/>
      <c r="Q213" s="11"/>
      <c r="R213" s="35"/>
      <c r="S213" s="35"/>
      <c r="T213" s="35"/>
      <c r="U213" s="35"/>
      <c r="V213" s="35"/>
      <c r="W213" s="34"/>
      <c r="X213" s="35"/>
      <c r="Y213" s="35"/>
      <c r="Z213" s="11"/>
    </row>
    <row r="214" spans="1:26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34"/>
      <c r="Q214" s="11"/>
      <c r="R214" s="35"/>
      <c r="S214" s="35"/>
      <c r="T214" s="35"/>
      <c r="U214" s="35"/>
      <c r="V214" s="35"/>
      <c r="W214" s="34"/>
      <c r="X214" s="35"/>
      <c r="Y214" s="35"/>
      <c r="Z214" s="11"/>
    </row>
    <row r="215" spans="1:26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34"/>
      <c r="Q215" s="11"/>
      <c r="R215" s="35"/>
      <c r="S215" s="35"/>
      <c r="T215" s="35"/>
      <c r="U215" s="35"/>
      <c r="V215" s="35"/>
      <c r="W215" s="34"/>
      <c r="X215" s="35"/>
      <c r="Y215" s="35"/>
      <c r="Z215" s="11"/>
    </row>
    <row r="216" spans="1:2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34"/>
      <c r="Q216" s="11"/>
      <c r="R216" s="35"/>
      <c r="S216" s="35"/>
      <c r="T216" s="35"/>
      <c r="U216" s="35"/>
      <c r="V216" s="35"/>
      <c r="W216" s="34"/>
      <c r="X216" s="35"/>
      <c r="Y216" s="35"/>
      <c r="Z216" s="11"/>
    </row>
    <row r="217" spans="1:26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34"/>
      <c r="Q217" s="11"/>
      <c r="R217" s="35"/>
      <c r="S217" s="35"/>
      <c r="T217" s="35"/>
      <c r="U217" s="35"/>
      <c r="V217" s="35"/>
      <c r="W217" s="34"/>
      <c r="X217" s="35"/>
      <c r="Y217" s="35"/>
      <c r="Z217" s="11"/>
    </row>
    <row r="218" spans="1:26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34"/>
      <c r="Q218" s="11"/>
      <c r="R218" s="35"/>
      <c r="S218" s="35"/>
      <c r="T218" s="35"/>
      <c r="U218" s="35"/>
      <c r="V218" s="35"/>
      <c r="W218" s="34"/>
      <c r="X218" s="35"/>
      <c r="Y218" s="35"/>
      <c r="Z218" s="11"/>
    </row>
    <row r="219" spans="1:26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34"/>
      <c r="Q219" s="11"/>
      <c r="R219" s="35"/>
      <c r="S219" s="35"/>
      <c r="T219" s="35"/>
      <c r="U219" s="35"/>
      <c r="V219" s="35"/>
      <c r="W219" s="34"/>
      <c r="X219" s="35"/>
      <c r="Y219" s="35"/>
      <c r="Z219" s="11"/>
    </row>
    <row r="220" spans="1:26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34"/>
      <c r="Q220" s="11"/>
      <c r="R220" s="35"/>
      <c r="S220" s="35"/>
      <c r="T220" s="35"/>
      <c r="U220" s="35"/>
      <c r="V220" s="35"/>
      <c r="W220" s="34"/>
      <c r="X220" s="35"/>
      <c r="Y220" s="35"/>
      <c r="Z220" s="11"/>
    </row>
    <row r="221" spans="1:26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34"/>
      <c r="Q221" s="11"/>
      <c r="R221" s="35"/>
      <c r="S221" s="35"/>
      <c r="T221" s="35"/>
      <c r="U221" s="35"/>
      <c r="V221" s="35"/>
      <c r="W221" s="34"/>
      <c r="X221" s="35"/>
      <c r="Y221" s="35"/>
      <c r="Z221" s="11"/>
    </row>
    <row r="222" spans="1:26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34"/>
      <c r="Q222" s="11"/>
      <c r="R222" s="35"/>
      <c r="S222" s="35"/>
      <c r="T222" s="35"/>
      <c r="U222" s="35"/>
      <c r="V222" s="35"/>
      <c r="W222" s="34"/>
      <c r="X222" s="35"/>
      <c r="Y222" s="35"/>
      <c r="Z222" s="11"/>
    </row>
    <row r="223" spans="1:26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34"/>
      <c r="Q223" s="11"/>
      <c r="R223" s="35"/>
      <c r="S223" s="35"/>
      <c r="T223" s="35"/>
      <c r="U223" s="35"/>
      <c r="V223" s="35"/>
      <c r="W223" s="34"/>
      <c r="X223" s="35"/>
      <c r="Y223" s="35"/>
      <c r="Z223" s="11"/>
    </row>
    <row r="224" spans="1:26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34"/>
      <c r="Q224" s="11"/>
      <c r="R224" s="35"/>
      <c r="S224" s="35"/>
      <c r="T224" s="35"/>
      <c r="U224" s="35"/>
      <c r="V224" s="35"/>
      <c r="W224" s="34"/>
      <c r="X224" s="35"/>
      <c r="Y224" s="35"/>
      <c r="Z224" s="11"/>
    </row>
    <row r="225" spans="1:26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34"/>
      <c r="Q225" s="11"/>
      <c r="R225" s="35"/>
      <c r="S225" s="35"/>
      <c r="T225" s="35"/>
      <c r="U225" s="35"/>
      <c r="V225" s="35"/>
      <c r="W225" s="34"/>
      <c r="X225" s="35"/>
      <c r="Y225" s="35"/>
      <c r="Z225" s="11"/>
    </row>
    <row r="226" spans="1: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34"/>
      <c r="Q226" s="11"/>
      <c r="R226" s="35"/>
      <c r="S226" s="35"/>
      <c r="T226" s="35"/>
      <c r="U226" s="35"/>
      <c r="V226" s="35"/>
      <c r="W226" s="34"/>
      <c r="X226" s="35"/>
      <c r="Y226" s="35"/>
      <c r="Z226" s="11"/>
    </row>
    <row r="227" spans="1:26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34"/>
      <c r="Q227" s="11"/>
      <c r="R227" s="35"/>
      <c r="S227" s="35"/>
      <c r="T227" s="35"/>
      <c r="U227" s="35"/>
      <c r="V227" s="35"/>
      <c r="W227" s="34"/>
      <c r="X227" s="35"/>
      <c r="Y227" s="35"/>
      <c r="Z227" s="11"/>
    </row>
    <row r="228" spans="1:26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34"/>
      <c r="Q228" s="11"/>
      <c r="R228" s="35"/>
      <c r="S228" s="35"/>
      <c r="T228" s="35"/>
      <c r="U228" s="35"/>
      <c r="V228" s="35"/>
      <c r="W228" s="34"/>
      <c r="X228" s="35"/>
      <c r="Y228" s="35"/>
      <c r="Z228" s="11"/>
    </row>
    <row r="229" spans="1:26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34"/>
      <c r="Q229" s="11"/>
      <c r="R229" s="35"/>
      <c r="S229" s="35"/>
      <c r="T229" s="35"/>
      <c r="U229" s="35"/>
      <c r="V229" s="35"/>
      <c r="W229" s="34"/>
      <c r="X229" s="35"/>
      <c r="Y229" s="35"/>
      <c r="Z229" s="11"/>
    </row>
    <row r="230" spans="1:26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34"/>
      <c r="Q230" s="11"/>
      <c r="R230" s="35"/>
      <c r="S230" s="35"/>
      <c r="T230" s="35"/>
      <c r="U230" s="35"/>
      <c r="V230" s="35"/>
      <c r="W230" s="34"/>
      <c r="X230" s="35"/>
      <c r="Y230" s="35"/>
      <c r="Z230" s="11"/>
    </row>
    <row r="231" spans="1:26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34"/>
      <c r="Q231" s="11"/>
      <c r="R231" s="35"/>
      <c r="S231" s="35"/>
      <c r="T231" s="35"/>
      <c r="U231" s="35"/>
      <c r="V231" s="35"/>
      <c r="W231" s="34"/>
      <c r="X231" s="35"/>
      <c r="Y231" s="35"/>
      <c r="Z231" s="11"/>
    </row>
    <row r="232" spans="1:26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34"/>
      <c r="Q232" s="11"/>
      <c r="R232" s="35"/>
      <c r="S232" s="35"/>
      <c r="T232" s="35"/>
      <c r="U232" s="35"/>
      <c r="V232" s="35"/>
      <c r="W232" s="34"/>
      <c r="X232" s="35"/>
      <c r="Y232" s="35"/>
      <c r="Z232" s="11"/>
    </row>
    <row r="233" spans="1:26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34"/>
      <c r="Q233" s="11"/>
      <c r="R233" s="35"/>
      <c r="S233" s="35"/>
      <c r="T233" s="35"/>
      <c r="U233" s="35"/>
      <c r="V233" s="35"/>
      <c r="W233" s="34"/>
      <c r="X233" s="35"/>
      <c r="Y233" s="35"/>
      <c r="Z233" s="11"/>
    </row>
    <row r="234" spans="1:26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34"/>
      <c r="Q234" s="11"/>
      <c r="R234" s="35"/>
      <c r="S234" s="35"/>
      <c r="T234" s="35"/>
      <c r="U234" s="35"/>
      <c r="V234" s="35"/>
      <c r="W234" s="34"/>
      <c r="X234" s="35"/>
      <c r="Y234" s="35"/>
      <c r="Z234" s="11"/>
    </row>
    <row r="235" spans="1:26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34"/>
      <c r="Q235" s="11"/>
      <c r="R235" s="35"/>
      <c r="S235" s="35"/>
      <c r="T235" s="35"/>
      <c r="U235" s="35"/>
      <c r="V235" s="35"/>
      <c r="W235" s="34"/>
      <c r="X235" s="35"/>
      <c r="Y235" s="35"/>
      <c r="Z235" s="11"/>
    </row>
    <row r="236" spans="1:2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34"/>
      <c r="Q236" s="11"/>
      <c r="R236" s="35"/>
      <c r="S236" s="35"/>
      <c r="T236" s="35"/>
      <c r="U236" s="35"/>
      <c r="V236" s="35"/>
      <c r="W236" s="34"/>
      <c r="X236" s="35"/>
      <c r="Y236" s="35"/>
      <c r="Z236" s="11"/>
    </row>
    <row r="237" spans="1:26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34"/>
      <c r="Q237" s="11"/>
      <c r="R237" s="35"/>
      <c r="S237" s="35"/>
      <c r="T237" s="35"/>
      <c r="U237" s="35"/>
      <c r="V237" s="35"/>
      <c r="W237" s="34"/>
      <c r="X237" s="35"/>
      <c r="Y237" s="35"/>
      <c r="Z237" s="11"/>
    </row>
    <row r="238" spans="1:26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34"/>
      <c r="Q238" s="11"/>
      <c r="R238" s="35"/>
      <c r="S238" s="35"/>
      <c r="T238" s="35"/>
      <c r="U238" s="35"/>
      <c r="V238" s="35"/>
      <c r="W238" s="34"/>
      <c r="X238" s="35"/>
      <c r="Y238" s="35"/>
      <c r="Z238" s="11"/>
    </row>
    <row r="239" spans="1:26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34"/>
      <c r="Q239" s="11"/>
      <c r="R239" s="35"/>
      <c r="S239" s="35"/>
      <c r="T239" s="35"/>
      <c r="U239" s="35"/>
      <c r="V239" s="35"/>
      <c r="W239" s="34"/>
      <c r="X239" s="35"/>
      <c r="Y239" s="35"/>
      <c r="Z239" s="11"/>
    </row>
    <row r="240" spans="1:26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34"/>
      <c r="Q240" s="11"/>
      <c r="R240" s="35"/>
      <c r="S240" s="35"/>
      <c r="T240" s="35"/>
      <c r="U240" s="35"/>
      <c r="V240" s="35"/>
      <c r="W240" s="34"/>
      <c r="X240" s="35"/>
      <c r="Y240" s="35"/>
      <c r="Z240" s="11"/>
    </row>
    <row r="241" spans="1:26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34"/>
      <c r="Q241" s="11"/>
      <c r="R241" s="35"/>
      <c r="S241" s="35"/>
      <c r="T241" s="35"/>
      <c r="U241" s="35"/>
      <c r="V241" s="35"/>
      <c r="W241" s="34"/>
      <c r="X241" s="35"/>
      <c r="Y241" s="35"/>
      <c r="Z241" s="11"/>
    </row>
    <row r="242" spans="1:26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34"/>
      <c r="Q242" s="11"/>
      <c r="R242" s="35"/>
      <c r="S242" s="35"/>
      <c r="T242" s="35"/>
      <c r="U242" s="35"/>
      <c r="V242" s="35"/>
      <c r="W242" s="34"/>
      <c r="X242" s="35"/>
      <c r="Y242" s="35"/>
      <c r="Z242" s="11"/>
    </row>
    <row r="243" spans="1:26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34"/>
      <c r="Q243" s="11"/>
      <c r="R243" s="35"/>
      <c r="S243" s="35"/>
      <c r="T243" s="35"/>
      <c r="U243" s="35"/>
      <c r="V243" s="35"/>
      <c r="W243" s="34"/>
      <c r="X243" s="35"/>
      <c r="Y243" s="35"/>
      <c r="Z243" s="11"/>
    </row>
    <row r="244" spans="1:26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34"/>
      <c r="Q244" s="11"/>
      <c r="R244" s="35"/>
      <c r="S244" s="35"/>
      <c r="T244" s="35"/>
      <c r="U244" s="35"/>
      <c r="V244" s="35"/>
      <c r="W244" s="34"/>
      <c r="X244" s="35"/>
      <c r="Y244" s="35"/>
      <c r="Z244" s="11"/>
    </row>
    <row r="245" spans="1:26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34"/>
      <c r="Q245" s="11"/>
      <c r="R245" s="35"/>
      <c r="S245" s="35"/>
      <c r="T245" s="35"/>
      <c r="U245" s="35"/>
      <c r="V245" s="35"/>
      <c r="W245" s="34"/>
      <c r="X245" s="35"/>
      <c r="Y245" s="35"/>
      <c r="Z245" s="11"/>
    </row>
    <row r="246" spans="1:2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34"/>
      <c r="Q246" s="11"/>
      <c r="R246" s="35"/>
      <c r="S246" s="35"/>
      <c r="T246" s="35"/>
      <c r="U246" s="35"/>
      <c r="V246" s="35"/>
      <c r="W246" s="34"/>
      <c r="X246" s="35"/>
      <c r="Y246" s="35"/>
      <c r="Z246" s="11"/>
    </row>
    <row r="247" spans="1:26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34"/>
      <c r="Q247" s="11"/>
      <c r="R247" s="35"/>
      <c r="S247" s="35"/>
      <c r="T247" s="35"/>
      <c r="U247" s="35"/>
      <c r="V247" s="35"/>
      <c r="W247" s="34"/>
      <c r="X247" s="35"/>
      <c r="Y247" s="35"/>
      <c r="Z247" s="11"/>
    </row>
    <row r="248" spans="1:26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34"/>
      <c r="Q248" s="11"/>
      <c r="R248" s="35"/>
      <c r="S248" s="35"/>
      <c r="T248" s="35"/>
      <c r="U248" s="35"/>
      <c r="V248" s="35"/>
      <c r="W248" s="34"/>
      <c r="X248" s="35"/>
      <c r="Y248" s="35"/>
      <c r="Z248" s="11"/>
    </row>
    <row r="249" spans="1:26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34"/>
      <c r="Q249" s="11"/>
      <c r="R249" s="35"/>
      <c r="S249" s="35"/>
      <c r="T249" s="35"/>
      <c r="U249" s="35"/>
      <c r="V249" s="35"/>
      <c r="W249" s="34"/>
      <c r="X249" s="35"/>
      <c r="Y249" s="35"/>
      <c r="Z249" s="11"/>
    </row>
    <row r="250" spans="1:26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34"/>
      <c r="Q250" s="11"/>
      <c r="R250" s="35"/>
      <c r="S250" s="35"/>
      <c r="T250" s="35"/>
      <c r="U250" s="35"/>
      <c r="V250" s="35"/>
      <c r="W250" s="34"/>
      <c r="X250" s="35"/>
      <c r="Y250" s="35"/>
      <c r="Z250" s="11"/>
    </row>
    <row r="251" spans="1:26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34"/>
      <c r="Q251" s="11"/>
      <c r="R251" s="35"/>
      <c r="S251" s="35"/>
      <c r="T251" s="35"/>
      <c r="U251" s="35"/>
      <c r="V251" s="35"/>
      <c r="W251" s="34"/>
      <c r="X251" s="35"/>
      <c r="Y251" s="35"/>
      <c r="Z251" s="11"/>
    </row>
    <row r="252" spans="1:26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34"/>
      <c r="Q252" s="11"/>
      <c r="R252" s="35"/>
      <c r="S252" s="35"/>
      <c r="T252" s="35"/>
      <c r="U252" s="35"/>
      <c r="V252" s="35"/>
      <c r="W252" s="34"/>
      <c r="X252" s="35"/>
      <c r="Y252" s="35"/>
      <c r="Z252" s="11"/>
    </row>
    <row r="253" spans="1:26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34"/>
      <c r="Q253" s="11"/>
      <c r="R253" s="35"/>
      <c r="S253" s="35"/>
      <c r="T253" s="35"/>
      <c r="U253" s="35"/>
      <c r="V253" s="35"/>
      <c r="W253" s="34"/>
      <c r="X253" s="35"/>
      <c r="Y253" s="35"/>
      <c r="Z253" s="11"/>
    </row>
    <row r="254" spans="1:26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34"/>
      <c r="Q254" s="11"/>
      <c r="R254" s="35"/>
      <c r="S254" s="35"/>
      <c r="T254" s="35"/>
      <c r="U254" s="35"/>
      <c r="V254" s="35"/>
      <c r="W254" s="34"/>
      <c r="X254" s="35"/>
      <c r="Y254" s="35"/>
      <c r="Z254" s="11"/>
    </row>
    <row r="255" spans="1:26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34"/>
      <c r="Q255" s="11"/>
      <c r="R255" s="35"/>
      <c r="S255" s="35"/>
      <c r="T255" s="35"/>
      <c r="U255" s="35"/>
      <c r="V255" s="35"/>
      <c r="W255" s="34"/>
      <c r="X255" s="35"/>
      <c r="Y255" s="35"/>
      <c r="Z255" s="11"/>
    </row>
    <row r="256" spans="1:2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34"/>
      <c r="Q256" s="11"/>
      <c r="R256" s="35"/>
      <c r="S256" s="35"/>
      <c r="T256" s="35"/>
      <c r="U256" s="35"/>
      <c r="V256" s="35"/>
      <c r="W256" s="34"/>
      <c r="X256" s="35"/>
      <c r="Y256" s="35"/>
      <c r="Z256" s="11"/>
    </row>
    <row r="257" spans="1:26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34"/>
      <c r="Q257" s="11"/>
      <c r="R257" s="35"/>
      <c r="S257" s="35"/>
      <c r="T257" s="35"/>
      <c r="U257" s="35"/>
      <c r="V257" s="35"/>
      <c r="W257" s="34"/>
      <c r="X257" s="35"/>
      <c r="Y257" s="35"/>
      <c r="Z257" s="11"/>
    </row>
    <row r="258" spans="1:26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34"/>
      <c r="Q258" s="11"/>
      <c r="R258" s="35"/>
      <c r="S258" s="35"/>
      <c r="T258" s="35"/>
      <c r="U258" s="35"/>
      <c r="V258" s="35"/>
      <c r="W258" s="34"/>
      <c r="X258" s="35"/>
      <c r="Y258" s="35"/>
      <c r="Z258" s="11"/>
    </row>
    <row r="259" spans="1:26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34"/>
      <c r="Q259" s="11"/>
      <c r="R259" s="35"/>
      <c r="S259" s="35"/>
      <c r="T259" s="35"/>
      <c r="U259" s="35"/>
      <c r="V259" s="35"/>
      <c r="W259" s="34"/>
      <c r="X259" s="35"/>
      <c r="Y259" s="35"/>
      <c r="Z259" s="11"/>
    </row>
    <row r="260" spans="1:26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34"/>
      <c r="Q260" s="11"/>
      <c r="R260" s="35"/>
      <c r="S260" s="35"/>
      <c r="T260" s="35"/>
      <c r="U260" s="35"/>
      <c r="V260" s="35"/>
      <c r="W260" s="34"/>
      <c r="X260" s="35"/>
      <c r="Y260" s="35"/>
      <c r="Z260" s="11"/>
    </row>
    <row r="261" spans="1:26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34"/>
      <c r="Q261" s="11"/>
      <c r="R261" s="35"/>
      <c r="S261" s="35"/>
      <c r="T261" s="35"/>
      <c r="U261" s="35"/>
      <c r="V261" s="35"/>
      <c r="W261" s="34"/>
      <c r="X261" s="35"/>
      <c r="Y261" s="35"/>
      <c r="Z261" s="11"/>
    </row>
    <row r="262" spans="1:26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34"/>
      <c r="Q262" s="11"/>
      <c r="R262" s="35"/>
      <c r="S262" s="35"/>
      <c r="T262" s="35"/>
      <c r="U262" s="35"/>
      <c r="V262" s="35"/>
      <c r="W262" s="34"/>
      <c r="X262" s="35"/>
      <c r="Y262" s="35"/>
      <c r="Z262" s="11"/>
    </row>
    <row r="263" spans="1:26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34"/>
      <c r="Q263" s="11"/>
      <c r="R263" s="35"/>
      <c r="S263" s="35"/>
      <c r="T263" s="35"/>
      <c r="U263" s="35"/>
      <c r="V263" s="35"/>
      <c r="W263" s="34"/>
      <c r="X263" s="35"/>
      <c r="Y263" s="35"/>
      <c r="Z263" s="11"/>
    </row>
    <row r="264" spans="1:26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34"/>
      <c r="Q264" s="11"/>
      <c r="R264" s="35"/>
      <c r="S264" s="35"/>
      <c r="T264" s="35"/>
      <c r="U264" s="35"/>
      <c r="V264" s="35"/>
      <c r="W264" s="34"/>
      <c r="X264" s="35"/>
      <c r="Y264" s="35"/>
      <c r="Z264" s="11"/>
    </row>
    <row r="265" spans="1:26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34"/>
      <c r="Q265" s="11"/>
      <c r="R265" s="35"/>
      <c r="S265" s="35"/>
      <c r="T265" s="35"/>
      <c r="U265" s="35"/>
      <c r="V265" s="35"/>
      <c r="W265" s="34"/>
      <c r="X265" s="35"/>
      <c r="Y265" s="35"/>
      <c r="Z265" s="11"/>
    </row>
    <row r="266" spans="1:2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34"/>
      <c r="Q266" s="11"/>
      <c r="R266" s="35"/>
      <c r="S266" s="35"/>
      <c r="T266" s="35"/>
      <c r="U266" s="35"/>
      <c r="V266" s="35"/>
      <c r="W266" s="34"/>
      <c r="X266" s="35"/>
      <c r="Y266" s="35"/>
      <c r="Z266" s="11"/>
    </row>
    <row r="267" spans="1:26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34"/>
      <c r="Q267" s="11"/>
      <c r="R267" s="35"/>
      <c r="S267" s="35"/>
      <c r="T267" s="35"/>
      <c r="U267" s="35"/>
      <c r="V267" s="35"/>
      <c r="W267" s="34"/>
      <c r="X267" s="35"/>
      <c r="Y267" s="35"/>
      <c r="Z267" s="11"/>
    </row>
    <row r="268" spans="1:26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34"/>
      <c r="Q268" s="11"/>
      <c r="R268" s="35"/>
      <c r="S268" s="35"/>
      <c r="T268" s="35"/>
      <c r="U268" s="35"/>
      <c r="V268" s="35"/>
      <c r="W268" s="34"/>
      <c r="X268" s="35"/>
      <c r="Y268" s="35"/>
      <c r="Z268" s="11"/>
    </row>
    <row r="269" spans="1:26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34"/>
      <c r="Q269" s="11"/>
      <c r="R269" s="35"/>
      <c r="S269" s="35"/>
      <c r="T269" s="35"/>
      <c r="U269" s="35"/>
      <c r="V269" s="35"/>
      <c r="W269" s="34"/>
      <c r="X269" s="35"/>
      <c r="Y269" s="35"/>
      <c r="Z269" s="11"/>
    </row>
    <row r="270" spans="1:26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34"/>
      <c r="Q270" s="11"/>
      <c r="R270" s="35"/>
      <c r="S270" s="35"/>
      <c r="T270" s="35"/>
      <c r="U270" s="35"/>
      <c r="V270" s="35"/>
      <c r="W270" s="34"/>
      <c r="X270" s="35"/>
      <c r="Y270" s="35"/>
      <c r="Z270" s="11"/>
    </row>
    <row r="271" spans="1:26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34"/>
      <c r="Q271" s="11"/>
      <c r="R271" s="35"/>
      <c r="S271" s="35"/>
      <c r="T271" s="35"/>
      <c r="U271" s="35"/>
      <c r="V271" s="35"/>
      <c r="W271" s="34"/>
      <c r="X271" s="35"/>
      <c r="Y271" s="35"/>
      <c r="Z271" s="11"/>
    </row>
    <row r="272" spans="1:26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34"/>
      <c r="Q272" s="11"/>
      <c r="R272" s="35"/>
      <c r="S272" s="35"/>
      <c r="T272" s="35"/>
      <c r="U272" s="35"/>
      <c r="V272" s="35"/>
      <c r="W272" s="34"/>
      <c r="X272" s="35"/>
      <c r="Y272" s="35"/>
      <c r="Z272" s="11"/>
    </row>
    <row r="273" spans="1:26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34"/>
      <c r="Q273" s="11"/>
      <c r="R273" s="35"/>
      <c r="S273" s="35"/>
      <c r="T273" s="35"/>
      <c r="U273" s="35"/>
      <c r="V273" s="35"/>
      <c r="W273" s="34"/>
      <c r="X273" s="35"/>
      <c r="Y273" s="35"/>
      <c r="Z273" s="11"/>
    </row>
    <row r="274" spans="1:26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34"/>
      <c r="Q274" s="11"/>
      <c r="R274" s="35"/>
      <c r="S274" s="35"/>
      <c r="T274" s="35"/>
      <c r="U274" s="35"/>
      <c r="V274" s="35"/>
      <c r="W274" s="34"/>
      <c r="X274" s="35"/>
      <c r="Y274" s="35"/>
      <c r="Z274" s="11"/>
    </row>
    <row r="275" spans="1:26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34"/>
      <c r="Q275" s="11"/>
      <c r="R275" s="35"/>
      <c r="S275" s="35"/>
      <c r="T275" s="35"/>
      <c r="U275" s="35"/>
      <c r="V275" s="35"/>
      <c r="W275" s="34"/>
      <c r="X275" s="35"/>
      <c r="Y275" s="35"/>
      <c r="Z275" s="11"/>
    </row>
    <row r="276" spans="1:2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34"/>
      <c r="Q276" s="11"/>
      <c r="R276" s="35"/>
      <c r="S276" s="35"/>
      <c r="T276" s="35"/>
      <c r="U276" s="35"/>
      <c r="V276" s="35"/>
      <c r="W276" s="34"/>
      <c r="X276" s="35"/>
      <c r="Y276" s="35"/>
      <c r="Z276" s="11"/>
    </row>
    <row r="277" spans="1:26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34"/>
      <c r="Q277" s="11"/>
      <c r="R277" s="35"/>
      <c r="S277" s="35"/>
      <c r="T277" s="35"/>
      <c r="U277" s="35"/>
      <c r="V277" s="35"/>
      <c r="W277" s="34"/>
      <c r="X277" s="35"/>
      <c r="Y277" s="35"/>
      <c r="Z277" s="11"/>
    </row>
    <row r="278" spans="1:26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34"/>
      <c r="Q278" s="11"/>
      <c r="R278" s="35"/>
      <c r="S278" s="35"/>
      <c r="T278" s="35"/>
      <c r="U278" s="35"/>
      <c r="V278" s="35"/>
      <c r="W278" s="34"/>
      <c r="X278" s="35"/>
      <c r="Y278" s="35"/>
      <c r="Z278" s="11"/>
    </row>
    <row r="279" spans="1:26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34"/>
      <c r="Q279" s="11"/>
      <c r="R279" s="35"/>
      <c r="S279" s="35"/>
      <c r="T279" s="35"/>
      <c r="U279" s="35"/>
      <c r="V279" s="35"/>
      <c r="W279" s="34"/>
      <c r="X279" s="35"/>
      <c r="Y279" s="35"/>
      <c r="Z279" s="11"/>
    </row>
    <row r="280" spans="1:26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34"/>
      <c r="Q280" s="11"/>
      <c r="R280" s="35"/>
      <c r="S280" s="35"/>
      <c r="T280" s="35"/>
      <c r="U280" s="35"/>
      <c r="V280" s="35"/>
      <c r="W280" s="34"/>
      <c r="X280" s="35"/>
      <c r="Y280" s="35"/>
      <c r="Z280" s="11"/>
    </row>
    <row r="281" spans="1:26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34"/>
      <c r="Q281" s="11"/>
      <c r="R281" s="35"/>
      <c r="S281" s="35"/>
      <c r="T281" s="35"/>
      <c r="U281" s="35"/>
      <c r="V281" s="35"/>
      <c r="W281" s="34"/>
      <c r="X281" s="35"/>
      <c r="Y281" s="35"/>
      <c r="Z281" s="11"/>
    </row>
    <row r="282" spans="1:26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34"/>
      <c r="Q282" s="11"/>
      <c r="R282" s="35"/>
      <c r="S282" s="35"/>
      <c r="T282" s="35"/>
      <c r="U282" s="35"/>
      <c r="V282" s="35"/>
      <c r="W282" s="34"/>
      <c r="X282" s="35"/>
      <c r="Y282" s="35"/>
      <c r="Z282" s="11"/>
    </row>
    <row r="283" spans="1:26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34"/>
      <c r="Q283" s="11"/>
      <c r="R283" s="35"/>
      <c r="S283" s="35"/>
      <c r="T283" s="35"/>
      <c r="U283" s="35"/>
      <c r="V283" s="35"/>
      <c r="W283" s="34"/>
      <c r="X283" s="35"/>
      <c r="Y283" s="35"/>
      <c r="Z283" s="11"/>
    </row>
    <row r="284" spans="1:26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34"/>
      <c r="Q284" s="11"/>
      <c r="R284" s="35"/>
      <c r="S284" s="35"/>
      <c r="T284" s="35"/>
      <c r="U284" s="35"/>
      <c r="V284" s="35"/>
      <c r="W284" s="34"/>
      <c r="X284" s="35"/>
      <c r="Y284" s="35"/>
      <c r="Z284" s="11"/>
    </row>
    <row r="285" spans="1:26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34"/>
      <c r="Q285" s="11"/>
      <c r="R285" s="35"/>
      <c r="S285" s="35"/>
      <c r="T285" s="35"/>
      <c r="U285" s="35"/>
      <c r="V285" s="35"/>
      <c r="W285" s="34"/>
      <c r="X285" s="35"/>
      <c r="Y285" s="35"/>
      <c r="Z285" s="11"/>
    </row>
    <row r="286" spans="1:2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34"/>
      <c r="Q286" s="11"/>
      <c r="R286" s="35"/>
      <c r="S286" s="35"/>
      <c r="T286" s="35"/>
      <c r="U286" s="35"/>
      <c r="V286" s="35"/>
      <c r="W286" s="34"/>
      <c r="X286" s="35"/>
      <c r="Y286" s="35"/>
      <c r="Z286" s="11"/>
    </row>
    <row r="287" spans="1:26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34"/>
      <c r="Q287" s="11"/>
      <c r="R287" s="35"/>
      <c r="S287" s="35"/>
      <c r="T287" s="35"/>
      <c r="U287" s="35"/>
      <c r="V287" s="35"/>
      <c r="W287" s="34"/>
      <c r="X287" s="35"/>
      <c r="Y287" s="35"/>
      <c r="Z287" s="11"/>
    </row>
    <row r="288" spans="1:26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34"/>
      <c r="Q288" s="11"/>
      <c r="R288" s="35"/>
      <c r="S288" s="35"/>
      <c r="T288" s="35"/>
      <c r="U288" s="35"/>
      <c r="V288" s="35"/>
      <c r="W288" s="34"/>
      <c r="X288" s="35"/>
      <c r="Y288" s="35"/>
      <c r="Z288" s="11"/>
    </row>
    <row r="289" spans="1:26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34"/>
      <c r="Q289" s="11"/>
      <c r="R289" s="35"/>
      <c r="S289" s="35"/>
      <c r="T289" s="35"/>
      <c r="U289" s="35"/>
      <c r="V289" s="35"/>
      <c r="W289" s="34"/>
      <c r="X289" s="35"/>
      <c r="Y289" s="35"/>
      <c r="Z289" s="11"/>
    </row>
    <row r="290" spans="1:26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34"/>
      <c r="Q290" s="11"/>
      <c r="R290" s="35"/>
      <c r="S290" s="35"/>
      <c r="T290" s="35"/>
      <c r="U290" s="35"/>
      <c r="V290" s="35"/>
      <c r="W290" s="34"/>
      <c r="X290" s="35"/>
      <c r="Y290" s="35"/>
      <c r="Z290" s="11"/>
    </row>
    <row r="291" spans="1:26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34"/>
      <c r="Q291" s="11"/>
      <c r="R291" s="35"/>
      <c r="S291" s="35"/>
      <c r="T291" s="35"/>
      <c r="U291" s="35"/>
      <c r="V291" s="35"/>
      <c r="W291" s="34"/>
      <c r="X291" s="35"/>
      <c r="Y291" s="35"/>
      <c r="Z291" s="11"/>
    </row>
    <row r="292" spans="1:26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34"/>
      <c r="Q292" s="11"/>
      <c r="R292" s="35"/>
      <c r="S292" s="35"/>
      <c r="T292" s="35"/>
      <c r="U292" s="35"/>
      <c r="V292" s="35"/>
      <c r="W292" s="34"/>
      <c r="X292" s="35"/>
      <c r="Y292" s="35"/>
      <c r="Z292" s="11"/>
    </row>
    <row r="293" spans="1:26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34"/>
      <c r="Q293" s="11"/>
      <c r="R293" s="35"/>
      <c r="S293" s="35"/>
      <c r="T293" s="35"/>
      <c r="U293" s="35"/>
      <c r="V293" s="35"/>
      <c r="W293" s="34"/>
      <c r="X293" s="35"/>
      <c r="Y293" s="35"/>
      <c r="Z293" s="11"/>
    </row>
    <row r="294" spans="1:26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34"/>
      <c r="Q294" s="11"/>
      <c r="R294" s="35"/>
      <c r="S294" s="35"/>
      <c r="T294" s="35"/>
      <c r="U294" s="35"/>
      <c r="V294" s="35"/>
      <c r="W294" s="34"/>
      <c r="X294" s="35"/>
      <c r="Y294" s="35"/>
      <c r="Z294" s="11"/>
    </row>
    <row r="295" spans="1:26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34"/>
      <c r="Q295" s="11"/>
      <c r="R295" s="35"/>
      <c r="S295" s="35"/>
      <c r="T295" s="35"/>
      <c r="U295" s="35"/>
      <c r="V295" s="35"/>
      <c r="W295" s="34"/>
      <c r="X295" s="35"/>
      <c r="Y295" s="35"/>
      <c r="Z295" s="11"/>
    </row>
    <row r="296" spans="1:2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34"/>
      <c r="Q296" s="11"/>
      <c r="R296" s="35"/>
      <c r="S296" s="35"/>
      <c r="T296" s="35"/>
      <c r="U296" s="35"/>
      <c r="V296" s="35"/>
      <c r="W296" s="34"/>
      <c r="X296" s="35"/>
      <c r="Y296" s="35"/>
      <c r="Z296" s="11"/>
    </row>
    <row r="297" spans="1:26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34"/>
      <c r="Q297" s="11"/>
      <c r="R297" s="35"/>
      <c r="S297" s="35"/>
      <c r="T297" s="35"/>
      <c r="U297" s="35"/>
      <c r="V297" s="35"/>
      <c r="W297" s="34"/>
      <c r="X297" s="35"/>
      <c r="Y297" s="35"/>
      <c r="Z297" s="11"/>
    </row>
    <row r="298" spans="1:26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34"/>
      <c r="Q298" s="11"/>
      <c r="R298" s="35"/>
      <c r="S298" s="35"/>
      <c r="T298" s="35"/>
      <c r="U298" s="35"/>
      <c r="V298" s="35"/>
      <c r="W298" s="34"/>
      <c r="X298" s="35"/>
      <c r="Y298" s="35"/>
      <c r="Z298" s="11"/>
    </row>
    <row r="299" spans="1:26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34"/>
      <c r="Q299" s="11"/>
      <c r="R299" s="35"/>
      <c r="S299" s="35"/>
      <c r="T299" s="35"/>
      <c r="U299" s="35"/>
      <c r="V299" s="35"/>
      <c r="W299" s="34"/>
      <c r="X299" s="35"/>
      <c r="Y299" s="35"/>
      <c r="Z299" s="11"/>
    </row>
    <row r="300" spans="1:26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34"/>
      <c r="Q300" s="11"/>
      <c r="R300" s="35"/>
      <c r="S300" s="35"/>
      <c r="T300" s="35"/>
      <c r="U300" s="35"/>
      <c r="V300" s="35"/>
      <c r="W300" s="34"/>
      <c r="X300" s="35"/>
      <c r="Y300" s="35"/>
      <c r="Z300" s="11"/>
    </row>
    <row r="301" spans="1:26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34"/>
      <c r="Q301" s="11"/>
      <c r="R301" s="35"/>
      <c r="S301" s="35"/>
      <c r="T301" s="35"/>
      <c r="U301" s="35"/>
      <c r="V301" s="35"/>
      <c r="W301" s="34"/>
      <c r="X301" s="35"/>
      <c r="Y301" s="35"/>
      <c r="Z301" s="11"/>
    </row>
    <row r="302" spans="1:26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34"/>
      <c r="Q302" s="11"/>
      <c r="R302" s="35"/>
      <c r="S302" s="35"/>
      <c r="T302" s="35"/>
      <c r="U302" s="35"/>
      <c r="V302" s="35"/>
      <c r="W302" s="34"/>
      <c r="X302" s="35"/>
      <c r="Y302" s="35"/>
      <c r="Z302" s="11"/>
    </row>
    <row r="303" spans="1:26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34"/>
      <c r="Q303" s="11"/>
      <c r="R303" s="35"/>
      <c r="S303" s="35"/>
      <c r="T303" s="35"/>
      <c r="U303" s="35"/>
      <c r="V303" s="35"/>
      <c r="W303" s="34"/>
      <c r="X303" s="35"/>
      <c r="Y303" s="35"/>
      <c r="Z303" s="11"/>
    </row>
    <row r="304" spans="1:26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34"/>
      <c r="Q304" s="11"/>
      <c r="R304" s="35"/>
      <c r="S304" s="35"/>
      <c r="T304" s="35"/>
      <c r="U304" s="35"/>
      <c r="V304" s="35"/>
      <c r="W304" s="34"/>
      <c r="X304" s="35"/>
      <c r="Y304" s="35"/>
      <c r="Z304" s="11"/>
    </row>
    <row r="305" spans="1:26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34"/>
      <c r="Q305" s="11"/>
      <c r="R305" s="35"/>
      <c r="S305" s="35"/>
      <c r="T305" s="35"/>
      <c r="U305" s="35"/>
      <c r="V305" s="35"/>
      <c r="W305" s="34"/>
      <c r="X305" s="35"/>
      <c r="Y305" s="35"/>
      <c r="Z305" s="11"/>
    </row>
    <row r="306" spans="1:2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34"/>
      <c r="Q306" s="11"/>
      <c r="R306" s="35"/>
      <c r="S306" s="35"/>
      <c r="T306" s="35"/>
      <c r="U306" s="35"/>
      <c r="V306" s="35"/>
      <c r="W306" s="34"/>
      <c r="X306" s="35"/>
      <c r="Y306" s="35"/>
      <c r="Z306" s="11"/>
    </row>
    <row r="307" spans="1:26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34"/>
      <c r="Q307" s="11"/>
      <c r="R307" s="35"/>
      <c r="S307" s="35"/>
      <c r="T307" s="35"/>
      <c r="U307" s="35"/>
      <c r="V307" s="35"/>
      <c r="W307" s="34"/>
      <c r="X307" s="35"/>
      <c r="Y307" s="35"/>
      <c r="Z307" s="11"/>
    </row>
    <row r="308" spans="1:26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34"/>
      <c r="Q308" s="11"/>
      <c r="R308" s="35"/>
      <c r="S308" s="35"/>
      <c r="T308" s="35"/>
      <c r="U308" s="35"/>
      <c r="V308" s="35"/>
      <c r="W308" s="34"/>
      <c r="X308" s="35"/>
      <c r="Y308" s="35"/>
      <c r="Z308" s="11"/>
    </row>
    <row r="309" spans="1:26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34"/>
      <c r="Q309" s="11"/>
      <c r="R309" s="35"/>
      <c r="S309" s="35"/>
      <c r="T309" s="35"/>
      <c r="U309" s="35"/>
      <c r="V309" s="35"/>
      <c r="W309" s="34"/>
      <c r="X309" s="35"/>
      <c r="Y309" s="35"/>
      <c r="Z309" s="11"/>
    </row>
    <row r="310" spans="1:26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34"/>
      <c r="Q310" s="11"/>
      <c r="R310" s="35"/>
      <c r="S310" s="35"/>
      <c r="T310" s="35"/>
      <c r="U310" s="35"/>
      <c r="V310" s="35"/>
      <c r="W310" s="34"/>
      <c r="X310" s="35"/>
      <c r="Y310" s="35"/>
      <c r="Z310" s="11"/>
    </row>
    <row r="311" spans="1:26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34"/>
      <c r="Q311" s="11"/>
      <c r="R311" s="35"/>
      <c r="S311" s="35"/>
      <c r="T311" s="35"/>
      <c r="U311" s="35"/>
      <c r="V311" s="35"/>
      <c r="W311" s="34"/>
      <c r="X311" s="35"/>
      <c r="Y311" s="35"/>
      <c r="Z311" s="11"/>
    </row>
    <row r="312" spans="1:26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34"/>
      <c r="Q312" s="11"/>
      <c r="R312" s="35"/>
      <c r="S312" s="35"/>
      <c r="T312" s="35"/>
      <c r="U312" s="35"/>
      <c r="V312" s="35"/>
      <c r="W312" s="34"/>
      <c r="X312" s="35"/>
      <c r="Y312" s="35"/>
      <c r="Z312" s="11"/>
    </row>
    <row r="313" spans="1:26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34"/>
      <c r="Q313" s="11"/>
      <c r="R313" s="35"/>
      <c r="S313" s="35"/>
      <c r="T313" s="35"/>
      <c r="U313" s="35"/>
      <c r="V313" s="35"/>
      <c r="W313" s="34"/>
      <c r="X313" s="35"/>
      <c r="Y313" s="35"/>
      <c r="Z313" s="11"/>
    </row>
    <row r="314" spans="1:26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34"/>
      <c r="Q314" s="11"/>
      <c r="R314" s="35"/>
      <c r="S314" s="35"/>
      <c r="T314" s="35"/>
      <c r="U314" s="35"/>
      <c r="V314" s="35"/>
      <c r="W314" s="34"/>
      <c r="X314" s="35"/>
      <c r="Y314" s="35"/>
      <c r="Z314" s="11"/>
    </row>
    <row r="315" spans="1:26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34"/>
      <c r="Q315" s="11"/>
      <c r="R315" s="35"/>
      <c r="S315" s="35"/>
      <c r="T315" s="35"/>
      <c r="U315" s="35"/>
      <c r="V315" s="35"/>
      <c r="W315" s="34"/>
      <c r="X315" s="35"/>
      <c r="Y315" s="35"/>
      <c r="Z315" s="11"/>
    </row>
    <row r="316" spans="1:2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34"/>
      <c r="Q316" s="11"/>
      <c r="R316" s="35"/>
      <c r="S316" s="35"/>
      <c r="T316" s="35"/>
      <c r="U316" s="35"/>
      <c r="V316" s="35"/>
      <c r="W316" s="34"/>
      <c r="X316" s="35"/>
      <c r="Y316" s="35"/>
      <c r="Z316" s="11"/>
    </row>
    <row r="317" spans="1:26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34"/>
      <c r="Q317" s="11"/>
      <c r="R317" s="35"/>
      <c r="S317" s="35"/>
      <c r="T317" s="35"/>
      <c r="U317" s="35"/>
      <c r="V317" s="35"/>
      <c r="W317" s="34"/>
      <c r="X317" s="35"/>
      <c r="Y317" s="35"/>
      <c r="Z317" s="11"/>
    </row>
    <row r="318" spans="1:26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34"/>
      <c r="Q318" s="11"/>
      <c r="R318" s="35"/>
      <c r="S318" s="35"/>
      <c r="T318" s="35"/>
      <c r="U318" s="35"/>
      <c r="V318" s="35"/>
      <c r="W318" s="34"/>
      <c r="X318" s="35"/>
      <c r="Y318" s="35"/>
      <c r="Z318" s="11"/>
    </row>
    <row r="319" spans="1:26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34"/>
      <c r="Q319" s="11"/>
      <c r="R319" s="35"/>
      <c r="S319" s="35"/>
      <c r="T319" s="35"/>
      <c r="U319" s="35"/>
      <c r="V319" s="35"/>
      <c r="W319" s="34"/>
      <c r="X319" s="35"/>
      <c r="Y319" s="35"/>
      <c r="Z319" s="11"/>
    </row>
    <row r="320" spans="1:26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34"/>
      <c r="Q320" s="11"/>
      <c r="R320" s="35"/>
      <c r="S320" s="35"/>
      <c r="T320" s="35"/>
      <c r="U320" s="35"/>
      <c r="V320" s="35"/>
      <c r="W320" s="34"/>
      <c r="X320" s="35"/>
      <c r="Y320" s="35"/>
      <c r="Z320" s="11"/>
    </row>
    <row r="321" spans="1:26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34"/>
      <c r="Q321" s="11"/>
      <c r="R321" s="35"/>
      <c r="S321" s="35"/>
      <c r="T321" s="35"/>
      <c r="U321" s="35"/>
      <c r="V321" s="35"/>
      <c r="W321" s="34"/>
      <c r="X321" s="35"/>
      <c r="Y321" s="35"/>
      <c r="Z321" s="11"/>
    </row>
    <row r="322" spans="1:26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34"/>
      <c r="Q322" s="11"/>
      <c r="R322" s="35"/>
      <c r="S322" s="35"/>
      <c r="T322" s="35"/>
      <c r="U322" s="35"/>
      <c r="V322" s="35"/>
      <c r="W322" s="34"/>
      <c r="X322" s="35"/>
      <c r="Y322" s="35"/>
      <c r="Z322" s="11"/>
    </row>
    <row r="323" spans="1:26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34"/>
      <c r="Q323" s="11"/>
      <c r="R323" s="35"/>
      <c r="S323" s="35"/>
      <c r="T323" s="35"/>
      <c r="U323" s="35"/>
      <c r="V323" s="35"/>
      <c r="W323" s="34"/>
      <c r="X323" s="35"/>
      <c r="Y323" s="35"/>
      <c r="Z323" s="11"/>
    </row>
    <row r="324" spans="1:26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34"/>
      <c r="Q324" s="11"/>
      <c r="R324" s="35"/>
      <c r="S324" s="35"/>
      <c r="T324" s="35"/>
      <c r="U324" s="35"/>
      <c r="V324" s="35"/>
      <c r="W324" s="34"/>
      <c r="X324" s="35"/>
      <c r="Y324" s="35"/>
      <c r="Z324" s="11"/>
    </row>
    <row r="325" spans="1:26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34"/>
      <c r="Q325" s="11"/>
      <c r="R325" s="35"/>
      <c r="S325" s="35"/>
      <c r="T325" s="35"/>
      <c r="U325" s="35"/>
      <c r="V325" s="35"/>
      <c r="W325" s="34"/>
      <c r="X325" s="35"/>
      <c r="Y325" s="35"/>
      <c r="Z325" s="11"/>
    </row>
    <row r="326" spans="1: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34"/>
      <c r="Q326" s="11"/>
      <c r="R326" s="35"/>
      <c r="S326" s="35"/>
      <c r="T326" s="35"/>
      <c r="U326" s="35"/>
      <c r="V326" s="35"/>
      <c r="W326" s="34"/>
      <c r="X326" s="35"/>
      <c r="Y326" s="35"/>
      <c r="Z326" s="11"/>
    </row>
    <row r="327" spans="1:26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34"/>
      <c r="Q327" s="11"/>
      <c r="R327" s="35"/>
      <c r="S327" s="35"/>
      <c r="T327" s="35"/>
      <c r="U327" s="35"/>
      <c r="V327" s="35"/>
      <c r="W327" s="34"/>
      <c r="X327" s="35"/>
      <c r="Y327" s="35"/>
      <c r="Z327" s="11"/>
    </row>
    <row r="328" spans="1:26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34"/>
      <c r="Q328" s="11"/>
      <c r="R328" s="35"/>
      <c r="S328" s="35"/>
      <c r="T328" s="35"/>
      <c r="U328" s="35"/>
      <c r="V328" s="35"/>
      <c r="W328" s="34"/>
      <c r="X328" s="35"/>
      <c r="Y328" s="35"/>
      <c r="Z328" s="11"/>
    </row>
    <row r="329" spans="1:26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34"/>
      <c r="Q329" s="11"/>
      <c r="R329" s="35"/>
      <c r="S329" s="35"/>
      <c r="T329" s="35"/>
      <c r="U329" s="35"/>
      <c r="V329" s="35"/>
      <c r="W329" s="34"/>
      <c r="X329" s="35"/>
      <c r="Y329" s="35"/>
      <c r="Z329" s="11"/>
    </row>
    <row r="330" spans="1:26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34"/>
      <c r="Q330" s="11"/>
      <c r="R330" s="35"/>
      <c r="S330" s="35"/>
      <c r="T330" s="35"/>
      <c r="U330" s="35"/>
      <c r="V330" s="35"/>
      <c r="W330" s="34"/>
      <c r="X330" s="35"/>
      <c r="Y330" s="35"/>
      <c r="Z330" s="11"/>
    </row>
    <row r="331" spans="1:26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34"/>
      <c r="Q331" s="11"/>
      <c r="R331" s="35"/>
      <c r="S331" s="35"/>
      <c r="T331" s="35"/>
      <c r="U331" s="35"/>
      <c r="V331" s="35"/>
      <c r="W331" s="34"/>
      <c r="X331" s="35"/>
      <c r="Y331" s="35"/>
      <c r="Z331" s="11"/>
    </row>
    <row r="332" spans="1:26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34"/>
      <c r="Q332" s="11"/>
      <c r="R332" s="35"/>
      <c r="S332" s="35"/>
      <c r="T332" s="35"/>
      <c r="U332" s="35"/>
      <c r="V332" s="35"/>
      <c r="W332" s="34"/>
      <c r="X332" s="35"/>
      <c r="Y332" s="35"/>
      <c r="Z332" s="11"/>
    </row>
    <row r="333" spans="1:26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34"/>
      <c r="Q333" s="11"/>
      <c r="R333" s="35"/>
      <c r="S333" s="35"/>
      <c r="T333" s="35"/>
      <c r="U333" s="35"/>
      <c r="V333" s="35"/>
      <c r="W333" s="34"/>
      <c r="X333" s="35"/>
      <c r="Y333" s="35"/>
      <c r="Z333" s="11"/>
    </row>
    <row r="334" spans="1:26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34"/>
      <c r="Q334" s="11"/>
      <c r="R334" s="35"/>
      <c r="S334" s="35"/>
      <c r="T334" s="35"/>
      <c r="U334" s="35"/>
      <c r="V334" s="35"/>
      <c r="W334" s="34"/>
      <c r="X334" s="35"/>
      <c r="Y334" s="35"/>
      <c r="Z334" s="11"/>
    </row>
    <row r="335" spans="1:26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34"/>
      <c r="Q335" s="11"/>
      <c r="R335" s="35"/>
      <c r="S335" s="35"/>
      <c r="T335" s="35"/>
      <c r="U335" s="35"/>
      <c r="V335" s="35"/>
      <c r="W335" s="34"/>
      <c r="X335" s="35"/>
      <c r="Y335" s="35"/>
      <c r="Z335" s="11"/>
    </row>
    <row r="336" spans="1:2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34"/>
      <c r="Q336" s="11"/>
      <c r="R336" s="35"/>
      <c r="S336" s="35"/>
      <c r="T336" s="35"/>
      <c r="U336" s="35"/>
      <c r="V336" s="35"/>
      <c r="W336" s="34"/>
      <c r="X336" s="35"/>
      <c r="Y336" s="35"/>
      <c r="Z336" s="11"/>
    </row>
    <row r="337" spans="1:26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34"/>
      <c r="Q337" s="11"/>
      <c r="R337" s="35"/>
      <c r="S337" s="35"/>
      <c r="T337" s="35"/>
      <c r="U337" s="35"/>
      <c r="V337" s="35"/>
      <c r="W337" s="34"/>
      <c r="X337" s="35"/>
      <c r="Y337" s="35"/>
      <c r="Z337" s="11"/>
    </row>
    <row r="338" spans="1:26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34"/>
      <c r="Q338" s="11"/>
      <c r="R338" s="35"/>
      <c r="S338" s="35"/>
      <c r="T338" s="35"/>
      <c r="U338" s="35"/>
      <c r="V338" s="35"/>
      <c r="W338" s="34"/>
      <c r="X338" s="35"/>
      <c r="Y338" s="35"/>
      <c r="Z338" s="11"/>
    </row>
    <row r="339" spans="1:26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34"/>
      <c r="Q339" s="11"/>
      <c r="R339" s="35"/>
      <c r="S339" s="35"/>
      <c r="T339" s="35"/>
      <c r="U339" s="35"/>
      <c r="V339" s="35"/>
      <c r="W339" s="34"/>
      <c r="X339" s="35"/>
      <c r="Y339" s="35"/>
      <c r="Z339" s="11"/>
    </row>
    <row r="340" spans="1:26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34"/>
      <c r="Q340" s="11"/>
      <c r="R340" s="35"/>
      <c r="S340" s="35"/>
      <c r="T340" s="35"/>
      <c r="U340" s="35"/>
      <c r="V340" s="35"/>
      <c r="W340" s="34"/>
      <c r="X340" s="35"/>
      <c r="Y340" s="35"/>
      <c r="Z340" s="11"/>
    </row>
    <row r="341" spans="1:26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34"/>
      <c r="Q341" s="11"/>
      <c r="R341" s="35"/>
      <c r="S341" s="35"/>
      <c r="T341" s="35"/>
      <c r="U341" s="35"/>
      <c r="V341" s="35"/>
      <c r="W341" s="34"/>
      <c r="X341" s="35"/>
      <c r="Y341" s="35"/>
      <c r="Z341" s="11"/>
    </row>
    <row r="342" spans="1:26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34"/>
      <c r="Q342" s="11"/>
      <c r="R342" s="35"/>
      <c r="S342" s="35"/>
      <c r="T342" s="35"/>
      <c r="U342" s="35"/>
      <c r="V342" s="35"/>
      <c r="W342" s="34"/>
      <c r="X342" s="35"/>
      <c r="Y342" s="35"/>
      <c r="Z342" s="11"/>
    </row>
    <row r="343" spans="1:26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34"/>
      <c r="Q343" s="11"/>
      <c r="R343" s="35"/>
      <c r="S343" s="35"/>
      <c r="T343" s="35"/>
      <c r="U343" s="35"/>
      <c r="V343" s="35"/>
      <c r="W343" s="34"/>
      <c r="X343" s="35"/>
      <c r="Y343" s="35"/>
      <c r="Z343" s="11"/>
    </row>
    <row r="344" spans="1:26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34"/>
      <c r="Q344" s="11"/>
      <c r="R344" s="35"/>
      <c r="S344" s="35"/>
      <c r="T344" s="35"/>
      <c r="U344" s="35"/>
      <c r="V344" s="35"/>
      <c r="W344" s="34"/>
      <c r="X344" s="35"/>
      <c r="Y344" s="35"/>
      <c r="Z344" s="11"/>
    </row>
    <row r="345" spans="1:26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34"/>
      <c r="Q345" s="11"/>
      <c r="R345" s="35"/>
      <c r="S345" s="35"/>
      <c r="T345" s="35"/>
      <c r="U345" s="35"/>
      <c r="V345" s="35"/>
      <c r="W345" s="34"/>
      <c r="X345" s="35"/>
      <c r="Y345" s="35"/>
      <c r="Z345" s="11"/>
    </row>
    <row r="346" spans="1:2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34"/>
      <c r="Q346" s="11"/>
      <c r="R346" s="35"/>
      <c r="S346" s="35"/>
      <c r="T346" s="35"/>
      <c r="U346" s="35"/>
      <c r="V346" s="35"/>
      <c r="W346" s="34"/>
      <c r="X346" s="35"/>
      <c r="Y346" s="35"/>
      <c r="Z346" s="11"/>
    </row>
    <row r="347" spans="1:26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34"/>
      <c r="Q347" s="11"/>
      <c r="R347" s="35"/>
      <c r="S347" s="35"/>
      <c r="T347" s="35"/>
      <c r="U347" s="35"/>
      <c r="V347" s="35"/>
      <c r="W347" s="34"/>
      <c r="X347" s="35"/>
      <c r="Y347" s="35"/>
      <c r="Z347" s="11"/>
    </row>
    <row r="348" spans="1:26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34"/>
      <c r="Q348" s="11"/>
      <c r="R348" s="35"/>
      <c r="S348" s="35"/>
      <c r="T348" s="35"/>
      <c r="U348" s="35"/>
      <c r="V348" s="35"/>
      <c r="W348" s="34"/>
      <c r="X348" s="35"/>
      <c r="Y348" s="35"/>
      <c r="Z348" s="11"/>
    </row>
    <row r="349" spans="1:26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34"/>
      <c r="Q349" s="11"/>
      <c r="R349" s="35"/>
      <c r="S349" s="35"/>
      <c r="T349" s="35"/>
      <c r="U349" s="35"/>
      <c r="V349" s="35"/>
      <c r="W349" s="34"/>
      <c r="X349" s="35"/>
      <c r="Y349" s="35"/>
      <c r="Z349" s="11"/>
    </row>
    <row r="350" spans="1:26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34"/>
      <c r="Q350" s="11"/>
      <c r="R350" s="35"/>
      <c r="S350" s="35"/>
      <c r="T350" s="35"/>
      <c r="U350" s="35"/>
      <c r="V350" s="35"/>
      <c r="W350" s="34"/>
      <c r="X350" s="35"/>
      <c r="Y350" s="35"/>
      <c r="Z350" s="11"/>
    </row>
    <row r="351" spans="1:26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34"/>
      <c r="Q351" s="11"/>
      <c r="R351" s="35"/>
      <c r="S351" s="35"/>
      <c r="T351" s="35"/>
      <c r="U351" s="35"/>
      <c r="V351" s="35"/>
      <c r="W351" s="34"/>
      <c r="X351" s="35"/>
      <c r="Y351" s="35"/>
      <c r="Z351" s="11"/>
    </row>
    <row r="352" spans="1:26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34"/>
      <c r="Q352" s="11"/>
      <c r="R352" s="35"/>
      <c r="S352" s="35"/>
      <c r="T352" s="35"/>
      <c r="U352" s="35"/>
      <c r="V352" s="35"/>
      <c r="W352" s="34"/>
      <c r="X352" s="35"/>
      <c r="Y352" s="35"/>
      <c r="Z352" s="11"/>
    </row>
    <row r="353" spans="1:26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34"/>
      <c r="Q353" s="11"/>
      <c r="R353" s="35"/>
      <c r="S353" s="35"/>
      <c r="T353" s="35"/>
      <c r="U353" s="35"/>
      <c r="V353" s="35"/>
      <c r="W353" s="34"/>
      <c r="X353" s="35"/>
      <c r="Y353" s="35"/>
      <c r="Z353" s="11"/>
    </row>
    <row r="354" spans="1:26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34"/>
      <c r="Q354" s="11"/>
      <c r="R354" s="35"/>
      <c r="S354" s="35"/>
      <c r="T354" s="35"/>
      <c r="U354" s="35"/>
      <c r="V354" s="35"/>
      <c r="W354" s="34"/>
      <c r="X354" s="35"/>
      <c r="Y354" s="35"/>
      <c r="Z354" s="11"/>
    </row>
    <row r="355" spans="1:26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34"/>
      <c r="Q355" s="11"/>
      <c r="R355" s="35"/>
      <c r="S355" s="35"/>
      <c r="T355" s="35"/>
      <c r="U355" s="35"/>
      <c r="V355" s="35"/>
      <c r="W355" s="34"/>
      <c r="X355" s="35"/>
      <c r="Y355" s="35"/>
      <c r="Z355" s="11"/>
    </row>
    <row r="356" spans="1:2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34"/>
      <c r="Q356" s="11"/>
      <c r="R356" s="35"/>
      <c r="S356" s="35"/>
      <c r="T356" s="35"/>
      <c r="U356" s="35"/>
      <c r="V356" s="35"/>
      <c r="W356" s="34"/>
      <c r="X356" s="35"/>
      <c r="Y356" s="35"/>
      <c r="Z356" s="11"/>
    </row>
    <row r="357" spans="1:26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34"/>
      <c r="Q357" s="11"/>
      <c r="R357" s="35"/>
      <c r="S357" s="35"/>
      <c r="T357" s="35"/>
      <c r="U357" s="35"/>
      <c r="V357" s="35"/>
      <c r="W357" s="34"/>
      <c r="X357" s="35"/>
      <c r="Y357" s="35"/>
      <c r="Z357" s="11"/>
    </row>
    <row r="358" spans="1:26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34"/>
      <c r="Q358" s="11"/>
      <c r="R358" s="35"/>
      <c r="S358" s="35"/>
      <c r="T358" s="35"/>
      <c r="U358" s="35"/>
      <c r="V358" s="35"/>
      <c r="W358" s="34"/>
      <c r="X358" s="35"/>
      <c r="Y358" s="35"/>
      <c r="Z358" s="11"/>
    </row>
    <row r="359" spans="1:26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34"/>
      <c r="Q359" s="11"/>
      <c r="R359" s="35"/>
      <c r="S359" s="35"/>
      <c r="T359" s="35"/>
      <c r="U359" s="35"/>
      <c r="V359" s="35"/>
      <c r="W359" s="34"/>
      <c r="X359" s="35"/>
      <c r="Y359" s="35"/>
      <c r="Z359" s="11"/>
    </row>
    <row r="360" spans="1:26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34"/>
      <c r="Q360" s="11"/>
      <c r="R360" s="35"/>
      <c r="S360" s="35"/>
      <c r="T360" s="35"/>
      <c r="U360" s="35"/>
      <c r="V360" s="35"/>
      <c r="W360" s="34"/>
      <c r="X360" s="35"/>
      <c r="Y360" s="35"/>
      <c r="Z360" s="11"/>
    </row>
    <row r="361" spans="1:26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34"/>
      <c r="Q361" s="11"/>
      <c r="R361" s="35"/>
      <c r="S361" s="35"/>
      <c r="T361" s="35"/>
      <c r="U361" s="35"/>
      <c r="V361" s="35"/>
      <c r="W361" s="34"/>
      <c r="X361" s="35"/>
      <c r="Y361" s="35"/>
      <c r="Z361" s="11"/>
    </row>
    <row r="362" spans="1:26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34"/>
      <c r="Q362" s="11"/>
      <c r="R362" s="35"/>
      <c r="S362" s="35"/>
      <c r="T362" s="35"/>
      <c r="U362" s="35"/>
      <c r="V362" s="35"/>
      <c r="W362" s="34"/>
      <c r="X362" s="35"/>
      <c r="Y362" s="35"/>
      <c r="Z362" s="11"/>
    </row>
    <row r="363" spans="1:26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34"/>
      <c r="Q363" s="11"/>
      <c r="R363" s="35"/>
      <c r="S363" s="35"/>
      <c r="T363" s="35"/>
      <c r="U363" s="35"/>
      <c r="V363" s="35"/>
      <c r="W363" s="34"/>
      <c r="X363" s="35"/>
      <c r="Y363" s="35"/>
      <c r="Z363" s="11"/>
    </row>
    <row r="364" spans="1:26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34"/>
      <c r="Q364" s="11"/>
      <c r="R364" s="35"/>
      <c r="S364" s="35"/>
      <c r="T364" s="35"/>
      <c r="U364" s="35"/>
      <c r="V364" s="35"/>
      <c r="W364" s="34"/>
      <c r="X364" s="35"/>
      <c r="Y364" s="35"/>
      <c r="Z364" s="11"/>
    </row>
    <row r="365" spans="1:26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34"/>
      <c r="Q365" s="11"/>
      <c r="R365" s="35"/>
      <c r="S365" s="35"/>
      <c r="T365" s="35"/>
      <c r="U365" s="35"/>
      <c r="V365" s="35"/>
      <c r="W365" s="34"/>
      <c r="X365" s="35"/>
      <c r="Y365" s="35"/>
      <c r="Z365" s="11"/>
    </row>
    <row r="366" spans="1:2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34"/>
      <c r="Q366" s="11"/>
      <c r="R366" s="35"/>
      <c r="S366" s="35"/>
      <c r="T366" s="35"/>
      <c r="U366" s="35"/>
      <c r="V366" s="35"/>
      <c r="W366" s="34"/>
      <c r="X366" s="35"/>
      <c r="Y366" s="35"/>
      <c r="Z366" s="11"/>
    </row>
    <row r="367" spans="1:26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34"/>
      <c r="Q367" s="11"/>
      <c r="R367" s="35"/>
      <c r="S367" s="35"/>
      <c r="T367" s="35"/>
      <c r="U367" s="35"/>
      <c r="V367" s="35"/>
      <c r="W367" s="34"/>
      <c r="X367" s="35"/>
      <c r="Y367" s="35"/>
      <c r="Z367" s="11"/>
    </row>
    <row r="368" spans="1:26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34"/>
      <c r="Q368" s="11"/>
      <c r="R368" s="35"/>
      <c r="S368" s="35"/>
      <c r="T368" s="35"/>
      <c r="U368" s="35"/>
      <c r="V368" s="35"/>
      <c r="W368" s="34"/>
      <c r="X368" s="35"/>
      <c r="Y368" s="35"/>
      <c r="Z368" s="11"/>
    </row>
    <row r="369" spans="1:26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34"/>
      <c r="Q369" s="11"/>
      <c r="R369" s="35"/>
      <c r="S369" s="35"/>
      <c r="T369" s="35"/>
      <c r="U369" s="35"/>
      <c r="V369" s="35"/>
      <c r="W369" s="34"/>
      <c r="X369" s="35"/>
      <c r="Y369" s="35"/>
      <c r="Z369" s="11"/>
    </row>
    <row r="370" spans="1:26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34"/>
      <c r="Q370" s="11"/>
      <c r="R370" s="35"/>
      <c r="S370" s="35"/>
      <c r="T370" s="35"/>
      <c r="U370" s="35"/>
      <c r="V370" s="35"/>
      <c r="W370" s="34"/>
      <c r="X370" s="35"/>
      <c r="Y370" s="35"/>
      <c r="Z370" s="11"/>
    </row>
    <row r="371" spans="1:26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34"/>
      <c r="Q371" s="11"/>
      <c r="R371" s="35"/>
      <c r="S371" s="35"/>
      <c r="T371" s="35"/>
      <c r="U371" s="35"/>
      <c r="V371" s="35"/>
      <c r="W371" s="34"/>
      <c r="X371" s="35"/>
      <c r="Y371" s="35"/>
      <c r="Z371" s="11"/>
    </row>
    <row r="372" spans="1:26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34"/>
      <c r="Q372" s="11"/>
      <c r="R372" s="35"/>
      <c r="S372" s="35"/>
      <c r="T372" s="35"/>
      <c r="U372" s="35"/>
      <c r="V372" s="35"/>
      <c r="W372" s="34"/>
      <c r="X372" s="35"/>
      <c r="Y372" s="35"/>
      <c r="Z372" s="11"/>
    </row>
    <row r="373" spans="1:26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34"/>
      <c r="Q373" s="11"/>
      <c r="R373" s="35"/>
      <c r="S373" s="35"/>
      <c r="T373" s="35"/>
      <c r="U373" s="35"/>
      <c r="V373" s="35"/>
      <c r="W373" s="34"/>
      <c r="X373" s="35"/>
      <c r="Y373" s="35"/>
      <c r="Z373" s="11"/>
    </row>
    <row r="374" spans="1:26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34"/>
      <c r="Q374" s="11"/>
      <c r="R374" s="35"/>
      <c r="S374" s="35"/>
      <c r="T374" s="35"/>
      <c r="U374" s="35"/>
      <c r="V374" s="35"/>
      <c r="W374" s="34"/>
      <c r="X374" s="35"/>
      <c r="Y374" s="35"/>
      <c r="Z374" s="11"/>
    </row>
    <row r="375" spans="1:26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34"/>
      <c r="Q375" s="11"/>
      <c r="R375" s="35"/>
      <c r="S375" s="35"/>
      <c r="T375" s="35"/>
      <c r="U375" s="35"/>
      <c r="V375" s="35"/>
      <c r="W375" s="34"/>
      <c r="X375" s="35"/>
      <c r="Y375" s="35"/>
      <c r="Z375" s="11"/>
    </row>
    <row r="376" spans="1:2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34"/>
      <c r="Q376" s="11"/>
      <c r="R376" s="35"/>
      <c r="S376" s="35"/>
      <c r="T376" s="35"/>
      <c r="U376" s="35"/>
      <c r="V376" s="35"/>
      <c r="W376" s="34"/>
      <c r="X376" s="35"/>
      <c r="Y376" s="35"/>
      <c r="Z376" s="11"/>
    </row>
    <row r="377" spans="1:26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34"/>
      <c r="Q377" s="11"/>
      <c r="R377" s="35"/>
      <c r="S377" s="35"/>
      <c r="T377" s="35"/>
      <c r="U377" s="35"/>
      <c r="V377" s="35"/>
      <c r="W377" s="34"/>
      <c r="X377" s="35"/>
      <c r="Y377" s="35"/>
      <c r="Z377" s="11"/>
    </row>
    <row r="378" spans="1:26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34"/>
      <c r="Q378" s="11"/>
      <c r="R378" s="35"/>
      <c r="S378" s="35"/>
      <c r="T378" s="35"/>
      <c r="U378" s="35"/>
      <c r="V378" s="35"/>
      <c r="W378" s="34"/>
      <c r="X378" s="35"/>
      <c r="Y378" s="35"/>
      <c r="Z378" s="11"/>
    </row>
    <row r="379" spans="1:26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34"/>
      <c r="Q379" s="11"/>
      <c r="R379" s="35"/>
      <c r="S379" s="35"/>
      <c r="T379" s="35"/>
      <c r="U379" s="35"/>
      <c r="V379" s="35"/>
      <c r="W379" s="34"/>
      <c r="X379" s="35"/>
      <c r="Y379" s="35"/>
      <c r="Z379" s="11"/>
    </row>
    <row r="380" spans="1:26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34"/>
      <c r="Q380" s="11"/>
      <c r="R380" s="35"/>
      <c r="S380" s="35"/>
      <c r="T380" s="35"/>
      <c r="U380" s="35"/>
      <c r="V380" s="35"/>
      <c r="W380" s="34"/>
      <c r="X380" s="35"/>
      <c r="Y380" s="35"/>
      <c r="Z380" s="11"/>
    </row>
    <row r="381" spans="1:26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34"/>
      <c r="Q381" s="11"/>
      <c r="R381" s="35"/>
      <c r="S381" s="35"/>
      <c r="T381" s="35"/>
      <c r="U381" s="35"/>
      <c r="V381" s="35"/>
      <c r="W381" s="34"/>
      <c r="X381" s="35"/>
      <c r="Y381" s="35"/>
      <c r="Z381" s="11"/>
    </row>
    <row r="382" spans="1:26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34"/>
      <c r="Q382" s="11"/>
      <c r="R382" s="35"/>
      <c r="S382" s="35"/>
      <c r="T382" s="35"/>
      <c r="U382" s="35"/>
      <c r="V382" s="35"/>
      <c r="W382" s="34"/>
      <c r="X382" s="35"/>
      <c r="Y382" s="35"/>
      <c r="Z382" s="11"/>
    </row>
    <row r="383" spans="1:26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34"/>
      <c r="Q383" s="11"/>
      <c r="R383" s="35"/>
      <c r="S383" s="35"/>
      <c r="T383" s="35"/>
      <c r="U383" s="35"/>
      <c r="V383" s="35"/>
      <c r="W383" s="34"/>
      <c r="X383" s="35"/>
      <c r="Y383" s="35"/>
      <c r="Z383" s="11"/>
    </row>
    <row r="384" spans="1:26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34"/>
      <c r="Q384" s="11"/>
      <c r="R384" s="35"/>
      <c r="S384" s="35"/>
      <c r="T384" s="35"/>
      <c r="U384" s="35"/>
      <c r="V384" s="35"/>
      <c r="W384" s="34"/>
      <c r="X384" s="35"/>
      <c r="Y384" s="35"/>
      <c r="Z384" s="11"/>
    </row>
    <row r="385" spans="1:26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34"/>
      <c r="Q385" s="11"/>
      <c r="R385" s="35"/>
      <c r="S385" s="35"/>
      <c r="T385" s="35"/>
      <c r="U385" s="35"/>
      <c r="V385" s="35"/>
      <c r="W385" s="34"/>
      <c r="X385" s="35"/>
      <c r="Y385" s="35"/>
      <c r="Z385" s="11"/>
    </row>
    <row r="386" spans="1:2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34"/>
      <c r="Q386" s="11"/>
      <c r="R386" s="35"/>
      <c r="S386" s="35"/>
      <c r="T386" s="35"/>
      <c r="U386" s="35"/>
      <c r="V386" s="35"/>
      <c r="W386" s="34"/>
      <c r="X386" s="35"/>
      <c r="Y386" s="35"/>
      <c r="Z386" s="11"/>
    </row>
    <row r="387" spans="1:26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34"/>
      <c r="Q387" s="11"/>
      <c r="R387" s="35"/>
      <c r="S387" s="35"/>
      <c r="T387" s="35"/>
      <c r="U387" s="35"/>
      <c r="V387" s="35"/>
      <c r="W387" s="34"/>
      <c r="X387" s="35"/>
      <c r="Y387" s="35"/>
      <c r="Z387" s="11"/>
    </row>
    <row r="388" spans="1:26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34"/>
      <c r="Q388" s="11"/>
      <c r="R388" s="35"/>
      <c r="S388" s="35"/>
      <c r="T388" s="35"/>
      <c r="U388" s="35"/>
      <c r="V388" s="35"/>
      <c r="W388" s="34"/>
      <c r="X388" s="35"/>
      <c r="Y388" s="35"/>
      <c r="Z388" s="11"/>
    </row>
    <row r="389" spans="1:26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34"/>
      <c r="Q389" s="11"/>
      <c r="R389" s="35"/>
      <c r="S389" s="35"/>
      <c r="T389" s="35"/>
      <c r="U389" s="35"/>
      <c r="V389" s="35"/>
      <c r="W389" s="34"/>
      <c r="X389" s="35"/>
      <c r="Y389" s="35"/>
      <c r="Z389" s="11"/>
    </row>
    <row r="390" spans="1:26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34"/>
      <c r="Q390" s="11"/>
      <c r="R390" s="35"/>
      <c r="S390" s="35"/>
      <c r="T390" s="35"/>
      <c r="U390" s="35"/>
      <c r="V390" s="35"/>
      <c r="W390" s="34"/>
      <c r="X390" s="35"/>
      <c r="Y390" s="35"/>
      <c r="Z390" s="11"/>
    </row>
    <row r="391" spans="1:26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34"/>
      <c r="Q391" s="11"/>
      <c r="R391" s="35"/>
      <c r="S391" s="35"/>
      <c r="T391" s="35"/>
      <c r="U391" s="35"/>
      <c r="V391" s="35"/>
      <c r="W391" s="34"/>
      <c r="X391" s="35"/>
      <c r="Y391" s="35"/>
      <c r="Z391" s="11"/>
    </row>
    <row r="392" spans="1:26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34"/>
      <c r="Q392" s="11"/>
      <c r="R392" s="35"/>
      <c r="S392" s="35"/>
      <c r="T392" s="35"/>
      <c r="U392" s="35"/>
      <c r="V392" s="35"/>
      <c r="W392" s="34"/>
      <c r="X392" s="35"/>
      <c r="Y392" s="35"/>
      <c r="Z392" s="11"/>
    </row>
    <row r="393" spans="1:26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34"/>
      <c r="Q393" s="11"/>
      <c r="R393" s="35"/>
      <c r="S393" s="35"/>
      <c r="T393" s="35"/>
      <c r="U393" s="35"/>
      <c r="V393" s="35"/>
      <c r="W393" s="34"/>
      <c r="X393" s="35"/>
      <c r="Y393" s="35"/>
      <c r="Z393" s="11"/>
    </row>
    <row r="394" spans="1:26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34"/>
      <c r="Q394" s="11"/>
      <c r="R394" s="35"/>
      <c r="S394" s="35"/>
      <c r="T394" s="35"/>
      <c r="U394" s="35"/>
      <c r="V394" s="35"/>
      <c r="W394" s="34"/>
      <c r="X394" s="35"/>
      <c r="Y394" s="35"/>
      <c r="Z394" s="11"/>
    </row>
    <row r="395" spans="1:26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34"/>
      <c r="Q395" s="11"/>
      <c r="R395" s="35"/>
      <c r="S395" s="35"/>
      <c r="T395" s="35"/>
      <c r="U395" s="35"/>
      <c r="V395" s="35"/>
      <c r="W395" s="34"/>
      <c r="X395" s="35"/>
      <c r="Y395" s="35"/>
      <c r="Z395" s="11"/>
    </row>
    <row r="396" spans="1:2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34"/>
      <c r="Q396" s="11"/>
      <c r="R396" s="35"/>
      <c r="S396" s="35"/>
      <c r="T396" s="35"/>
      <c r="U396" s="35"/>
      <c r="V396" s="35"/>
      <c r="W396" s="34"/>
      <c r="X396" s="35"/>
      <c r="Y396" s="35"/>
      <c r="Z396" s="11"/>
    </row>
    <row r="397" spans="1:26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34"/>
      <c r="Q397" s="11"/>
      <c r="R397" s="35"/>
      <c r="S397" s="35"/>
      <c r="T397" s="35"/>
      <c r="U397" s="35"/>
      <c r="V397" s="35"/>
      <c r="W397" s="34"/>
      <c r="X397" s="35"/>
      <c r="Y397" s="35"/>
      <c r="Z397" s="11"/>
    </row>
    <row r="398" spans="1:26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34"/>
      <c r="Q398" s="11"/>
      <c r="R398" s="35"/>
      <c r="S398" s="35"/>
      <c r="T398" s="35"/>
      <c r="U398" s="35"/>
      <c r="V398" s="35"/>
      <c r="W398" s="34"/>
      <c r="X398" s="35"/>
      <c r="Y398" s="35"/>
      <c r="Z398" s="11"/>
    </row>
    <row r="399" spans="1:26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34"/>
      <c r="Q399" s="11"/>
      <c r="R399" s="35"/>
      <c r="S399" s="35"/>
      <c r="T399" s="35"/>
      <c r="U399" s="35"/>
      <c r="V399" s="35"/>
      <c r="W399" s="34"/>
      <c r="X399" s="35"/>
      <c r="Y399" s="35"/>
      <c r="Z399" s="11"/>
    </row>
    <row r="400" spans="1:26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34"/>
      <c r="Q400" s="11"/>
      <c r="R400" s="35"/>
      <c r="S400" s="35"/>
      <c r="T400" s="35"/>
      <c r="U400" s="35"/>
      <c r="V400" s="35"/>
      <c r="W400" s="34"/>
      <c r="X400" s="35"/>
      <c r="Y400" s="35"/>
      <c r="Z400" s="11"/>
    </row>
    <row r="401" spans="1:26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34"/>
      <c r="Q401" s="11"/>
      <c r="R401" s="35"/>
      <c r="S401" s="35"/>
      <c r="T401" s="35"/>
      <c r="U401" s="35"/>
      <c r="V401" s="35"/>
      <c r="W401" s="34"/>
      <c r="X401" s="35"/>
      <c r="Y401" s="35"/>
      <c r="Z401" s="11"/>
    </row>
    <row r="402" spans="1:26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34"/>
      <c r="Q402" s="11"/>
      <c r="R402" s="35"/>
      <c r="S402" s="35"/>
      <c r="T402" s="35"/>
      <c r="U402" s="35"/>
      <c r="V402" s="35"/>
      <c r="W402" s="34"/>
      <c r="X402" s="35"/>
      <c r="Y402" s="35"/>
      <c r="Z402" s="11"/>
    </row>
    <row r="403" spans="1:26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34"/>
      <c r="Q403" s="11"/>
      <c r="R403" s="35"/>
      <c r="S403" s="35"/>
      <c r="T403" s="35"/>
      <c r="U403" s="35"/>
      <c r="V403" s="35"/>
      <c r="W403" s="34"/>
      <c r="X403" s="35"/>
      <c r="Y403" s="35"/>
      <c r="Z403" s="11"/>
    </row>
    <row r="404" spans="1:26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34"/>
      <c r="Q404" s="11"/>
      <c r="R404" s="35"/>
      <c r="S404" s="35"/>
      <c r="T404" s="35"/>
      <c r="U404" s="35"/>
      <c r="V404" s="35"/>
      <c r="W404" s="34"/>
      <c r="X404" s="35"/>
      <c r="Y404" s="35"/>
      <c r="Z404" s="11"/>
    </row>
    <row r="405" spans="1:26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34"/>
      <c r="Q405" s="11"/>
      <c r="R405" s="35"/>
      <c r="S405" s="35"/>
      <c r="T405" s="35"/>
      <c r="U405" s="35"/>
      <c r="V405" s="35"/>
      <c r="W405" s="34"/>
      <c r="X405" s="35"/>
      <c r="Y405" s="35"/>
      <c r="Z405" s="11"/>
    </row>
    <row r="406" spans="1:2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34"/>
      <c r="Q406" s="11"/>
      <c r="R406" s="35"/>
      <c r="S406" s="35"/>
      <c r="T406" s="35"/>
      <c r="U406" s="35"/>
      <c r="V406" s="35"/>
      <c r="W406" s="34"/>
      <c r="X406" s="35"/>
      <c r="Y406" s="35"/>
      <c r="Z406" s="11"/>
    </row>
    <row r="407" spans="1:26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34"/>
      <c r="Q407" s="11"/>
      <c r="R407" s="35"/>
      <c r="S407" s="35"/>
      <c r="T407" s="35"/>
      <c r="U407" s="35"/>
      <c r="V407" s="35"/>
      <c r="W407" s="34"/>
      <c r="X407" s="35"/>
      <c r="Y407" s="35"/>
      <c r="Z407" s="11"/>
    </row>
    <row r="408" spans="1:26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34"/>
      <c r="Q408" s="11"/>
      <c r="R408" s="35"/>
      <c r="S408" s="35"/>
      <c r="T408" s="35"/>
      <c r="U408" s="35"/>
      <c r="V408" s="35"/>
      <c r="W408" s="34"/>
      <c r="X408" s="35"/>
      <c r="Y408" s="35"/>
      <c r="Z408" s="11"/>
    </row>
    <row r="409" spans="1:26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34"/>
      <c r="Q409" s="11"/>
      <c r="R409" s="35"/>
      <c r="S409" s="35"/>
      <c r="T409" s="35"/>
      <c r="U409" s="35"/>
      <c r="V409" s="35"/>
      <c r="W409" s="34"/>
      <c r="X409" s="35"/>
      <c r="Y409" s="35"/>
      <c r="Z409" s="11"/>
    </row>
    <row r="410" spans="1:26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34"/>
      <c r="Q410" s="11"/>
      <c r="R410" s="35"/>
      <c r="S410" s="35"/>
      <c r="T410" s="35"/>
      <c r="U410" s="35"/>
      <c r="V410" s="35"/>
      <c r="W410" s="34"/>
      <c r="X410" s="35"/>
      <c r="Y410" s="35"/>
      <c r="Z410" s="11"/>
    </row>
    <row r="411" spans="1:26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34"/>
      <c r="Q411" s="11"/>
      <c r="R411" s="35"/>
      <c r="S411" s="35"/>
      <c r="T411" s="35"/>
      <c r="U411" s="35"/>
      <c r="V411" s="35"/>
      <c r="W411" s="34"/>
      <c r="X411" s="35"/>
      <c r="Y411" s="35"/>
      <c r="Z411" s="11"/>
    </row>
    <row r="412" spans="1:26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34"/>
      <c r="Q412" s="11"/>
      <c r="R412" s="35"/>
      <c r="S412" s="35"/>
      <c r="T412" s="35"/>
      <c r="U412" s="35"/>
      <c r="V412" s="35"/>
      <c r="W412" s="34"/>
      <c r="X412" s="35"/>
      <c r="Y412" s="35"/>
      <c r="Z412" s="11"/>
    </row>
    <row r="413" spans="1:26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34"/>
      <c r="Q413" s="11"/>
      <c r="R413" s="35"/>
      <c r="S413" s="35"/>
      <c r="T413" s="35"/>
      <c r="U413" s="35"/>
      <c r="V413" s="35"/>
      <c r="W413" s="34"/>
      <c r="X413" s="35"/>
      <c r="Y413" s="35"/>
      <c r="Z413" s="11"/>
    </row>
    <row r="414" spans="1:26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34"/>
      <c r="Q414" s="11"/>
      <c r="R414" s="35"/>
      <c r="S414" s="35"/>
      <c r="T414" s="35"/>
      <c r="U414" s="35"/>
      <c r="V414" s="35"/>
      <c r="W414" s="34"/>
      <c r="X414" s="35"/>
      <c r="Y414" s="35"/>
      <c r="Z414" s="11"/>
    </row>
    <row r="415" spans="1:26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34"/>
      <c r="Q415" s="11"/>
      <c r="R415" s="35"/>
      <c r="S415" s="35"/>
      <c r="T415" s="35"/>
      <c r="U415" s="35"/>
      <c r="V415" s="35"/>
      <c r="W415" s="34"/>
      <c r="X415" s="35"/>
      <c r="Y415" s="35"/>
      <c r="Z415" s="11"/>
    </row>
    <row r="416" spans="1:2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34"/>
      <c r="Q416" s="11"/>
      <c r="R416" s="35"/>
      <c r="S416" s="35"/>
      <c r="T416" s="35"/>
      <c r="U416" s="35"/>
      <c r="V416" s="35"/>
      <c r="W416" s="34"/>
      <c r="X416" s="35"/>
      <c r="Y416" s="35"/>
      <c r="Z416" s="11"/>
    </row>
    <row r="417" spans="1:26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34"/>
      <c r="Q417" s="11"/>
      <c r="R417" s="35"/>
      <c r="S417" s="35"/>
      <c r="T417" s="35"/>
      <c r="U417" s="35"/>
      <c r="V417" s="35"/>
      <c r="W417" s="34"/>
      <c r="X417" s="35"/>
      <c r="Y417" s="35"/>
      <c r="Z417" s="11"/>
    </row>
    <row r="418" spans="1:26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34"/>
      <c r="Q418" s="11"/>
      <c r="R418" s="35"/>
      <c r="S418" s="35"/>
      <c r="T418" s="35"/>
      <c r="U418" s="35"/>
      <c r="V418" s="35"/>
      <c r="W418" s="34"/>
      <c r="X418" s="35"/>
      <c r="Y418" s="35"/>
      <c r="Z418" s="11"/>
    </row>
    <row r="419" spans="1:26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34"/>
      <c r="Q419" s="11"/>
      <c r="R419" s="35"/>
      <c r="S419" s="35"/>
      <c r="T419" s="35"/>
      <c r="U419" s="35"/>
      <c r="V419" s="35"/>
      <c r="W419" s="34"/>
      <c r="X419" s="35"/>
      <c r="Y419" s="35"/>
      <c r="Z419" s="11"/>
    </row>
    <row r="420" spans="1:26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34"/>
      <c r="Q420" s="11"/>
      <c r="R420" s="35"/>
      <c r="S420" s="35"/>
      <c r="T420" s="35"/>
      <c r="U420" s="35"/>
      <c r="V420" s="35"/>
      <c r="W420" s="34"/>
      <c r="X420" s="35"/>
      <c r="Y420" s="35"/>
      <c r="Z420" s="11"/>
    </row>
    <row r="421" spans="1:26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34"/>
      <c r="Q421" s="11"/>
      <c r="R421" s="35"/>
      <c r="S421" s="35"/>
      <c r="T421" s="35"/>
      <c r="U421" s="35"/>
      <c r="V421" s="35"/>
      <c r="W421" s="34"/>
      <c r="X421" s="35"/>
      <c r="Y421" s="35"/>
      <c r="Z421" s="11"/>
    </row>
    <row r="422" spans="1:26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34"/>
      <c r="Q422" s="11"/>
      <c r="R422" s="35"/>
      <c r="S422" s="35"/>
      <c r="T422" s="35"/>
      <c r="U422" s="35"/>
      <c r="V422" s="35"/>
      <c r="W422" s="34"/>
      <c r="X422" s="35"/>
      <c r="Y422" s="35"/>
      <c r="Z422" s="11"/>
    </row>
    <row r="423" spans="1:26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34"/>
      <c r="Q423" s="11"/>
      <c r="R423" s="35"/>
      <c r="S423" s="35"/>
      <c r="T423" s="35"/>
      <c r="U423" s="35"/>
      <c r="V423" s="35"/>
      <c r="W423" s="34"/>
      <c r="X423" s="35"/>
      <c r="Y423" s="35"/>
      <c r="Z423" s="11"/>
    </row>
    <row r="424" spans="1:26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34"/>
      <c r="Q424" s="11"/>
      <c r="R424" s="35"/>
      <c r="S424" s="35"/>
      <c r="T424" s="35"/>
      <c r="U424" s="35"/>
      <c r="V424" s="35"/>
      <c r="W424" s="34"/>
      <c r="X424" s="35"/>
      <c r="Y424" s="35"/>
      <c r="Z424" s="11"/>
    </row>
    <row r="425" spans="1:26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34"/>
      <c r="Q425" s="11"/>
      <c r="R425" s="35"/>
      <c r="S425" s="35"/>
      <c r="T425" s="35"/>
      <c r="U425" s="35"/>
      <c r="V425" s="35"/>
      <c r="W425" s="34"/>
      <c r="X425" s="35"/>
      <c r="Y425" s="35"/>
      <c r="Z425" s="11"/>
    </row>
    <row r="426" spans="1: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34"/>
      <c r="Q426" s="11"/>
      <c r="R426" s="35"/>
      <c r="S426" s="35"/>
      <c r="T426" s="35"/>
      <c r="U426" s="35"/>
      <c r="V426" s="35"/>
      <c r="W426" s="34"/>
      <c r="X426" s="35"/>
      <c r="Y426" s="35"/>
      <c r="Z426" s="11"/>
    </row>
    <row r="427" spans="1:26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34"/>
      <c r="Q427" s="11"/>
      <c r="R427" s="35"/>
      <c r="S427" s="35"/>
      <c r="T427" s="35"/>
      <c r="U427" s="35"/>
      <c r="V427" s="35"/>
      <c r="W427" s="34"/>
      <c r="X427" s="35"/>
      <c r="Y427" s="35"/>
      <c r="Z427" s="11"/>
    </row>
    <row r="428" spans="1:26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34"/>
      <c r="Q428" s="11"/>
      <c r="R428" s="35"/>
      <c r="S428" s="35"/>
      <c r="T428" s="35"/>
      <c r="U428" s="35"/>
      <c r="V428" s="35"/>
      <c r="W428" s="34"/>
      <c r="X428" s="35"/>
      <c r="Y428" s="35"/>
      <c r="Z428" s="11"/>
    </row>
    <row r="429" spans="1:26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34"/>
      <c r="Q429" s="11"/>
      <c r="R429" s="35"/>
      <c r="S429" s="35"/>
      <c r="T429" s="35"/>
      <c r="U429" s="35"/>
      <c r="V429" s="35"/>
      <c r="W429" s="34"/>
      <c r="X429" s="35"/>
      <c r="Y429" s="35"/>
      <c r="Z429" s="11"/>
    </row>
    <row r="430" spans="1:26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34"/>
      <c r="Q430" s="11"/>
      <c r="R430" s="35"/>
      <c r="S430" s="35"/>
      <c r="T430" s="35"/>
      <c r="U430" s="35"/>
      <c r="V430" s="35"/>
      <c r="W430" s="34"/>
      <c r="X430" s="35"/>
      <c r="Y430" s="35"/>
      <c r="Z430" s="11"/>
    </row>
    <row r="431" spans="1:26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34"/>
      <c r="Q431" s="11"/>
      <c r="R431" s="35"/>
      <c r="S431" s="35"/>
      <c r="T431" s="35"/>
      <c r="U431" s="35"/>
      <c r="V431" s="35"/>
      <c r="W431" s="34"/>
      <c r="X431" s="35"/>
      <c r="Y431" s="35"/>
      <c r="Z431" s="11"/>
    </row>
    <row r="432" spans="1:26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34"/>
      <c r="Q432" s="11"/>
      <c r="R432" s="35"/>
      <c r="S432" s="35"/>
      <c r="T432" s="35"/>
      <c r="U432" s="35"/>
      <c r="V432" s="35"/>
      <c r="W432" s="34"/>
      <c r="X432" s="35"/>
      <c r="Y432" s="35"/>
      <c r="Z432" s="11"/>
    </row>
    <row r="433" spans="1:26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34"/>
      <c r="Q433" s="11"/>
      <c r="R433" s="35"/>
      <c r="S433" s="35"/>
      <c r="T433" s="35"/>
      <c r="U433" s="35"/>
      <c r="V433" s="35"/>
      <c r="W433" s="34"/>
      <c r="X433" s="35"/>
      <c r="Y433" s="35"/>
      <c r="Z433" s="11"/>
    </row>
    <row r="434" spans="1:26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34"/>
      <c r="Q434" s="11"/>
      <c r="R434" s="35"/>
      <c r="S434" s="35"/>
      <c r="T434" s="35"/>
      <c r="U434" s="35"/>
      <c r="V434" s="35"/>
      <c r="W434" s="34"/>
      <c r="X434" s="35"/>
      <c r="Y434" s="35"/>
      <c r="Z434" s="11"/>
    </row>
    <row r="435" spans="1:26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34"/>
      <c r="Q435" s="11"/>
      <c r="R435" s="35"/>
      <c r="S435" s="35"/>
      <c r="T435" s="35"/>
      <c r="U435" s="35"/>
      <c r="V435" s="35"/>
      <c r="W435" s="34"/>
      <c r="X435" s="35"/>
      <c r="Y435" s="35"/>
      <c r="Z435" s="11"/>
    </row>
    <row r="436" spans="1:2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34"/>
      <c r="Q436" s="11"/>
      <c r="R436" s="35"/>
      <c r="S436" s="35"/>
      <c r="T436" s="35"/>
      <c r="U436" s="35"/>
      <c r="V436" s="35"/>
      <c r="W436" s="34"/>
      <c r="X436" s="35"/>
      <c r="Y436" s="35"/>
      <c r="Z436" s="11"/>
    </row>
    <row r="437" spans="1:26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34"/>
      <c r="Q437" s="11"/>
      <c r="R437" s="35"/>
      <c r="S437" s="35"/>
      <c r="T437" s="35"/>
      <c r="U437" s="35"/>
      <c r="V437" s="35"/>
      <c r="W437" s="34"/>
      <c r="X437" s="35"/>
      <c r="Y437" s="35"/>
      <c r="Z437" s="11"/>
    </row>
    <row r="438" spans="1:26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34"/>
      <c r="Q438" s="11"/>
      <c r="R438" s="35"/>
      <c r="S438" s="35"/>
      <c r="T438" s="35"/>
      <c r="U438" s="35"/>
      <c r="V438" s="35"/>
      <c r="W438" s="34"/>
      <c r="X438" s="35"/>
      <c r="Y438" s="35"/>
      <c r="Z438" s="11"/>
    </row>
    <row r="439" spans="1:26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34"/>
      <c r="Q439" s="11"/>
      <c r="R439" s="35"/>
      <c r="S439" s="35"/>
      <c r="T439" s="35"/>
      <c r="U439" s="35"/>
      <c r="V439" s="35"/>
      <c r="W439" s="34"/>
      <c r="X439" s="35"/>
      <c r="Y439" s="35"/>
      <c r="Z439" s="11"/>
    </row>
    <row r="440" spans="1:26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34"/>
      <c r="Q440" s="11"/>
      <c r="R440" s="35"/>
      <c r="S440" s="35"/>
      <c r="T440" s="35"/>
      <c r="U440" s="35"/>
      <c r="V440" s="35"/>
      <c r="W440" s="34"/>
      <c r="X440" s="35"/>
      <c r="Y440" s="35"/>
      <c r="Z440" s="11"/>
    </row>
    <row r="441" spans="1:26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34"/>
      <c r="Q441" s="11"/>
      <c r="R441" s="35"/>
      <c r="S441" s="35"/>
      <c r="T441" s="35"/>
      <c r="U441" s="35"/>
      <c r="V441" s="35"/>
      <c r="W441" s="34"/>
      <c r="X441" s="35"/>
      <c r="Y441" s="35"/>
      <c r="Z441" s="11"/>
    </row>
    <row r="442" spans="1:26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34"/>
      <c r="Q442" s="11"/>
      <c r="R442" s="35"/>
      <c r="S442" s="35"/>
      <c r="T442" s="35"/>
      <c r="U442" s="35"/>
      <c r="V442" s="35"/>
      <c r="W442" s="34"/>
      <c r="X442" s="35"/>
      <c r="Y442" s="35"/>
      <c r="Z442" s="11"/>
    </row>
    <row r="443" spans="1:26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34"/>
      <c r="Q443" s="11"/>
      <c r="R443" s="35"/>
      <c r="S443" s="35"/>
      <c r="T443" s="35"/>
      <c r="U443" s="35"/>
      <c r="V443" s="35"/>
      <c r="W443" s="34"/>
      <c r="X443" s="35"/>
      <c r="Y443" s="35"/>
      <c r="Z443" s="11"/>
    </row>
    <row r="444" spans="1:26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34"/>
      <c r="Q444" s="11"/>
      <c r="R444" s="35"/>
      <c r="S444" s="35"/>
      <c r="T444" s="35"/>
      <c r="U444" s="35"/>
      <c r="V444" s="35"/>
      <c r="W444" s="34"/>
      <c r="X444" s="35"/>
      <c r="Y444" s="35"/>
      <c r="Z444" s="11"/>
    </row>
    <row r="445" spans="1:26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34"/>
      <c r="Q445" s="11"/>
      <c r="R445" s="35"/>
      <c r="S445" s="35"/>
      <c r="T445" s="35"/>
      <c r="U445" s="35"/>
      <c r="V445" s="35"/>
      <c r="W445" s="34"/>
      <c r="X445" s="35"/>
      <c r="Y445" s="35"/>
      <c r="Z445" s="11"/>
    </row>
    <row r="446" spans="1:2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34"/>
      <c r="Q446" s="11"/>
      <c r="R446" s="35"/>
      <c r="S446" s="35"/>
      <c r="T446" s="35"/>
      <c r="U446" s="35"/>
      <c r="V446" s="35"/>
      <c r="W446" s="34"/>
      <c r="X446" s="35"/>
      <c r="Y446" s="35"/>
      <c r="Z446" s="11"/>
    </row>
    <row r="447" spans="1:26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34"/>
      <c r="Q447" s="11"/>
      <c r="R447" s="35"/>
      <c r="S447" s="35"/>
      <c r="T447" s="35"/>
      <c r="U447" s="35"/>
      <c r="V447" s="35"/>
      <c r="W447" s="34"/>
      <c r="X447" s="35"/>
      <c r="Y447" s="35"/>
      <c r="Z447" s="11"/>
    </row>
    <row r="448" spans="1:26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34"/>
      <c r="Q448" s="11"/>
      <c r="R448" s="35"/>
      <c r="S448" s="35"/>
      <c r="T448" s="35"/>
      <c r="U448" s="35"/>
      <c r="V448" s="35"/>
      <c r="W448" s="34"/>
      <c r="X448" s="35"/>
      <c r="Y448" s="35"/>
      <c r="Z448" s="11"/>
    </row>
    <row r="449" spans="1:26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34"/>
      <c r="Q449" s="11"/>
      <c r="R449" s="35"/>
      <c r="S449" s="35"/>
      <c r="T449" s="35"/>
      <c r="U449" s="35"/>
      <c r="V449" s="35"/>
      <c r="W449" s="34"/>
      <c r="X449" s="35"/>
      <c r="Y449" s="35"/>
      <c r="Z449" s="11"/>
    </row>
    <row r="450" spans="1:26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34"/>
      <c r="Q450" s="11"/>
      <c r="R450" s="35"/>
      <c r="S450" s="35"/>
      <c r="T450" s="35"/>
      <c r="U450" s="35"/>
      <c r="V450" s="35"/>
      <c r="W450" s="34"/>
      <c r="X450" s="35"/>
      <c r="Y450" s="35"/>
      <c r="Z450" s="11"/>
    </row>
    <row r="451" spans="1:26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34"/>
      <c r="Q451" s="11"/>
      <c r="R451" s="35"/>
      <c r="S451" s="35"/>
      <c r="T451" s="35"/>
      <c r="U451" s="35"/>
      <c r="V451" s="35"/>
      <c r="W451" s="34"/>
      <c r="X451" s="35"/>
      <c r="Y451" s="35"/>
      <c r="Z451" s="11"/>
    </row>
    <row r="452" spans="1:26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34"/>
      <c r="Q452" s="11"/>
      <c r="R452" s="35"/>
      <c r="S452" s="35"/>
      <c r="T452" s="35"/>
      <c r="U452" s="35"/>
      <c r="V452" s="35"/>
      <c r="W452" s="34"/>
      <c r="X452" s="35"/>
      <c r="Y452" s="35"/>
      <c r="Z452" s="11"/>
    </row>
    <row r="453" spans="1:26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34"/>
      <c r="Q453" s="11"/>
      <c r="R453" s="35"/>
      <c r="S453" s="35"/>
      <c r="T453" s="35"/>
      <c r="U453" s="35"/>
      <c r="V453" s="35"/>
      <c r="W453" s="34"/>
      <c r="X453" s="35"/>
      <c r="Y453" s="35"/>
      <c r="Z453" s="11"/>
    </row>
    <row r="454" spans="1:26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34"/>
      <c r="Q454" s="11"/>
      <c r="R454" s="35"/>
      <c r="S454" s="35"/>
      <c r="T454" s="35"/>
      <c r="U454" s="35"/>
      <c r="V454" s="35"/>
      <c r="W454" s="34"/>
      <c r="X454" s="35"/>
      <c r="Y454" s="35"/>
      <c r="Z454" s="11"/>
    </row>
    <row r="455" spans="1:26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34"/>
      <c r="Q455" s="11"/>
      <c r="R455" s="35"/>
      <c r="S455" s="35"/>
      <c r="T455" s="35"/>
      <c r="U455" s="35"/>
      <c r="V455" s="35"/>
      <c r="W455" s="34"/>
      <c r="X455" s="35"/>
      <c r="Y455" s="35"/>
      <c r="Z455" s="11"/>
    </row>
    <row r="456" spans="1:2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34"/>
      <c r="Q456" s="11"/>
      <c r="R456" s="35"/>
      <c r="S456" s="35"/>
      <c r="T456" s="35"/>
      <c r="U456" s="35"/>
      <c r="V456" s="35"/>
      <c r="W456" s="34"/>
      <c r="X456" s="35"/>
      <c r="Y456" s="35"/>
      <c r="Z456" s="11"/>
    </row>
    <row r="457" spans="1:26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34"/>
      <c r="Q457" s="11"/>
      <c r="R457" s="35"/>
      <c r="S457" s="35"/>
      <c r="T457" s="35"/>
      <c r="U457" s="35"/>
      <c r="V457" s="35"/>
      <c r="W457" s="34"/>
      <c r="X457" s="35"/>
      <c r="Y457" s="35"/>
      <c r="Z457" s="11"/>
    </row>
    <row r="458" spans="1:26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34"/>
      <c r="Q458" s="11"/>
      <c r="R458" s="35"/>
      <c r="S458" s="35"/>
      <c r="T458" s="35"/>
      <c r="U458" s="35"/>
      <c r="V458" s="35"/>
      <c r="W458" s="34"/>
      <c r="X458" s="35"/>
      <c r="Y458" s="35"/>
      <c r="Z458" s="11"/>
    </row>
    <row r="459" spans="1:26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34"/>
      <c r="Q459" s="11"/>
      <c r="R459" s="35"/>
      <c r="S459" s="35"/>
      <c r="T459" s="35"/>
      <c r="U459" s="35"/>
      <c r="V459" s="35"/>
      <c r="W459" s="34"/>
      <c r="X459" s="35"/>
      <c r="Y459" s="35"/>
      <c r="Z459" s="11"/>
    </row>
    <row r="460" spans="1:26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34"/>
      <c r="Q460" s="11"/>
      <c r="R460" s="35"/>
      <c r="S460" s="35"/>
      <c r="T460" s="35"/>
      <c r="U460" s="35"/>
      <c r="V460" s="35"/>
      <c r="W460" s="34"/>
      <c r="X460" s="35"/>
      <c r="Y460" s="35"/>
      <c r="Z460" s="11"/>
    </row>
    <row r="461" spans="1:26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34"/>
      <c r="Q461" s="11"/>
      <c r="R461" s="35"/>
      <c r="S461" s="35"/>
      <c r="T461" s="35"/>
      <c r="U461" s="35"/>
      <c r="V461" s="35"/>
      <c r="W461" s="34"/>
      <c r="X461" s="35"/>
      <c r="Y461" s="35"/>
      <c r="Z461" s="11"/>
    </row>
    <row r="462" spans="1:26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34"/>
      <c r="Q462" s="11"/>
      <c r="R462" s="35"/>
      <c r="S462" s="35"/>
      <c r="T462" s="35"/>
      <c r="U462" s="35"/>
      <c r="V462" s="35"/>
      <c r="W462" s="34"/>
      <c r="X462" s="35"/>
      <c r="Y462" s="35"/>
      <c r="Z462" s="11"/>
    </row>
    <row r="463" spans="1:26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34"/>
      <c r="Q463" s="11"/>
      <c r="R463" s="35"/>
      <c r="S463" s="35"/>
      <c r="T463" s="35"/>
      <c r="U463" s="35"/>
      <c r="V463" s="35"/>
      <c r="W463" s="34"/>
      <c r="X463" s="35"/>
      <c r="Y463" s="35"/>
      <c r="Z463" s="11"/>
    </row>
    <row r="464" spans="1:26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34"/>
      <c r="Q464" s="11"/>
      <c r="R464" s="35"/>
      <c r="S464" s="35"/>
      <c r="T464" s="35"/>
      <c r="U464" s="35"/>
      <c r="V464" s="35"/>
      <c r="W464" s="34"/>
      <c r="X464" s="35"/>
      <c r="Y464" s="35"/>
      <c r="Z464" s="11"/>
    </row>
    <row r="465" spans="1:26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34"/>
      <c r="Q465" s="11"/>
      <c r="R465" s="35"/>
      <c r="S465" s="35"/>
      <c r="T465" s="35"/>
      <c r="U465" s="35"/>
      <c r="V465" s="35"/>
      <c r="W465" s="34"/>
      <c r="X465" s="35"/>
      <c r="Y465" s="35"/>
      <c r="Z465" s="11"/>
    </row>
    <row r="466" spans="1:2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34"/>
      <c r="Q466" s="11"/>
      <c r="R466" s="35"/>
      <c r="S466" s="35"/>
      <c r="T466" s="35"/>
      <c r="U466" s="35"/>
      <c r="V466" s="35"/>
      <c r="W466" s="34"/>
      <c r="X466" s="35"/>
      <c r="Y466" s="35"/>
      <c r="Z466" s="11"/>
    </row>
    <row r="467" spans="1:26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34"/>
      <c r="Q467" s="11"/>
      <c r="R467" s="35"/>
      <c r="S467" s="35"/>
      <c r="T467" s="35"/>
      <c r="U467" s="35"/>
      <c r="V467" s="35"/>
      <c r="W467" s="34"/>
      <c r="X467" s="35"/>
      <c r="Y467" s="35"/>
      <c r="Z467" s="11"/>
    </row>
    <row r="468" spans="1:26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34"/>
      <c r="Q468" s="11"/>
      <c r="R468" s="35"/>
      <c r="S468" s="35"/>
      <c r="T468" s="35"/>
      <c r="U468" s="35"/>
      <c r="V468" s="35"/>
      <c r="W468" s="34"/>
      <c r="X468" s="35"/>
      <c r="Y468" s="35"/>
      <c r="Z468" s="11"/>
    </row>
    <row r="469" spans="1:26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34"/>
      <c r="Q469" s="11"/>
      <c r="R469" s="35"/>
      <c r="S469" s="35"/>
      <c r="T469" s="35"/>
      <c r="U469" s="35"/>
      <c r="V469" s="35"/>
      <c r="W469" s="34"/>
      <c r="X469" s="35"/>
      <c r="Y469" s="35"/>
      <c r="Z469" s="11"/>
    </row>
    <row r="470" spans="1:26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34"/>
      <c r="Q470" s="11"/>
      <c r="R470" s="35"/>
      <c r="S470" s="35"/>
      <c r="T470" s="35"/>
      <c r="U470" s="35"/>
      <c r="V470" s="35"/>
      <c r="W470" s="34"/>
      <c r="X470" s="35"/>
      <c r="Y470" s="35"/>
      <c r="Z470" s="11"/>
    </row>
    <row r="471" spans="1:26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34"/>
      <c r="Q471" s="11"/>
      <c r="R471" s="35"/>
      <c r="S471" s="35"/>
      <c r="T471" s="35"/>
      <c r="U471" s="35"/>
      <c r="V471" s="35"/>
      <c r="W471" s="34"/>
      <c r="X471" s="35"/>
      <c r="Y471" s="35"/>
      <c r="Z471" s="11"/>
    </row>
    <row r="472" spans="1:26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34"/>
      <c r="Q472" s="11"/>
      <c r="R472" s="35"/>
      <c r="S472" s="35"/>
      <c r="T472" s="35"/>
      <c r="U472" s="35"/>
      <c r="V472" s="35"/>
      <c r="W472" s="34"/>
      <c r="X472" s="35"/>
      <c r="Y472" s="35"/>
      <c r="Z472" s="11"/>
    </row>
    <row r="473" spans="1:26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34"/>
      <c r="Q473" s="11"/>
      <c r="R473" s="35"/>
      <c r="S473" s="35"/>
      <c r="T473" s="35"/>
      <c r="U473" s="35"/>
      <c r="V473" s="35"/>
      <c r="W473" s="34"/>
      <c r="X473" s="35"/>
      <c r="Y473" s="35"/>
      <c r="Z473" s="11"/>
    </row>
    <row r="474" spans="1:26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34"/>
      <c r="Q474" s="11"/>
      <c r="R474" s="35"/>
      <c r="S474" s="35"/>
      <c r="T474" s="35"/>
      <c r="U474" s="35"/>
      <c r="V474" s="35"/>
      <c r="W474" s="34"/>
      <c r="X474" s="35"/>
      <c r="Y474" s="35"/>
      <c r="Z474" s="11"/>
    </row>
    <row r="475" spans="1:26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34"/>
      <c r="Q475" s="11"/>
      <c r="R475" s="35"/>
      <c r="S475" s="35"/>
      <c r="T475" s="35"/>
      <c r="U475" s="35"/>
      <c r="V475" s="35"/>
      <c r="W475" s="34"/>
      <c r="X475" s="35"/>
      <c r="Y475" s="35"/>
      <c r="Z475" s="11"/>
    </row>
    <row r="476" spans="1:2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34"/>
      <c r="Q476" s="11"/>
      <c r="R476" s="35"/>
      <c r="S476" s="35"/>
      <c r="T476" s="35"/>
      <c r="U476" s="35"/>
      <c r="V476" s="35"/>
      <c r="W476" s="34"/>
      <c r="X476" s="35"/>
      <c r="Y476" s="35"/>
      <c r="Z476" s="11"/>
    </row>
    <row r="477" spans="1:26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34"/>
      <c r="Q477" s="11"/>
      <c r="R477" s="35"/>
      <c r="S477" s="35"/>
      <c r="T477" s="35"/>
      <c r="U477" s="35"/>
      <c r="V477" s="35"/>
      <c r="W477" s="34"/>
      <c r="X477" s="35"/>
      <c r="Y477" s="35"/>
      <c r="Z477" s="11"/>
    </row>
    <row r="478" spans="1:26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34"/>
      <c r="Q478" s="11"/>
      <c r="R478" s="35"/>
      <c r="S478" s="35"/>
      <c r="T478" s="35"/>
      <c r="U478" s="35"/>
      <c r="V478" s="35"/>
      <c r="W478" s="34"/>
      <c r="X478" s="35"/>
      <c r="Y478" s="35"/>
      <c r="Z478" s="11"/>
    </row>
    <row r="479" spans="1:26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34"/>
      <c r="Q479" s="11"/>
      <c r="R479" s="35"/>
      <c r="S479" s="35"/>
      <c r="T479" s="35"/>
      <c r="U479" s="35"/>
      <c r="V479" s="35"/>
      <c r="W479" s="34"/>
      <c r="X479" s="35"/>
      <c r="Y479" s="35"/>
      <c r="Z479" s="11"/>
    </row>
    <row r="480" spans="1:26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34"/>
      <c r="Q480" s="11"/>
      <c r="R480" s="35"/>
      <c r="S480" s="35"/>
      <c r="T480" s="35"/>
      <c r="U480" s="35"/>
      <c r="V480" s="35"/>
      <c r="W480" s="34"/>
      <c r="X480" s="35"/>
      <c r="Y480" s="35"/>
      <c r="Z480" s="11"/>
    </row>
    <row r="481" spans="1:26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34"/>
      <c r="Q481" s="11"/>
      <c r="R481" s="35"/>
      <c r="S481" s="35"/>
      <c r="T481" s="35"/>
      <c r="U481" s="35"/>
      <c r="V481" s="35"/>
      <c r="W481" s="34"/>
      <c r="X481" s="35"/>
      <c r="Y481" s="35"/>
      <c r="Z481" s="11"/>
    </row>
    <row r="482" spans="1:26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34"/>
      <c r="Q482" s="11"/>
      <c r="R482" s="35"/>
      <c r="S482" s="35"/>
      <c r="T482" s="35"/>
      <c r="U482" s="35"/>
      <c r="V482" s="35"/>
      <c r="W482" s="34"/>
      <c r="X482" s="35"/>
      <c r="Y482" s="35"/>
      <c r="Z482" s="11"/>
    </row>
    <row r="483" spans="1:26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34"/>
      <c r="Q483" s="11"/>
      <c r="R483" s="35"/>
      <c r="S483" s="35"/>
      <c r="T483" s="35"/>
      <c r="U483" s="35"/>
      <c r="V483" s="35"/>
      <c r="W483" s="34"/>
      <c r="X483" s="35"/>
      <c r="Y483" s="35"/>
      <c r="Z483" s="11"/>
    </row>
    <row r="484" spans="1:26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34"/>
      <c r="Q484" s="11"/>
      <c r="R484" s="35"/>
      <c r="S484" s="35"/>
      <c r="T484" s="35"/>
      <c r="U484" s="35"/>
      <c r="V484" s="35"/>
      <c r="W484" s="34"/>
      <c r="X484" s="35"/>
      <c r="Y484" s="35"/>
      <c r="Z484" s="11"/>
    </row>
    <row r="485" spans="1:26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34"/>
      <c r="Q485" s="11"/>
      <c r="R485" s="35"/>
      <c r="S485" s="35"/>
      <c r="T485" s="35"/>
      <c r="U485" s="35"/>
      <c r="V485" s="35"/>
      <c r="W485" s="34"/>
      <c r="X485" s="35"/>
      <c r="Y485" s="35"/>
      <c r="Z485" s="11"/>
    </row>
    <row r="486" spans="1:2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34"/>
      <c r="Q486" s="11"/>
      <c r="R486" s="35"/>
      <c r="S486" s="35"/>
      <c r="T486" s="35"/>
      <c r="U486" s="35"/>
      <c r="V486" s="35"/>
      <c r="W486" s="34"/>
      <c r="X486" s="35"/>
      <c r="Y486" s="35"/>
      <c r="Z486" s="11"/>
    </row>
    <row r="487" spans="1:26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34"/>
      <c r="Q487" s="11"/>
      <c r="R487" s="35"/>
      <c r="S487" s="35"/>
      <c r="T487" s="35"/>
      <c r="U487" s="35"/>
      <c r="V487" s="35"/>
      <c r="W487" s="34"/>
      <c r="X487" s="35"/>
      <c r="Y487" s="35"/>
      <c r="Z487" s="11"/>
    </row>
    <row r="488" spans="1:26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34"/>
      <c r="Q488" s="11"/>
      <c r="R488" s="35"/>
      <c r="S488" s="35"/>
      <c r="T488" s="35"/>
      <c r="U488" s="35"/>
      <c r="V488" s="35"/>
      <c r="W488" s="34"/>
      <c r="X488" s="35"/>
      <c r="Y488" s="35"/>
      <c r="Z488" s="11"/>
    </row>
    <row r="489" spans="1:26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34"/>
      <c r="Q489" s="11"/>
      <c r="R489" s="35"/>
      <c r="S489" s="35"/>
      <c r="T489" s="35"/>
      <c r="U489" s="35"/>
      <c r="V489" s="35"/>
      <c r="W489" s="34"/>
      <c r="X489" s="35"/>
      <c r="Y489" s="35"/>
      <c r="Z489" s="11"/>
    </row>
    <row r="490" spans="1:26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34"/>
      <c r="Q490" s="11"/>
      <c r="R490" s="35"/>
      <c r="S490" s="35"/>
      <c r="T490" s="35"/>
      <c r="U490" s="35"/>
      <c r="V490" s="35"/>
      <c r="W490" s="34"/>
      <c r="X490" s="35"/>
      <c r="Y490" s="35"/>
      <c r="Z490" s="11"/>
    </row>
    <row r="491" spans="1:26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34"/>
      <c r="Q491" s="11"/>
      <c r="R491" s="35"/>
      <c r="S491" s="35"/>
      <c r="T491" s="35"/>
      <c r="U491" s="35"/>
      <c r="V491" s="35"/>
      <c r="W491" s="34"/>
      <c r="X491" s="35"/>
      <c r="Y491" s="35"/>
      <c r="Z491" s="11"/>
    </row>
    <row r="492" spans="1:26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34"/>
      <c r="Q492" s="11"/>
      <c r="R492" s="35"/>
      <c r="S492" s="35"/>
      <c r="T492" s="35"/>
      <c r="U492" s="35"/>
      <c r="V492" s="35"/>
      <c r="W492" s="34"/>
      <c r="X492" s="35"/>
      <c r="Y492" s="35"/>
      <c r="Z492" s="11"/>
    </row>
    <row r="493" spans="1:26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34"/>
      <c r="Q493" s="11"/>
      <c r="R493" s="35"/>
      <c r="S493" s="35"/>
      <c r="T493" s="35"/>
      <c r="U493" s="35"/>
      <c r="V493" s="35"/>
      <c r="W493" s="34"/>
      <c r="X493" s="35"/>
      <c r="Y493" s="35"/>
      <c r="Z493" s="11"/>
    </row>
    <row r="494" spans="1:26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34"/>
      <c r="Q494" s="11"/>
      <c r="R494" s="35"/>
      <c r="S494" s="35"/>
      <c r="T494" s="35"/>
      <c r="U494" s="35"/>
      <c r="V494" s="35"/>
      <c r="W494" s="34"/>
      <c r="X494" s="35"/>
      <c r="Y494" s="35"/>
      <c r="Z494" s="11"/>
    </row>
    <row r="495" spans="1:26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34"/>
      <c r="Q495" s="11"/>
      <c r="R495" s="35"/>
      <c r="S495" s="35"/>
      <c r="T495" s="35"/>
      <c r="U495" s="35"/>
      <c r="V495" s="35"/>
      <c r="W495" s="34"/>
      <c r="X495" s="35"/>
      <c r="Y495" s="35"/>
      <c r="Z495" s="11"/>
    </row>
    <row r="496" spans="1:2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34"/>
      <c r="Q496" s="11"/>
      <c r="R496" s="35"/>
      <c r="S496" s="35"/>
      <c r="T496" s="35"/>
      <c r="U496" s="35"/>
      <c r="V496" s="35"/>
      <c r="W496" s="34"/>
      <c r="X496" s="35"/>
      <c r="Y496" s="35"/>
      <c r="Z496" s="11"/>
    </row>
    <row r="497" spans="1:26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34"/>
      <c r="Q497" s="11"/>
      <c r="R497" s="35"/>
      <c r="S497" s="35"/>
      <c r="T497" s="35"/>
      <c r="U497" s="35"/>
      <c r="V497" s="35"/>
      <c r="W497" s="34"/>
      <c r="X497" s="35"/>
      <c r="Y497" s="35"/>
      <c r="Z497" s="11"/>
    </row>
    <row r="498" spans="1:26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34"/>
      <c r="Q498" s="11"/>
      <c r="R498" s="35"/>
      <c r="S498" s="35"/>
      <c r="T498" s="35"/>
      <c r="U498" s="35"/>
      <c r="V498" s="35"/>
      <c r="W498" s="34"/>
      <c r="X498" s="35"/>
      <c r="Y498" s="35"/>
      <c r="Z498" s="11"/>
    </row>
    <row r="499" spans="1:26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34"/>
      <c r="Q499" s="11"/>
      <c r="R499" s="35"/>
      <c r="S499" s="35"/>
      <c r="T499" s="35"/>
      <c r="U499" s="35"/>
      <c r="V499" s="35"/>
      <c r="W499" s="34"/>
      <c r="X499" s="35"/>
      <c r="Y499" s="35"/>
      <c r="Z499" s="11"/>
    </row>
    <row r="500" spans="1:26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34"/>
      <c r="Q500" s="11"/>
      <c r="R500" s="35"/>
      <c r="S500" s="35"/>
      <c r="T500" s="35"/>
      <c r="U500" s="35"/>
      <c r="V500" s="35"/>
      <c r="W500" s="34"/>
      <c r="X500" s="35"/>
      <c r="Y500" s="35"/>
      <c r="Z500" s="11"/>
    </row>
    <row r="501" spans="1:26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34"/>
      <c r="Q501" s="11"/>
      <c r="R501" s="35"/>
      <c r="S501" s="35"/>
      <c r="T501" s="35"/>
      <c r="U501" s="35"/>
      <c r="V501" s="35"/>
      <c r="W501" s="34"/>
      <c r="X501" s="35"/>
      <c r="Y501" s="35"/>
      <c r="Z501" s="11"/>
    </row>
    <row r="502" spans="1:26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34"/>
      <c r="Q502" s="11"/>
      <c r="R502" s="35"/>
      <c r="S502" s="35"/>
      <c r="T502" s="35"/>
      <c r="U502" s="35"/>
      <c r="V502" s="35"/>
      <c r="W502" s="34"/>
      <c r="X502" s="35"/>
      <c r="Y502" s="35"/>
      <c r="Z502" s="11"/>
    </row>
    <row r="503" spans="1:26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34"/>
      <c r="Q503" s="11"/>
      <c r="R503" s="35"/>
      <c r="S503" s="35"/>
      <c r="T503" s="35"/>
      <c r="U503" s="35"/>
      <c r="V503" s="35"/>
      <c r="W503" s="34"/>
      <c r="X503" s="35"/>
      <c r="Y503" s="35"/>
      <c r="Z503" s="11"/>
    </row>
    <row r="504" spans="1:26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34"/>
      <c r="Q504" s="11"/>
      <c r="R504" s="35"/>
      <c r="S504" s="35"/>
      <c r="T504" s="35"/>
      <c r="U504" s="35"/>
      <c r="V504" s="35"/>
      <c r="W504" s="34"/>
      <c r="X504" s="35"/>
      <c r="Y504" s="35"/>
      <c r="Z504" s="11"/>
    </row>
    <row r="505" spans="1:26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34"/>
      <c r="Q505" s="11"/>
      <c r="R505" s="35"/>
      <c r="S505" s="35"/>
      <c r="T505" s="35"/>
      <c r="U505" s="35"/>
      <c r="V505" s="35"/>
      <c r="W505" s="34"/>
      <c r="X505" s="35"/>
      <c r="Y505" s="35"/>
      <c r="Z505" s="11"/>
    </row>
    <row r="506" spans="1:2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34"/>
      <c r="Q506" s="11"/>
      <c r="R506" s="35"/>
      <c r="S506" s="35"/>
      <c r="T506" s="35"/>
      <c r="U506" s="35"/>
      <c r="V506" s="35"/>
      <c r="W506" s="34"/>
      <c r="X506" s="35"/>
      <c r="Y506" s="35"/>
      <c r="Z506" s="11"/>
    </row>
    <row r="507" spans="1:26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34"/>
      <c r="Q507" s="11"/>
      <c r="R507" s="35"/>
      <c r="S507" s="35"/>
      <c r="T507" s="35"/>
      <c r="U507" s="35"/>
      <c r="V507" s="35"/>
      <c r="W507" s="34"/>
      <c r="X507" s="35"/>
      <c r="Y507" s="35"/>
      <c r="Z507" s="11"/>
    </row>
    <row r="508" spans="1:26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34"/>
      <c r="Q508" s="11"/>
      <c r="R508" s="35"/>
      <c r="S508" s="35"/>
      <c r="T508" s="35"/>
      <c r="U508" s="35"/>
      <c r="V508" s="35"/>
      <c r="W508" s="34"/>
      <c r="X508" s="35"/>
      <c r="Y508" s="35"/>
      <c r="Z508" s="11"/>
    </row>
    <row r="509" spans="1:26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34"/>
      <c r="Q509" s="11"/>
      <c r="R509" s="35"/>
      <c r="S509" s="35"/>
      <c r="T509" s="35"/>
      <c r="U509" s="35"/>
      <c r="V509" s="35"/>
      <c r="W509" s="34"/>
      <c r="X509" s="35"/>
      <c r="Y509" s="35"/>
      <c r="Z509" s="11"/>
    </row>
    <row r="510" spans="1:26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34"/>
      <c r="Q510" s="11"/>
      <c r="R510" s="35"/>
      <c r="S510" s="35"/>
      <c r="T510" s="35"/>
      <c r="U510" s="35"/>
      <c r="V510" s="35"/>
      <c r="W510" s="34"/>
      <c r="X510" s="35"/>
      <c r="Y510" s="35"/>
      <c r="Z510" s="11"/>
    </row>
    <row r="511" spans="1:26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34"/>
      <c r="Q511" s="11"/>
      <c r="R511" s="35"/>
      <c r="S511" s="35"/>
      <c r="T511" s="35"/>
      <c r="U511" s="35"/>
      <c r="V511" s="35"/>
      <c r="W511" s="34"/>
      <c r="X511" s="35"/>
      <c r="Y511" s="35"/>
      <c r="Z511" s="11"/>
    </row>
    <row r="512" spans="1:26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34"/>
      <c r="Q512" s="11"/>
      <c r="R512" s="35"/>
      <c r="S512" s="35"/>
      <c r="T512" s="35"/>
      <c r="U512" s="35"/>
      <c r="V512" s="35"/>
      <c r="W512" s="34"/>
      <c r="X512" s="35"/>
      <c r="Y512" s="35"/>
      <c r="Z512" s="11"/>
    </row>
    <row r="513" spans="1:26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34"/>
      <c r="Q513" s="11"/>
      <c r="R513" s="35"/>
      <c r="S513" s="35"/>
      <c r="T513" s="35"/>
      <c r="U513" s="35"/>
      <c r="V513" s="35"/>
      <c r="W513" s="34"/>
      <c r="X513" s="35"/>
      <c r="Y513" s="35"/>
      <c r="Z513" s="11"/>
    </row>
    <row r="514" spans="1:26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34"/>
      <c r="Q514" s="11"/>
      <c r="R514" s="35"/>
      <c r="S514" s="35"/>
      <c r="T514" s="35"/>
      <c r="U514" s="35"/>
      <c r="V514" s="35"/>
      <c r="W514" s="34"/>
      <c r="X514" s="35"/>
      <c r="Y514" s="35"/>
      <c r="Z514" s="11"/>
    </row>
    <row r="515" spans="1:26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34"/>
      <c r="Q515" s="11"/>
      <c r="R515" s="35"/>
      <c r="S515" s="35"/>
      <c r="T515" s="35"/>
      <c r="U515" s="35"/>
      <c r="V515" s="35"/>
      <c r="W515" s="34"/>
      <c r="X515" s="35"/>
      <c r="Y515" s="35"/>
      <c r="Z515" s="11"/>
    </row>
    <row r="516" spans="1:2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34"/>
      <c r="Q516" s="11"/>
      <c r="R516" s="35"/>
      <c r="S516" s="35"/>
      <c r="T516" s="35"/>
      <c r="U516" s="35"/>
      <c r="V516" s="35"/>
      <c r="W516" s="34"/>
      <c r="X516" s="35"/>
      <c r="Y516" s="35"/>
      <c r="Z516" s="11"/>
    </row>
    <row r="517" spans="1:26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34"/>
      <c r="Q517" s="11"/>
      <c r="R517" s="35"/>
      <c r="S517" s="35"/>
      <c r="T517" s="35"/>
      <c r="U517" s="35"/>
      <c r="V517" s="35"/>
      <c r="W517" s="34"/>
      <c r="X517" s="35"/>
      <c r="Y517" s="35"/>
      <c r="Z517" s="11"/>
    </row>
    <row r="518" spans="1:26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34"/>
      <c r="Q518" s="11"/>
      <c r="R518" s="35"/>
      <c r="S518" s="35"/>
      <c r="T518" s="35"/>
      <c r="U518" s="35"/>
      <c r="V518" s="35"/>
      <c r="W518" s="34"/>
      <c r="X518" s="35"/>
      <c r="Y518" s="35"/>
      <c r="Z518" s="11"/>
    </row>
    <row r="519" spans="1:26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34"/>
      <c r="Q519" s="11"/>
      <c r="R519" s="35"/>
      <c r="S519" s="35"/>
      <c r="T519" s="35"/>
      <c r="U519" s="35"/>
      <c r="V519" s="35"/>
      <c r="W519" s="34"/>
      <c r="X519" s="35"/>
      <c r="Y519" s="35"/>
      <c r="Z519" s="11"/>
    </row>
    <row r="520" spans="1:26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34"/>
      <c r="Q520" s="11"/>
      <c r="R520" s="35"/>
      <c r="S520" s="35"/>
      <c r="T520" s="35"/>
      <c r="U520" s="35"/>
      <c r="V520" s="35"/>
      <c r="W520" s="34"/>
      <c r="X520" s="35"/>
      <c r="Y520" s="35"/>
      <c r="Z520" s="11"/>
    </row>
    <row r="521" spans="1:26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34"/>
      <c r="Q521" s="11"/>
      <c r="R521" s="35"/>
      <c r="S521" s="35"/>
      <c r="T521" s="35"/>
      <c r="U521" s="35"/>
      <c r="V521" s="35"/>
      <c r="W521" s="34"/>
      <c r="X521" s="35"/>
      <c r="Y521" s="35"/>
      <c r="Z521" s="11"/>
    </row>
    <row r="522" spans="1:26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34"/>
      <c r="Q522" s="11"/>
      <c r="R522" s="35"/>
      <c r="S522" s="35"/>
      <c r="T522" s="35"/>
      <c r="U522" s="35"/>
      <c r="V522" s="35"/>
      <c r="W522" s="34"/>
      <c r="X522" s="35"/>
      <c r="Y522" s="35"/>
      <c r="Z522" s="11"/>
    </row>
    <row r="523" spans="1:26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34"/>
      <c r="Q523" s="11"/>
      <c r="R523" s="35"/>
      <c r="S523" s="35"/>
      <c r="T523" s="35"/>
      <c r="U523" s="35"/>
      <c r="V523" s="35"/>
      <c r="W523" s="34"/>
      <c r="X523" s="35"/>
      <c r="Y523" s="35"/>
      <c r="Z523" s="11"/>
    </row>
    <row r="524" spans="1:26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34"/>
      <c r="Q524" s="11"/>
      <c r="R524" s="35"/>
      <c r="S524" s="35"/>
      <c r="T524" s="35"/>
      <c r="U524" s="35"/>
      <c r="V524" s="35"/>
      <c r="W524" s="34"/>
      <c r="X524" s="35"/>
      <c r="Y524" s="35"/>
      <c r="Z524" s="11"/>
    </row>
    <row r="525" spans="1:26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34"/>
      <c r="Q525" s="11"/>
      <c r="R525" s="35"/>
      <c r="S525" s="35"/>
      <c r="T525" s="35"/>
      <c r="U525" s="35"/>
      <c r="V525" s="35"/>
      <c r="W525" s="34"/>
      <c r="X525" s="35"/>
      <c r="Y525" s="35"/>
      <c r="Z525" s="11"/>
    </row>
    <row r="526" spans="1: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34"/>
      <c r="Q526" s="11"/>
      <c r="R526" s="35"/>
      <c r="S526" s="35"/>
      <c r="T526" s="35"/>
      <c r="U526" s="35"/>
      <c r="V526" s="35"/>
      <c r="W526" s="34"/>
      <c r="X526" s="35"/>
      <c r="Y526" s="35"/>
      <c r="Z526" s="11"/>
    </row>
    <row r="527" spans="1:26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34"/>
      <c r="Q527" s="11"/>
      <c r="R527" s="35"/>
      <c r="S527" s="35"/>
      <c r="T527" s="35"/>
      <c r="U527" s="35"/>
      <c r="V527" s="35"/>
      <c r="W527" s="34"/>
      <c r="X527" s="35"/>
      <c r="Y527" s="35"/>
      <c r="Z527" s="11"/>
    </row>
    <row r="528" spans="1:26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34"/>
      <c r="Q528" s="11"/>
      <c r="R528" s="35"/>
      <c r="S528" s="35"/>
      <c r="T528" s="35"/>
      <c r="U528" s="35"/>
      <c r="V528" s="35"/>
      <c r="W528" s="34"/>
      <c r="X528" s="35"/>
      <c r="Y528" s="35"/>
      <c r="Z528" s="11"/>
    </row>
    <row r="529" spans="1:26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34"/>
      <c r="Q529" s="11"/>
      <c r="R529" s="35"/>
      <c r="S529" s="35"/>
      <c r="T529" s="35"/>
      <c r="U529" s="35"/>
      <c r="V529" s="35"/>
      <c r="W529" s="34"/>
      <c r="X529" s="35"/>
      <c r="Y529" s="35"/>
      <c r="Z529" s="11"/>
    </row>
    <row r="530" spans="1:26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34"/>
      <c r="Q530" s="11"/>
      <c r="R530" s="35"/>
      <c r="S530" s="35"/>
      <c r="T530" s="35"/>
      <c r="U530" s="35"/>
      <c r="V530" s="35"/>
      <c r="W530" s="34"/>
      <c r="X530" s="35"/>
      <c r="Y530" s="35"/>
      <c r="Z530" s="11"/>
    </row>
    <row r="531" spans="1:26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34"/>
      <c r="Q531" s="11"/>
      <c r="R531" s="35"/>
      <c r="S531" s="35"/>
      <c r="T531" s="35"/>
      <c r="U531" s="35"/>
      <c r="V531" s="35"/>
      <c r="W531" s="34"/>
      <c r="X531" s="35"/>
      <c r="Y531" s="35"/>
      <c r="Z531" s="11"/>
    </row>
    <row r="532" spans="1:26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34"/>
      <c r="Q532" s="11"/>
      <c r="R532" s="35"/>
      <c r="S532" s="35"/>
      <c r="T532" s="35"/>
      <c r="U532" s="35"/>
      <c r="V532" s="35"/>
      <c r="W532" s="34"/>
      <c r="X532" s="35"/>
      <c r="Y532" s="35"/>
      <c r="Z532" s="11"/>
    </row>
    <row r="533" spans="1:26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34"/>
      <c r="Q533" s="11"/>
      <c r="R533" s="35"/>
      <c r="S533" s="35"/>
      <c r="T533" s="35"/>
      <c r="U533" s="35"/>
      <c r="V533" s="35"/>
      <c r="W533" s="34"/>
      <c r="X533" s="35"/>
      <c r="Y533" s="35"/>
      <c r="Z533" s="11"/>
    </row>
    <row r="534" spans="1:26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34"/>
      <c r="Q534" s="11"/>
      <c r="R534" s="35"/>
      <c r="S534" s="35"/>
      <c r="T534" s="35"/>
      <c r="U534" s="35"/>
      <c r="V534" s="35"/>
      <c r="W534" s="34"/>
      <c r="X534" s="35"/>
      <c r="Y534" s="35"/>
      <c r="Z534" s="11"/>
    </row>
    <row r="535" spans="1:26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34"/>
      <c r="Q535" s="11"/>
      <c r="R535" s="35"/>
      <c r="S535" s="35"/>
      <c r="T535" s="35"/>
      <c r="U535" s="35"/>
      <c r="V535" s="35"/>
      <c r="W535" s="34"/>
      <c r="X535" s="35"/>
      <c r="Y535" s="35"/>
      <c r="Z535" s="11"/>
    </row>
    <row r="536" spans="1:2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34"/>
      <c r="Q536" s="11"/>
      <c r="R536" s="35"/>
      <c r="S536" s="35"/>
      <c r="T536" s="35"/>
      <c r="U536" s="35"/>
      <c r="V536" s="35"/>
      <c r="W536" s="34"/>
      <c r="X536" s="35"/>
      <c r="Y536" s="35"/>
      <c r="Z536" s="11"/>
    </row>
    <row r="537" spans="1:26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34"/>
      <c r="Q537" s="11"/>
      <c r="R537" s="35"/>
      <c r="S537" s="35"/>
      <c r="T537" s="35"/>
      <c r="U537" s="35"/>
      <c r="V537" s="35"/>
      <c r="W537" s="34"/>
      <c r="X537" s="35"/>
      <c r="Y537" s="35"/>
      <c r="Z537" s="11"/>
    </row>
    <row r="538" spans="1:26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34"/>
      <c r="Q538" s="11"/>
      <c r="R538" s="35"/>
      <c r="S538" s="35"/>
      <c r="T538" s="35"/>
      <c r="U538" s="35"/>
      <c r="V538" s="35"/>
      <c r="W538" s="34"/>
      <c r="X538" s="35"/>
      <c r="Y538" s="35"/>
      <c r="Z538" s="11"/>
    </row>
    <row r="539" spans="1:26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34"/>
      <c r="Q539" s="11"/>
      <c r="R539" s="35"/>
      <c r="S539" s="35"/>
      <c r="T539" s="35"/>
      <c r="U539" s="35"/>
      <c r="V539" s="35"/>
      <c r="W539" s="34"/>
      <c r="X539" s="35"/>
      <c r="Y539" s="35"/>
      <c r="Z539" s="11"/>
    </row>
    <row r="540" spans="1:26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34"/>
      <c r="Q540" s="11"/>
      <c r="R540" s="35"/>
      <c r="S540" s="35"/>
      <c r="T540" s="35"/>
      <c r="U540" s="35"/>
      <c r="V540" s="35"/>
      <c r="W540" s="34"/>
      <c r="X540" s="35"/>
      <c r="Y540" s="35"/>
      <c r="Z540" s="11"/>
    </row>
    <row r="541" spans="1:26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34"/>
      <c r="Q541" s="11"/>
      <c r="R541" s="35"/>
      <c r="S541" s="35"/>
      <c r="T541" s="35"/>
      <c r="U541" s="35"/>
      <c r="V541" s="35"/>
      <c r="W541" s="34"/>
      <c r="X541" s="35"/>
      <c r="Y541" s="35"/>
      <c r="Z541" s="11"/>
    </row>
    <row r="542" spans="1:26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34"/>
      <c r="Q542" s="11"/>
      <c r="R542" s="35"/>
      <c r="S542" s="35"/>
      <c r="T542" s="35"/>
      <c r="U542" s="35"/>
      <c r="V542" s="35"/>
      <c r="W542" s="34"/>
      <c r="X542" s="35"/>
      <c r="Y542" s="35"/>
      <c r="Z542" s="11"/>
    </row>
    <row r="543" spans="1:26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34"/>
      <c r="Q543" s="11"/>
      <c r="R543" s="35"/>
      <c r="S543" s="35"/>
      <c r="T543" s="35"/>
      <c r="U543" s="35"/>
      <c r="V543" s="35"/>
      <c r="W543" s="34"/>
      <c r="X543" s="35"/>
      <c r="Y543" s="35"/>
      <c r="Z543" s="11"/>
    </row>
    <row r="544" spans="1:26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34"/>
      <c r="Q544" s="11"/>
      <c r="R544" s="35"/>
      <c r="S544" s="35"/>
      <c r="T544" s="35"/>
      <c r="U544" s="35"/>
      <c r="V544" s="35"/>
      <c r="W544" s="34"/>
      <c r="X544" s="35"/>
      <c r="Y544" s="35"/>
      <c r="Z544" s="11"/>
    </row>
    <row r="545" spans="1:26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34"/>
      <c r="Q545" s="11"/>
      <c r="R545" s="35"/>
      <c r="S545" s="35"/>
      <c r="T545" s="35"/>
      <c r="U545" s="35"/>
      <c r="V545" s="35"/>
      <c r="W545" s="34"/>
      <c r="X545" s="35"/>
      <c r="Y545" s="35"/>
      <c r="Z545" s="11"/>
    </row>
    <row r="546" spans="1:2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34"/>
      <c r="Q546" s="11"/>
      <c r="R546" s="35"/>
      <c r="S546" s="35"/>
      <c r="T546" s="35"/>
      <c r="U546" s="35"/>
      <c r="V546" s="35"/>
      <c r="W546" s="34"/>
      <c r="X546" s="35"/>
      <c r="Y546" s="35"/>
      <c r="Z546" s="11"/>
    </row>
    <row r="547" spans="1:26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34"/>
      <c r="Q547" s="11"/>
      <c r="R547" s="35"/>
      <c r="S547" s="35"/>
      <c r="T547" s="35"/>
      <c r="U547" s="35"/>
      <c r="V547" s="35"/>
      <c r="W547" s="34"/>
      <c r="X547" s="35"/>
      <c r="Y547" s="35"/>
      <c r="Z547" s="11"/>
    </row>
    <row r="548" spans="1:26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34"/>
      <c r="Q548" s="11"/>
      <c r="R548" s="35"/>
      <c r="S548" s="35"/>
      <c r="T548" s="35"/>
      <c r="U548" s="35"/>
      <c r="V548" s="35"/>
      <c r="W548" s="34"/>
      <c r="X548" s="35"/>
      <c r="Y548" s="35"/>
      <c r="Z548" s="11"/>
    </row>
    <row r="549" spans="1:26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34"/>
      <c r="Q549" s="11"/>
      <c r="R549" s="35"/>
      <c r="S549" s="35"/>
      <c r="T549" s="35"/>
      <c r="U549" s="35"/>
      <c r="V549" s="35"/>
      <c r="W549" s="34"/>
      <c r="X549" s="35"/>
      <c r="Y549" s="35"/>
      <c r="Z549" s="11"/>
    </row>
    <row r="550" spans="1:26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34"/>
      <c r="Q550" s="11"/>
      <c r="R550" s="35"/>
      <c r="S550" s="35"/>
      <c r="T550" s="35"/>
      <c r="U550" s="35"/>
      <c r="V550" s="35"/>
      <c r="W550" s="34"/>
      <c r="X550" s="35"/>
      <c r="Y550" s="35"/>
      <c r="Z550" s="11"/>
    </row>
    <row r="551" spans="1:26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34"/>
      <c r="Q551" s="11"/>
      <c r="R551" s="35"/>
      <c r="S551" s="35"/>
      <c r="T551" s="35"/>
      <c r="U551" s="35"/>
      <c r="V551" s="35"/>
      <c r="W551" s="34"/>
      <c r="X551" s="35"/>
      <c r="Y551" s="35"/>
      <c r="Z551" s="11"/>
    </row>
    <row r="552" spans="1:26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34"/>
      <c r="Q552" s="11"/>
      <c r="R552" s="35"/>
      <c r="S552" s="35"/>
      <c r="T552" s="35"/>
      <c r="U552" s="35"/>
      <c r="V552" s="35"/>
      <c r="W552" s="34"/>
      <c r="X552" s="35"/>
      <c r="Y552" s="35"/>
      <c r="Z552" s="11"/>
    </row>
    <row r="553" spans="1:26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34"/>
      <c r="Q553" s="11"/>
      <c r="R553" s="35"/>
      <c r="S553" s="35"/>
      <c r="T553" s="35"/>
      <c r="U553" s="35"/>
      <c r="V553" s="35"/>
      <c r="W553" s="34"/>
      <c r="X553" s="35"/>
      <c r="Y553" s="35"/>
      <c r="Z553" s="11"/>
    </row>
    <row r="554" spans="1:26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34"/>
      <c r="Q554" s="11"/>
      <c r="R554" s="35"/>
      <c r="S554" s="35"/>
      <c r="T554" s="35"/>
      <c r="U554" s="35"/>
      <c r="V554" s="35"/>
      <c r="W554" s="34"/>
      <c r="X554" s="35"/>
      <c r="Y554" s="35"/>
      <c r="Z554" s="11"/>
    </row>
    <row r="555" spans="1:26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34"/>
      <c r="Q555" s="11"/>
      <c r="R555" s="35"/>
      <c r="S555" s="35"/>
      <c r="T555" s="35"/>
      <c r="U555" s="35"/>
      <c r="V555" s="35"/>
      <c r="W555" s="34"/>
      <c r="X555" s="35"/>
      <c r="Y555" s="35"/>
      <c r="Z555" s="11"/>
    </row>
    <row r="556" spans="1:2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34"/>
      <c r="Q556" s="11"/>
      <c r="R556" s="35"/>
      <c r="S556" s="35"/>
      <c r="T556" s="35"/>
      <c r="U556" s="35"/>
      <c r="V556" s="35"/>
      <c r="W556" s="34"/>
      <c r="X556" s="35"/>
      <c r="Y556" s="35"/>
      <c r="Z556" s="11"/>
    </row>
    <row r="557" spans="1:26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34"/>
      <c r="Q557" s="11"/>
      <c r="R557" s="35"/>
      <c r="S557" s="35"/>
      <c r="T557" s="35"/>
      <c r="U557" s="35"/>
      <c r="V557" s="35"/>
      <c r="W557" s="34"/>
      <c r="X557" s="35"/>
      <c r="Y557" s="35"/>
      <c r="Z557" s="11"/>
    </row>
    <row r="558" spans="1:26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34"/>
      <c r="Q558" s="11"/>
      <c r="R558" s="35"/>
      <c r="S558" s="35"/>
      <c r="T558" s="35"/>
      <c r="U558" s="35"/>
      <c r="V558" s="35"/>
      <c r="W558" s="34"/>
      <c r="X558" s="35"/>
      <c r="Y558" s="35"/>
      <c r="Z558" s="11"/>
    </row>
    <row r="559" spans="1:26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34"/>
      <c r="Q559" s="11"/>
      <c r="R559" s="35"/>
      <c r="S559" s="35"/>
      <c r="T559" s="35"/>
      <c r="U559" s="35"/>
      <c r="V559" s="35"/>
      <c r="W559" s="34"/>
      <c r="X559" s="35"/>
      <c r="Y559" s="35"/>
      <c r="Z559" s="11"/>
    </row>
    <row r="560" spans="1:26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34"/>
      <c r="Q560" s="11"/>
      <c r="R560" s="35"/>
      <c r="S560" s="35"/>
      <c r="T560" s="35"/>
      <c r="U560" s="35"/>
      <c r="V560" s="35"/>
      <c r="W560" s="34"/>
      <c r="X560" s="35"/>
      <c r="Y560" s="35"/>
      <c r="Z560" s="11"/>
    </row>
    <row r="561" spans="1:26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34"/>
      <c r="Q561" s="11"/>
      <c r="R561" s="35"/>
      <c r="S561" s="35"/>
      <c r="T561" s="35"/>
      <c r="U561" s="35"/>
      <c r="V561" s="35"/>
      <c r="W561" s="34"/>
      <c r="X561" s="35"/>
      <c r="Y561" s="35"/>
      <c r="Z561" s="11"/>
    </row>
    <row r="562" spans="1:26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34"/>
      <c r="Q562" s="11"/>
      <c r="R562" s="35"/>
      <c r="S562" s="35"/>
      <c r="T562" s="35"/>
      <c r="U562" s="35"/>
      <c r="V562" s="35"/>
      <c r="W562" s="34"/>
      <c r="X562" s="35"/>
      <c r="Y562" s="35"/>
      <c r="Z562" s="11"/>
    </row>
    <row r="563" spans="1:26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34"/>
      <c r="Q563" s="11"/>
      <c r="R563" s="35"/>
      <c r="S563" s="35"/>
      <c r="T563" s="35"/>
      <c r="U563" s="35"/>
      <c r="V563" s="35"/>
      <c r="W563" s="34"/>
      <c r="X563" s="35"/>
      <c r="Y563" s="35"/>
      <c r="Z563" s="11"/>
    </row>
    <row r="564" spans="1:26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34"/>
      <c r="Q564" s="11"/>
      <c r="R564" s="35"/>
      <c r="S564" s="35"/>
      <c r="T564" s="35"/>
      <c r="U564" s="35"/>
      <c r="V564" s="35"/>
      <c r="W564" s="34"/>
      <c r="X564" s="35"/>
      <c r="Y564" s="35"/>
      <c r="Z564" s="11"/>
    </row>
    <row r="565" spans="1:26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34"/>
      <c r="Q565" s="11"/>
      <c r="R565" s="35"/>
      <c r="S565" s="35"/>
      <c r="T565" s="35"/>
      <c r="U565" s="35"/>
      <c r="V565" s="35"/>
      <c r="W565" s="34"/>
      <c r="X565" s="35"/>
      <c r="Y565" s="35"/>
      <c r="Z565" s="11"/>
    </row>
    <row r="566" spans="1:2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34"/>
      <c r="Q566" s="11"/>
      <c r="R566" s="35"/>
      <c r="S566" s="35"/>
      <c r="T566" s="35"/>
      <c r="U566" s="35"/>
      <c r="V566" s="35"/>
      <c r="W566" s="34"/>
      <c r="X566" s="35"/>
      <c r="Y566" s="35"/>
      <c r="Z566" s="11"/>
    </row>
    <row r="567" spans="1:26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34"/>
      <c r="Q567" s="11"/>
      <c r="R567" s="35"/>
      <c r="S567" s="35"/>
      <c r="T567" s="35"/>
      <c r="U567" s="35"/>
      <c r="V567" s="35"/>
      <c r="W567" s="34"/>
      <c r="X567" s="35"/>
      <c r="Y567" s="35"/>
      <c r="Z567" s="11"/>
    </row>
    <row r="568" spans="1:26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34"/>
      <c r="Q568" s="11"/>
      <c r="R568" s="35"/>
      <c r="S568" s="35"/>
      <c r="T568" s="35"/>
      <c r="U568" s="35"/>
      <c r="V568" s="35"/>
      <c r="W568" s="34"/>
      <c r="X568" s="35"/>
      <c r="Y568" s="35"/>
      <c r="Z568" s="11"/>
    </row>
    <row r="569" spans="1:26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34"/>
      <c r="Q569" s="11"/>
      <c r="R569" s="35"/>
      <c r="S569" s="35"/>
      <c r="T569" s="35"/>
      <c r="U569" s="35"/>
      <c r="V569" s="35"/>
      <c r="W569" s="34"/>
      <c r="X569" s="35"/>
      <c r="Y569" s="35"/>
      <c r="Z569" s="11"/>
    </row>
    <row r="570" spans="1:26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34"/>
      <c r="Q570" s="11"/>
      <c r="R570" s="35"/>
      <c r="S570" s="35"/>
      <c r="T570" s="35"/>
      <c r="U570" s="35"/>
      <c r="V570" s="35"/>
      <c r="W570" s="34"/>
      <c r="X570" s="35"/>
      <c r="Y570" s="35"/>
      <c r="Z570" s="11"/>
    </row>
    <row r="571" spans="1:26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34"/>
      <c r="Q571" s="11"/>
      <c r="R571" s="35"/>
      <c r="S571" s="35"/>
      <c r="T571" s="35"/>
      <c r="U571" s="35"/>
      <c r="V571" s="35"/>
      <c r="W571" s="34"/>
      <c r="X571" s="35"/>
      <c r="Y571" s="35"/>
      <c r="Z571" s="11"/>
    </row>
    <row r="572" spans="1:26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34"/>
      <c r="Q572" s="11"/>
      <c r="R572" s="35"/>
      <c r="S572" s="35"/>
      <c r="T572" s="35"/>
      <c r="U572" s="35"/>
      <c r="V572" s="35"/>
      <c r="W572" s="34"/>
      <c r="X572" s="35"/>
      <c r="Y572" s="35"/>
      <c r="Z572" s="11"/>
    </row>
    <row r="573" spans="1:26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34"/>
      <c r="Q573" s="11"/>
      <c r="R573" s="35"/>
      <c r="S573" s="35"/>
      <c r="T573" s="35"/>
      <c r="U573" s="35"/>
      <c r="V573" s="35"/>
      <c r="W573" s="34"/>
      <c r="X573" s="35"/>
      <c r="Y573" s="35"/>
      <c r="Z573" s="11"/>
    </row>
    <row r="574" spans="1:26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34"/>
      <c r="Q574" s="11"/>
      <c r="R574" s="35"/>
      <c r="S574" s="35"/>
      <c r="T574" s="35"/>
      <c r="U574" s="35"/>
      <c r="V574" s="35"/>
      <c r="W574" s="34"/>
      <c r="X574" s="35"/>
      <c r="Y574" s="35"/>
      <c r="Z574" s="11"/>
    </row>
    <row r="575" spans="1:26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34"/>
      <c r="Q575" s="11"/>
      <c r="R575" s="35"/>
      <c r="S575" s="35"/>
      <c r="T575" s="35"/>
      <c r="U575" s="35"/>
      <c r="V575" s="35"/>
      <c r="W575" s="34"/>
      <c r="X575" s="35"/>
      <c r="Y575" s="35"/>
      <c r="Z575" s="11"/>
    </row>
    <row r="576" spans="1:2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34"/>
      <c r="Q576" s="11"/>
      <c r="R576" s="35"/>
      <c r="S576" s="35"/>
      <c r="T576" s="35"/>
      <c r="U576" s="35"/>
      <c r="V576" s="35"/>
      <c r="W576" s="34"/>
      <c r="X576" s="35"/>
      <c r="Y576" s="35"/>
      <c r="Z576" s="11"/>
    </row>
    <row r="577" spans="1:26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34"/>
      <c r="Q577" s="11"/>
      <c r="R577" s="35"/>
      <c r="S577" s="35"/>
      <c r="T577" s="35"/>
      <c r="U577" s="35"/>
      <c r="V577" s="35"/>
      <c r="W577" s="34"/>
      <c r="X577" s="35"/>
      <c r="Y577" s="35"/>
      <c r="Z577" s="11"/>
    </row>
    <row r="578" spans="1:26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34"/>
      <c r="Q578" s="11"/>
      <c r="R578" s="35"/>
      <c r="S578" s="35"/>
      <c r="T578" s="35"/>
      <c r="U578" s="35"/>
      <c r="V578" s="35"/>
      <c r="W578" s="34"/>
      <c r="X578" s="35"/>
      <c r="Y578" s="35"/>
      <c r="Z578" s="11"/>
    </row>
    <row r="579" spans="1:26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34"/>
      <c r="Q579" s="11"/>
      <c r="R579" s="35"/>
      <c r="S579" s="35"/>
      <c r="T579" s="35"/>
      <c r="U579" s="35"/>
      <c r="V579" s="35"/>
      <c r="W579" s="34"/>
      <c r="X579" s="35"/>
      <c r="Y579" s="35"/>
      <c r="Z579" s="11"/>
    </row>
    <row r="580" spans="1:26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34"/>
      <c r="Q580" s="11"/>
      <c r="R580" s="35"/>
      <c r="S580" s="35"/>
      <c r="T580" s="35"/>
      <c r="U580" s="35"/>
      <c r="V580" s="35"/>
      <c r="W580" s="34"/>
      <c r="X580" s="35"/>
      <c r="Y580" s="35"/>
      <c r="Z580" s="11"/>
    </row>
    <row r="581" spans="1:26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34"/>
      <c r="Q581" s="11"/>
      <c r="R581" s="35"/>
      <c r="S581" s="35"/>
      <c r="T581" s="35"/>
      <c r="U581" s="35"/>
      <c r="V581" s="35"/>
      <c r="W581" s="34"/>
      <c r="X581" s="35"/>
      <c r="Y581" s="35"/>
      <c r="Z581" s="11"/>
    </row>
    <row r="582" spans="1:26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34"/>
      <c r="Q582" s="11"/>
      <c r="R582" s="35"/>
      <c r="S582" s="35"/>
      <c r="T582" s="35"/>
      <c r="U582" s="35"/>
      <c r="V582" s="35"/>
      <c r="W582" s="34"/>
      <c r="X582" s="35"/>
      <c r="Y582" s="35"/>
      <c r="Z582" s="11"/>
    </row>
    <row r="583" spans="1:26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34"/>
      <c r="Q583" s="11"/>
      <c r="R583" s="35"/>
      <c r="S583" s="35"/>
      <c r="T583" s="35"/>
      <c r="U583" s="35"/>
      <c r="V583" s="35"/>
      <c r="W583" s="34"/>
      <c r="X583" s="35"/>
      <c r="Y583" s="35"/>
      <c r="Z583" s="11"/>
    </row>
    <row r="584" spans="1:26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34"/>
      <c r="Q584" s="11"/>
      <c r="R584" s="35"/>
      <c r="S584" s="35"/>
      <c r="T584" s="35"/>
      <c r="U584" s="35"/>
      <c r="V584" s="35"/>
      <c r="W584" s="34"/>
      <c r="X584" s="35"/>
      <c r="Y584" s="35"/>
      <c r="Z584" s="11"/>
    </row>
    <row r="585" spans="1:26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34"/>
      <c r="Q585" s="11"/>
      <c r="R585" s="35"/>
      <c r="S585" s="35"/>
      <c r="T585" s="35"/>
      <c r="U585" s="35"/>
      <c r="V585" s="35"/>
      <c r="W585" s="34"/>
      <c r="X585" s="35"/>
      <c r="Y585" s="35"/>
      <c r="Z585" s="11"/>
    </row>
    <row r="586" spans="1:2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34"/>
      <c r="Q586" s="11"/>
      <c r="R586" s="35"/>
      <c r="S586" s="35"/>
      <c r="T586" s="35"/>
      <c r="U586" s="35"/>
      <c r="V586" s="35"/>
      <c r="W586" s="34"/>
      <c r="X586" s="35"/>
      <c r="Y586" s="35"/>
      <c r="Z586" s="11"/>
    </row>
    <row r="587" spans="1:26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34"/>
      <c r="Q587" s="11"/>
      <c r="R587" s="35"/>
      <c r="S587" s="35"/>
      <c r="T587" s="35"/>
      <c r="U587" s="35"/>
      <c r="V587" s="35"/>
      <c r="W587" s="34"/>
      <c r="X587" s="35"/>
      <c r="Y587" s="35"/>
      <c r="Z587" s="11"/>
    </row>
    <row r="588" spans="1:26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34"/>
      <c r="Q588" s="11"/>
      <c r="R588" s="35"/>
      <c r="S588" s="35"/>
      <c r="T588" s="35"/>
      <c r="U588" s="35"/>
      <c r="V588" s="35"/>
      <c r="W588" s="34"/>
      <c r="X588" s="35"/>
      <c r="Y588" s="35"/>
      <c r="Z588" s="11"/>
    </row>
    <row r="589" spans="1:26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34"/>
      <c r="Q589" s="11"/>
      <c r="R589" s="35"/>
      <c r="S589" s="35"/>
      <c r="T589" s="35"/>
      <c r="U589" s="35"/>
      <c r="V589" s="35"/>
      <c r="W589" s="34"/>
      <c r="X589" s="35"/>
      <c r="Y589" s="35"/>
      <c r="Z589" s="11"/>
    </row>
    <row r="590" spans="1:26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34"/>
      <c r="Q590" s="11"/>
      <c r="R590" s="35"/>
      <c r="S590" s="35"/>
      <c r="T590" s="35"/>
      <c r="U590" s="35"/>
      <c r="V590" s="35"/>
      <c r="W590" s="34"/>
      <c r="X590" s="35"/>
      <c r="Y590" s="35"/>
      <c r="Z590" s="11"/>
    </row>
    <row r="591" spans="1:26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34"/>
      <c r="Q591" s="11"/>
      <c r="R591" s="35"/>
      <c r="S591" s="35"/>
      <c r="T591" s="35"/>
      <c r="U591" s="35"/>
      <c r="V591" s="35"/>
      <c r="W591" s="34"/>
      <c r="X591" s="35"/>
      <c r="Y591" s="35"/>
      <c r="Z591" s="11"/>
    </row>
    <row r="592" spans="1:26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34"/>
      <c r="Q592" s="11"/>
      <c r="R592" s="35"/>
      <c r="S592" s="35"/>
      <c r="T592" s="35"/>
      <c r="U592" s="35"/>
      <c r="V592" s="35"/>
      <c r="W592" s="34"/>
      <c r="X592" s="35"/>
      <c r="Y592" s="35"/>
      <c r="Z592" s="11"/>
    </row>
    <row r="593" spans="1:26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34"/>
      <c r="Q593" s="11"/>
      <c r="R593" s="35"/>
      <c r="S593" s="35"/>
      <c r="T593" s="35"/>
      <c r="U593" s="35"/>
      <c r="V593" s="35"/>
      <c r="W593" s="34"/>
      <c r="X593" s="35"/>
      <c r="Y593" s="35"/>
      <c r="Z593" s="11"/>
    </row>
    <row r="594" spans="1:26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34"/>
      <c r="Q594" s="11"/>
      <c r="R594" s="35"/>
      <c r="S594" s="35"/>
      <c r="T594" s="35"/>
      <c r="U594" s="35"/>
      <c r="V594" s="35"/>
      <c r="W594" s="34"/>
      <c r="X594" s="35"/>
      <c r="Y594" s="35"/>
      <c r="Z594" s="11"/>
    </row>
    <row r="595" spans="1:26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34"/>
      <c r="Q595" s="11"/>
      <c r="R595" s="35"/>
      <c r="S595" s="35"/>
      <c r="T595" s="35"/>
      <c r="U595" s="35"/>
      <c r="V595" s="35"/>
      <c r="W595" s="34"/>
      <c r="X595" s="35"/>
      <c r="Y595" s="35"/>
      <c r="Z595" s="11"/>
    </row>
    <row r="596" spans="1:2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34"/>
      <c r="Q596" s="11"/>
      <c r="R596" s="35"/>
      <c r="S596" s="35"/>
      <c r="T596" s="35"/>
      <c r="U596" s="35"/>
      <c r="V596" s="35"/>
      <c r="W596" s="34"/>
      <c r="X596" s="35"/>
      <c r="Y596" s="35"/>
      <c r="Z596" s="11"/>
    </row>
    <row r="597" spans="1:26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34"/>
      <c r="Q597" s="11"/>
      <c r="R597" s="35"/>
      <c r="S597" s="35"/>
      <c r="T597" s="35"/>
      <c r="U597" s="35"/>
      <c r="V597" s="35"/>
      <c r="W597" s="34"/>
      <c r="X597" s="35"/>
      <c r="Y597" s="35"/>
      <c r="Z597" s="11"/>
    </row>
    <row r="598" spans="1:26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34"/>
      <c r="Q598" s="11"/>
      <c r="R598" s="35"/>
      <c r="S598" s="35"/>
      <c r="T598" s="35"/>
      <c r="U598" s="35"/>
      <c r="V598" s="35"/>
      <c r="W598" s="34"/>
      <c r="X598" s="35"/>
      <c r="Y598" s="35"/>
      <c r="Z598" s="11"/>
    </row>
    <row r="599" spans="1:26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34"/>
      <c r="Q599" s="11"/>
      <c r="R599" s="35"/>
      <c r="S599" s="35"/>
      <c r="T599" s="35"/>
      <c r="U599" s="35"/>
      <c r="V599" s="35"/>
      <c r="W599" s="34"/>
      <c r="X599" s="35"/>
      <c r="Y599" s="35"/>
      <c r="Z599" s="11"/>
    </row>
    <row r="600" spans="1:26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34"/>
      <c r="Q600" s="11"/>
      <c r="R600" s="35"/>
      <c r="S600" s="35"/>
      <c r="T600" s="35"/>
      <c r="U600" s="35"/>
      <c r="V600" s="35"/>
      <c r="W600" s="34"/>
      <c r="X600" s="35"/>
      <c r="Y600" s="35"/>
      <c r="Z600" s="11"/>
    </row>
    <row r="601" spans="1:26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34"/>
      <c r="Q601" s="11"/>
      <c r="R601" s="35"/>
      <c r="S601" s="35"/>
      <c r="T601" s="35"/>
      <c r="U601" s="35"/>
      <c r="V601" s="35"/>
      <c r="W601" s="34"/>
      <c r="X601" s="35"/>
      <c r="Y601" s="35"/>
      <c r="Z601" s="11"/>
    </row>
    <row r="602" spans="1:26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34"/>
      <c r="Q602" s="11"/>
      <c r="R602" s="35"/>
      <c r="S602" s="35"/>
      <c r="T602" s="35"/>
      <c r="U602" s="35"/>
      <c r="V602" s="35"/>
      <c r="W602" s="34"/>
      <c r="X602" s="35"/>
      <c r="Y602" s="35"/>
      <c r="Z602" s="11"/>
    </row>
    <row r="603" spans="1:26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34"/>
      <c r="Q603" s="11"/>
      <c r="R603" s="35"/>
      <c r="S603" s="35"/>
      <c r="T603" s="35"/>
      <c r="U603" s="35"/>
      <c r="V603" s="35"/>
      <c r="W603" s="34"/>
      <c r="X603" s="35"/>
      <c r="Y603" s="35"/>
      <c r="Z603" s="11"/>
    </row>
    <row r="604" spans="1:26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34"/>
      <c r="Q604" s="11"/>
      <c r="R604" s="35"/>
      <c r="S604" s="35"/>
      <c r="T604" s="35"/>
      <c r="U604" s="35"/>
      <c r="V604" s="35"/>
      <c r="W604" s="34"/>
      <c r="X604" s="35"/>
      <c r="Y604" s="35"/>
      <c r="Z604" s="11"/>
    </row>
    <row r="605" spans="1:26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34"/>
      <c r="Q605" s="11"/>
      <c r="R605" s="35"/>
      <c r="S605" s="35"/>
      <c r="T605" s="35"/>
      <c r="U605" s="35"/>
      <c r="V605" s="35"/>
      <c r="W605" s="34"/>
      <c r="X605" s="35"/>
      <c r="Y605" s="35"/>
      <c r="Z605" s="11"/>
    </row>
    <row r="606" spans="1:2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34"/>
      <c r="Q606" s="11"/>
      <c r="R606" s="35"/>
      <c r="S606" s="35"/>
      <c r="T606" s="35"/>
      <c r="U606" s="35"/>
      <c r="V606" s="35"/>
      <c r="W606" s="34"/>
      <c r="X606" s="35"/>
      <c r="Y606" s="35"/>
      <c r="Z606" s="11"/>
    </row>
    <row r="607" spans="1:26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34"/>
      <c r="Q607" s="11"/>
      <c r="R607" s="35"/>
      <c r="S607" s="35"/>
      <c r="T607" s="35"/>
      <c r="U607" s="35"/>
      <c r="V607" s="35"/>
      <c r="W607" s="34"/>
      <c r="X607" s="35"/>
      <c r="Y607" s="35"/>
      <c r="Z607" s="11"/>
    </row>
    <row r="608" spans="1:26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34"/>
      <c r="Q608" s="11"/>
      <c r="R608" s="35"/>
      <c r="S608" s="35"/>
      <c r="T608" s="35"/>
      <c r="U608" s="35"/>
      <c r="V608" s="35"/>
      <c r="W608" s="34"/>
      <c r="X608" s="35"/>
      <c r="Y608" s="35"/>
      <c r="Z608" s="11"/>
    </row>
    <row r="609" spans="1:26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34"/>
      <c r="Q609" s="11"/>
      <c r="R609" s="35"/>
      <c r="S609" s="35"/>
      <c r="T609" s="35"/>
      <c r="U609" s="35"/>
      <c r="V609" s="35"/>
      <c r="W609" s="34"/>
      <c r="X609" s="35"/>
      <c r="Y609" s="35"/>
      <c r="Z609" s="11"/>
    </row>
    <row r="610" spans="1:26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34"/>
      <c r="Q610" s="11"/>
      <c r="R610" s="35"/>
      <c r="S610" s="35"/>
      <c r="T610" s="35"/>
      <c r="U610" s="35"/>
      <c r="V610" s="35"/>
      <c r="W610" s="34"/>
      <c r="X610" s="35"/>
      <c r="Y610" s="35"/>
      <c r="Z610" s="11"/>
    </row>
    <row r="611" spans="1:26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34"/>
      <c r="Q611" s="11"/>
      <c r="R611" s="35"/>
      <c r="S611" s="35"/>
      <c r="T611" s="35"/>
      <c r="U611" s="35"/>
      <c r="V611" s="35"/>
      <c r="W611" s="34"/>
      <c r="X611" s="35"/>
      <c r="Y611" s="35"/>
      <c r="Z611" s="11"/>
    </row>
    <row r="612" spans="1:26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34"/>
      <c r="Q612" s="11"/>
      <c r="R612" s="35"/>
      <c r="S612" s="35"/>
      <c r="T612" s="35"/>
      <c r="U612" s="35"/>
      <c r="V612" s="35"/>
      <c r="W612" s="34"/>
      <c r="X612" s="35"/>
      <c r="Y612" s="35"/>
      <c r="Z612" s="11"/>
    </row>
    <row r="613" spans="1:26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34"/>
      <c r="Q613" s="11"/>
      <c r="R613" s="35"/>
      <c r="S613" s="35"/>
      <c r="T613" s="35"/>
      <c r="U613" s="35"/>
      <c r="V613" s="35"/>
      <c r="W613" s="34"/>
      <c r="X613" s="35"/>
      <c r="Y613" s="35"/>
      <c r="Z613" s="11"/>
    </row>
    <row r="614" spans="1:26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34"/>
      <c r="Q614" s="11"/>
      <c r="R614" s="35"/>
      <c r="S614" s="35"/>
      <c r="T614" s="35"/>
      <c r="U614" s="35"/>
      <c r="V614" s="35"/>
      <c r="W614" s="34"/>
      <c r="X614" s="35"/>
      <c r="Y614" s="35"/>
      <c r="Z614" s="11"/>
    </row>
    <row r="615" spans="1:26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34"/>
      <c r="Q615" s="11"/>
      <c r="R615" s="35"/>
      <c r="S615" s="35"/>
      <c r="T615" s="35"/>
      <c r="U615" s="35"/>
      <c r="V615" s="35"/>
      <c r="W615" s="34"/>
      <c r="X615" s="35"/>
      <c r="Y615" s="35"/>
      <c r="Z615" s="11"/>
    </row>
    <row r="616" spans="1:2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34"/>
      <c r="Q616" s="11"/>
      <c r="R616" s="35"/>
      <c r="S616" s="35"/>
      <c r="T616" s="35"/>
      <c r="U616" s="35"/>
      <c r="V616" s="35"/>
      <c r="W616" s="34"/>
      <c r="X616" s="35"/>
      <c r="Y616" s="35"/>
      <c r="Z616" s="11"/>
    </row>
    <row r="617" spans="1:26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34"/>
      <c r="Q617" s="11"/>
      <c r="R617" s="35"/>
      <c r="S617" s="35"/>
      <c r="T617" s="35"/>
      <c r="U617" s="35"/>
      <c r="V617" s="35"/>
      <c r="W617" s="34"/>
      <c r="X617" s="35"/>
      <c r="Y617" s="35"/>
      <c r="Z617" s="11"/>
    </row>
    <row r="618" spans="1:26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34"/>
      <c r="Q618" s="11"/>
      <c r="R618" s="35"/>
      <c r="S618" s="35"/>
      <c r="T618" s="35"/>
      <c r="U618" s="35"/>
      <c r="V618" s="35"/>
      <c r="W618" s="34"/>
      <c r="X618" s="35"/>
      <c r="Y618" s="35"/>
      <c r="Z618" s="11"/>
    </row>
    <row r="619" spans="1:26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34"/>
      <c r="Q619" s="11"/>
      <c r="R619" s="35"/>
      <c r="S619" s="35"/>
      <c r="T619" s="35"/>
      <c r="U619" s="35"/>
      <c r="V619" s="35"/>
      <c r="W619" s="34"/>
      <c r="X619" s="35"/>
      <c r="Y619" s="35"/>
      <c r="Z619" s="11"/>
    </row>
    <row r="620" spans="1:26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34"/>
      <c r="Q620" s="11"/>
      <c r="R620" s="35"/>
      <c r="S620" s="35"/>
      <c r="T620" s="35"/>
      <c r="U620" s="35"/>
      <c r="V620" s="35"/>
      <c r="W620" s="34"/>
      <c r="X620" s="35"/>
      <c r="Y620" s="35"/>
      <c r="Z620" s="11"/>
    </row>
    <row r="621" spans="1:26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34"/>
      <c r="Q621" s="11"/>
      <c r="R621" s="35"/>
      <c r="S621" s="35"/>
      <c r="T621" s="35"/>
      <c r="U621" s="35"/>
      <c r="V621" s="35"/>
      <c r="W621" s="34"/>
      <c r="X621" s="35"/>
      <c r="Y621" s="35"/>
      <c r="Z621" s="11"/>
    </row>
    <row r="622" spans="1:26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34"/>
      <c r="Q622" s="11"/>
      <c r="R622" s="35"/>
      <c r="S622" s="35"/>
      <c r="T622" s="35"/>
      <c r="U622" s="35"/>
      <c r="V622" s="35"/>
      <c r="W622" s="34"/>
      <c r="X622" s="35"/>
      <c r="Y622" s="35"/>
      <c r="Z622" s="11"/>
    </row>
    <row r="623" spans="1:26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34"/>
      <c r="Q623" s="11"/>
      <c r="R623" s="35"/>
      <c r="S623" s="35"/>
      <c r="T623" s="35"/>
      <c r="U623" s="35"/>
      <c r="V623" s="35"/>
      <c r="W623" s="34"/>
      <c r="X623" s="35"/>
      <c r="Y623" s="35"/>
      <c r="Z623" s="11"/>
    </row>
    <row r="624" spans="1:26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34"/>
      <c r="Q624" s="11"/>
      <c r="R624" s="35"/>
      <c r="S624" s="35"/>
      <c r="T624" s="35"/>
      <c r="U624" s="35"/>
      <c r="V624" s="35"/>
      <c r="W624" s="34"/>
      <c r="X624" s="35"/>
      <c r="Y624" s="35"/>
      <c r="Z624" s="11"/>
    </row>
    <row r="625" spans="1:26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34"/>
      <c r="Q625" s="11"/>
      <c r="R625" s="35"/>
      <c r="S625" s="35"/>
      <c r="T625" s="35"/>
      <c r="U625" s="35"/>
      <c r="V625" s="35"/>
      <c r="W625" s="34"/>
      <c r="X625" s="35"/>
      <c r="Y625" s="35"/>
      <c r="Z625" s="11"/>
    </row>
    <row r="626" spans="1: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34"/>
      <c r="Q626" s="11"/>
      <c r="R626" s="35"/>
      <c r="S626" s="35"/>
      <c r="T626" s="35"/>
      <c r="U626" s="35"/>
      <c r="V626" s="35"/>
      <c r="W626" s="34"/>
      <c r="X626" s="35"/>
      <c r="Y626" s="35"/>
      <c r="Z626" s="11"/>
    </row>
    <row r="627" spans="1:26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34"/>
      <c r="Q627" s="11"/>
      <c r="R627" s="35"/>
      <c r="S627" s="35"/>
      <c r="T627" s="35"/>
      <c r="U627" s="35"/>
      <c r="V627" s="35"/>
      <c r="W627" s="34"/>
      <c r="X627" s="35"/>
      <c r="Y627" s="35"/>
      <c r="Z627" s="11"/>
    </row>
    <row r="628" spans="1:26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34"/>
      <c r="Q628" s="11"/>
      <c r="R628" s="35"/>
      <c r="S628" s="35"/>
      <c r="T628" s="35"/>
      <c r="U628" s="35"/>
      <c r="V628" s="35"/>
      <c r="W628" s="34"/>
      <c r="X628" s="35"/>
      <c r="Y628" s="35"/>
      <c r="Z628" s="11"/>
    </row>
    <row r="629" spans="1:26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34"/>
      <c r="Q629" s="11"/>
      <c r="R629" s="35"/>
      <c r="S629" s="35"/>
      <c r="T629" s="35"/>
      <c r="U629" s="35"/>
      <c r="V629" s="35"/>
      <c r="W629" s="34"/>
      <c r="X629" s="35"/>
      <c r="Y629" s="35"/>
      <c r="Z629" s="11"/>
    </row>
    <row r="630" spans="1:26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34"/>
      <c r="Q630" s="11"/>
      <c r="R630" s="35"/>
      <c r="S630" s="35"/>
      <c r="T630" s="35"/>
      <c r="U630" s="35"/>
      <c r="V630" s="35"/>
      <c r="W630" s="34"/>
      <c r="X630" s="35"/>
      <c r="Y630" s="35"/>
      <c r="Z630" s="11"/>
    </row>
    <row r="631" spans="1:26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34"/>
      <c r="Q631" s="11"/>
      <c r="R631" s="35"/>
      <c r="S631" s="35"/>
      <c r="T631" s="35"/>
      <c r="U631" s="35"/>
      <c r="V631" s="35"/>
      <c r="W631" s="34"/>
      <c r="X631" s="35"/>
      <c r="Y631" s="35"/>
      <c r="Z631" s="11"/>
    </row>
    <row r="632" spans="1:26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34"/>
      <c r="Q632" s="11"/>
      <c r="R632" s="35"/>
      <c r="S632" s="35"/>
      <c r="T632" s="35"/>
      <c r="U632" s="35"/>
      <c r="V632" s="35"/>
      <c r="W632" s="34"/>
      <c r="X632" s="35"/>
      <c r="Y632" s="35"/>
      <c r="Z632" s="11"/>
    </row>
    <row r="633" spans="1:26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34"/>
      <c r="Q633" s="11"/>
      <c r="R633" s="35"/>
      <c r="S633" s="35"/>
      <c r="T633" s="35"/>
      <c r="U633" s="35"/>
      <c r="V633" s="35"/>
      <c r="W633" s="34"/>
      <c r="X633" s="35"/>
      <c r="Y633" s="35"/>
      <c r="Z633" s="11"/>
    </row>
    <row r="634" spans="1:26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34"/>
      <c r="Q634" s="11"/>
      <c r="R634" s="35"/>
      <c r="S634" s="35"/>
      <c r="T634" s="35"/>
      <c r="U634" s="35"/>
      <c r="V634" s="35"/>
      <c r="W634" s="34"/>
      <c r="X634" s="35"/>
      <c r="Y634" s="35"/>
      <c r="Z634" s="11"/>
    </row>
    <row r="635" spans="1:26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34"/>
      <c r="Q635" s="11"/>
      <c r="R635" s="35"/>
      <c r="S635" s="35"/>
      <c r="T635" s="35"/>
      <c r="U635" s="35"/>
      <c r="V635" s="35"/>
      <c r="W635" s="34"/>
      <c r="X635" s="35"/>
      <c r="Y635" s="35"/>
      <c r="Z635" s="11"/>
    </row>
    <row r="636" spans="1:2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34"/>
      <c r="Q636" s="11"/>
      <c r="R636" s="35"/>
      <c r="S636" s="35"/>
      <c r="T636" s="35"/>
      <c r="U636" s="35"/>
      <c r="V636" s="35"/>
      <c r="W636" s="34"/>
      <c r="X636" s="35"/>
      <c r="Y636" s="35"/>
      <c r="Z636" s="11"/>
    </row>
    <row r="637" spans="1:26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34"/>
      <c r="Q637" s="11"/>
      <c r="R637" s="35"/>
      <c r="S637" s="35"/>
      <c r="T637" s="35"/>
      <c r="U637" s="35"/>
      <c r="V637" s="35"/>
      <c r="W637" s="34"/>
      <c r="X637" s="35"/>
      <c r="Y637" s="35"/>
      <c r="Z637" s="11"/>
    </row>
    <row r="638" spans="1:26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34"/>
      <c r="Q638" s="11"/>
      <c r="R638" s="35"/>
      <c r="S638" s="35"/>
      <c r="T638" s="35"/>
      <c r="U638" s="35"/>
      <c r="V638" s="35"/>
      <c r="W638" s="34"/>
      <c r="X638" s="35"/>
      <c r="Y638" s="35"/>
      <c r="Z638" s="11"/>
    </row>
    <row r="639" spans="1:26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34"/>
      <c r="Q639" s="11"/>
      <c r="R639" s="35"/>
      <c r="S639" s="35"/>
      <c r="T639" s="35"/>
      <c r="U639" s="35"/>
      <c r="V639" s="35"/>
      <c r="W639" s="34"/>
      <c r="X639" s="35"/>
      <c r="Y639" s="35"/>
      <c r="Z639" s="11"/>
    </row>
    <row r="640" spans="1:26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34"/>
      <c r="Q640" s="11"/>
      <c r="R640" s="35"/>
      <c r="S640" s="35"/>
      <c r="T640" s="35"/>
      <c r="U640" s="35"/>
      <c r="V640" s="35"/>
      <c r="W640" s="34"/>
      <c r="X640" s="35"/>
      <c r="Y640" s="35"/>
      <c r="Z640" s="11"/>
    </row>
    <row r="641" spans="1:26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34"/>
      <c r="Q641" s="11"/>
      <c r="R641" s="35"/>
      <c r="S641" s="35"/>
      <c r="T641" s="35"/>
      <c r="U641" s="35"/>
      <c r="V641" s="35"/>
      <c r="W641" s="34"/>
      <c r="X641" s="35"/>
      <c r="Y641" s="35"/>
      <c r="Z641" s="11"/>
    </row>
    <row r="642" spans="1:26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34"/>
      <c r="Q642" s="11"/>
      <c r="R642" s="35"/>
      <c r="S642" s="35"/>
      <c r="T642" s="35"/>
      <c r="U642" s="35"/>
      <c r="V642" s="35"/>
      <c r="W642" s="34"/>
      <c r="X642" s="35"/>
      <c r="Y642" s="35"/>
      <c r="Z642" s="11"/>
    </row>
    <row r="643" spans="1:26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34"/>
      <c r="Q643" s="11"/>
      <c r="R643" s="35"/>
      <c r="S643" s="35"/>
      <c r="T643" s="35"/>
      <c r="U643" s="35"/>
      <c r="V643" s="35"/>
      <c r="W643" s="34"/>
      <c r="X643" s="35"/>
      <c r="Y643" s="35"/>
      <c r="Z643" s="11"/>
    </row>
    <row r="644" spans="1:26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34"/>
      <c r="Q644" s="11"/>
      <c r="R644" s="35"/>
      <c r="S644" s="35"/>
      <c r="T644" s="35"/>
      <c r="U644" s="35"/>
      <c r="V644" s="35"/>
      <c r="W644" s="34"/>
      <c r="X644" s="35"/>
      <c r="Y644" s="35"/>
      <c r="Z644" s="11"/>
    </row>
    <row r="645" spans="1:26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34"/>
      <c r="Q645" s="11"/>
      <c r="R645" s="35"/>
      <c r="S645" s="35"/>
      <c r="T645" s="35"/>
      <c r="U645" s="35"/>
      <c r="V645" s="35"/>
      <c r="W645" s="34"/>
      <c r="X645" s="35"/>
      <c r="Y645" s="35"/>
      <c r="Z645" s="11"/>
    </row>
    <row r="646" spans="1:2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34"/>
      <c r="Q646" s="11"/>
      <c r="R646" s="35"/>
      <c r="S646" s="35"/>
      <c r="T646" s="35"/>
      <c r="U646" s="35"/>
      <c r="V646" s="35"/>
      <c r="W646" s="34"/>
      <c r="X646" s="35"/>
      <c r="Y646" s="35"/>
      <c r="Z646" s="11"/>
    </row>
    <row r="647" spans="1:26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34"/>
      <c r="Q647" s="11"/>
      <c r="R647" s="35"/>
      <c r="S647" s="35"/>
      <c r="T647" s="35"/>
      <c r="U647" s="35"/>
      <c r="V647" s="35"/>
      <c r="W647" s="34"/>
      <c r="X647" s="35"/>
      <c r="Y647" s="35"/>
      <c r="Z647" s="11"/>
    </row>
    <row r="648" spans="1:26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34"/>
      <c r="Q648" s="11"/>
      <c r="R648" s="35"/>
      <c r="S648" s="35"/>
      <c r="T648" s="35"/>
      <c r="U648" s="35"/>
      <c r="V648" s="35"/>
      <c r="W648" s="34"/>
      <c r="X648" s="35"/>
      <c r="Y648" s="35"/>
      <c r="Z648" s="11"/>
    </row>
    <row r="649" spans="1:26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34"/>
      <c r="Q649" s="11"/>
      <c r="R649" s="35"/>
      <c r="S649" s="35"/>
      <c r="T649" s="35"/>
      <c r="U649" s="35"/>
      <c r="V649" s="35"/>
      <c r="W649" s="34"/>
      <c r="X649" s="35"/>
      <c r="Y649" s="35"/>
      <c r="Z649" s="11"/>
    </row>
    <row r="650" spans="1:26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34"/>
      <c r="Q650" s="11"/>
      <c r="R650" s="35"/>
      <c r="S650" s="35"/>
      <c r="T650" s="35"/>
      <c r="U650" s="35"/>
      <c r="V650" s="35"/>
      <c r="W650" s="34"/>
      <c r="X650" s="35"/>
      <c r="Y650" s="35"/>
      <c r="Z650" s="11"/>
    </row>
    <row r="651" spans="1:26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34"/>
      <c r="Q651" s="11"/>
      <c r="R651" s="35"/>
      <c r="S651" s="35"/>
      <c r="T651" s="35"/>
      <c r="U651" s="35"/>
      <c r="V651" s="35"/>
      <c r="W651" s="34"/>
      <c r="X651" s="35"/>
      <c r="Y651" s="35"/>
      <c r="Z651" s="11"/>
    </row>
    <row r="652" spans="1:26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34"/>
      <c r="Q652" s="11"/>
      <c r="R652" s="35"/>
      <c r="S652" s="35"/>
      <c r="T652" s="35"/>
      <c r="U652" s="35"/>
      <c r="V652" s="35"/>
      <c r="W652" s="34"/>
      <c r="X652" s="35"/>
      <c r="Y652" s="35"/>
      <c r="Z652" s="11"/>
    </row>
    <row r="653" spans="1:26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34"/>
      <c r="Q653" s="11"/>
      <c r="R653" s="35"/>
      <c r="S653" s="35"/>
      <c r="T653" s="35"/>
      <c r="U653" s="35"/>
      <c r="V653" s="35"/>
      <c r="W653" s="34"/>
      <c r="X653" s="35"/>
      <c r="Y653" s="35"/>
      <c r="Z653" s="11"/>
    </row>
    <row r="654" spans="1:26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34"/>
      <c r="Q654" s="11"/>
      <c r="R654" s="35"/>
      <c r="S654" s="35"/>
      <c r="T654" s="35"/>
      <c r="U654" s="35"/>
      <c r="V654" s="35"/>
      <c r="W654" s="34"/>
      <c r="X654" s="35"/>
      <c r="Y654" s="35"/>
      <c r="Z654" s="11"/>
    </row>
    <row r="655" spans="1:26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34"/>
      <c r="Q655" s="11"/>
      <c r="R655" s="35"/>
      <c r="S655" s="35"/>
      <c r="T655" s="35"/>
      <c r="U655" s="35"/>
      <c r="V655" s="35"/>
      <c r="W655" s="34"/>
      <c r="X655" s="35"/>
      <c r="Y655" s="35"/>
      <c r="Z655" s="11"/>
    </row>
    <row r="656" spans="1:2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34"/>
      <c r="Q656" s="11"/>
      <c r="R656" s="35"/>
      <c r="S656" s="35"/>
      <c r="T656" s="35"/>
      <c r="U656" s="35"/>
      <c r="V656" s="35"/>
      <c r="W656" s="34"/>
      <c r="X656" s="35"/>
      <c r="Y656" s="35"/>
      <c r="Z656" s="11"/>
    </row>
    <row r="657" spans="1:26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34"/>
      <c r="Q657" s="11"/>
      <c r="R657" s="35"/>
      <c r="S657" s="35"/>
      <c r="T657" s="35"/>
      <c r="U657" s="35"/>
      <c r="V657" s="35"/>
      <c r="W657" s="34"/>
      <c r="X657" s="35"/>
      <c r="Y657" s="35"/>
      <c r="Z657" s="11"/>
    </row>
    <row r="658" spans="1:26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34"/>
      <c r="Q658" s="11"/>
      <c r="R658" s="35"/>
      <c r="S658" s="35"/>
      <c r="T658" s="35"/>
      <c r="U658" s="35"/>
      <c r="V658" s="35"/>
      <c r="W658" s="34"/>
      <c r="X658" s="35"/>
      <c r="Y658" s="35"/>
      <c r="Z658" s="11"/>
    </row>
    <row r="659" spans="1:26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34"/>
      <c r="Q659" s="11"/>
      <c r="R659" s="35"/>
      <c r="S659" s="35"/>
      <c r="T659" s="35"/>
      <c r="U659" s="35"/>
      <c r="V659" s="35"/>
      <c r="W659" s="34"/>
      <c r="X659" s="35"/>
      <c r="Y659" s="35"/>
      <c r="Z659" s="11"/>
    </row>
    <row r="660" spans="1:26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34"/>
      <c r="Q660" s="11"/>
      <c r="R660" s="35"/>
      <c r="S660" s="35"/>
      <c r="T660" s="35"/>
      <c r="U660" s="35"/>
      <c r="V660" s="35"/>
      <c r="W660" s="34"/>
      <c r="X660" s="35"/>
      <c r="Y660" s="35"/>
      <c r="Z660" s="11"/>
    </row>
    <row r="661" spans="1:26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34"/>
      <c r="Q661" s="11"/>
      <c r="R661" s="35"/>
      <c r="S661" s="35"/>
      <c r="T661" s="35"/>
      <c r="U661" s="35"/>
      <c r="V661" s="35"/>
      <c r="W661" s="34"/>
      <c r="X661" s="35"/>
      <c r="Y661" s="35"/>
      <c r="Z661" s="11"/>
    </row>
    <row r="662" spans="1:26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34"/>
      <c r="Q662" s="11"/>
      <c r="R662" s="35"/>
      <c r="S662" s="35"/>
      <c r="T662" s="35"/>
      <c r="U662" s="35"/>
      <c r="V662" s="35"/>
      <c r="W662" s="34"/>
      <c r="X662" s="35"/>
      <c r="Y662" s="35"/>
      <c r="Z662" s="11"/>
    </row>
    <row r="663" spans="1:26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34"/>
      <c r="Q663" s="11"/>
      <c r="R663" s="35"/>
      <c r="S663" s="35"/>
      <c r="T663" s="35"/>
      <c r="U663" s="35"/>
      <c r="V663" s="35"/>
      <c r="W663" s="34"/>
      <c r="X663" s="35"/>
      <c r="Y663" s="35"/>
      <c r="Z663" s="11"/>
    </row>
    <row r="664" spans="1:26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34"/>
      <c r="Q664" s="11"/>
      <c r="R664" s="35"/>
      <c r="S664" s="35"/>
      <c r="T664" s="35"/>
      <c r="U664" s="35"/>
      <c r="V664" s="35"/>
      <c r="W664" s="34"/>
      <c r="X664" s="35"/>
      <c r="Y664" s="35"/>
      <c r="Z664" s="11"/>
    </row>
    <row r="665" spans="1:26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34"/>
      <c r="Q665" s="11"/>
      <c r="R665" s="35"/>
      <c r="S665" s="35"/>
      <c r="T665" s="35"/>
      <c r="U665" s="35"/>
      <c r="V665" s="35"/>
      <c r="W665" s="34"/>
      <c r="X665" s="35"/>
      <c r="Y665" s="35"/>
      <c r="Z665" s="11"/>
    </row>
    <row r="666" spans="1:2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34"/>
      <c r="Q666" s="11"/>
      <c r="R666" s="35"/>
      <c r="S666" s="35"/>
      <c r="T666" s="35"/>
      <c r="U666" s="35"/>
      <c r="V666" s="35"/>
      <c r="W666" s="34"/>
      <c r="X666" s="35"/>
      <c r="Y666" s="35"/>
      <c r="Z666" s="11"/>
    </row>
    <row r="667" spans="1:26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34"/>
      <c r="Q667" s="11"/>
      <c r="R667" s="35"/>
      <c r="S667" s="35"/>
      <c r="T667" s="35"/>
      <c r="U667" s="35"/>
      <c r="V667" s="35"/>
      <c r="W667" s="34"/>
      <c r="X667" s="35"/>
      <c r="Y667" s="35"/>
      <c r="Z667" s="11"/>
    </row>
    <row r="668" spans="1:26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34"/>
      <c r="Q668" s="11"/>
      <c r="R668" s="35"/>
      <c r="S668" s="35"/>
      <c r="T668" s="35"/>
      <c r="U668" s="35"/>
      <c r="V668" s="35"/>
      <c r="W668" s="34"/>
      <c r="X668" s="35"/>
      <c r="Y668" s="35"/>
      <c r="Z668" s="11"/>
    </row>
    <row r="669" spans="1:26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34"/>
      <c r="Q669" s="11"/>
      <c r="R669" s="35"/>
      <c r="S669" s="35"/>
      <c r="T669" s="35"/>
      <c r="U669" s="35"/>
      <c r="V669" s="35"/>
      <c r="W669" s="34"/>
      <c r="X669" s="35"/>
      <c r="Y669" s="35"/>
      <c r="Z669" s="11"/>
    </row>
    <row r="670" spans="1:26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34"/>
      <c r="Q670" s="11"/>
      <c r="R670" s="35"/>
      <c r="S670" s="35"/>
      <c r="T670" s="35"/>
      <c r="U670" s="35"/>
      <c r="V670" s="35"/>
      <c r="W670" s="34"/>
      <c r="X670" s="35"/>
      <c r="Y670" s="35"/>
      <c r="Z670" s="11"/>
    </row>
    <row r="671" spans="1:26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34"/>
      <c r="Q671" s="11"/>
      <c r="R671" s="35"/>
      <c r="S671" s="35"/>
      <c r="T671" s="35"/>
      <c r="U671" s="35"/>
      <c r="V671" s="35"/>
      <c r="W671" s="34"/>
      <c r="X671" s="35"/>
      <c r="Y671" s="35"/>
      <c r="Z671" s="11"/>
    </row>
    <row r="672" spans="1:26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34"/>
      <c r="Q672" s="11"/>
      <c r="R672" s="35"/>
      <c r="S672" s="35"/>
      <c r="T672" s="35"/>
      <c r="U672" s="35"/>
      <c r="V672" s="35"/>
      <c r="W672" s="34"/>
      <c r="X672" s="35"/>
      <c r="Y672" s="35"/>
      <c r="Z672" s="11"/>
    </row>
    <row r="673" spans="1:26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34"/>
      <c r="Q673" s="11"/>
      <c r="R673" s="35"/>
      <c r="S673" s="35"/>
      <c r="T673" s="35"/>
      <c r="U673" s="35"/>
      <c r="V673" s="35"/>
      <c r="W673" s="34"/>
      <c r="X673" s="35"/>
      <c r="Y673" s="35"/>
      <c r="Z673" s="11"/>
    </row>
    <row r="674" spans="1:26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34"/>
      <c r="Q674" s="11"/>
      <c r="R674" s="35"/>
      <c r="S674" s="35"/>
      <c r="T674" s="35"/>
      <c r="U674" s="35"/>
      <c r="V674" s="35"/>
      <c r="W674" s="34"/>
      <c r="X674" s="35"/>
      <c r="Y674" s="35"/>
      <c r="Z674" s="11"/>
    </row>
    <row r="675" spans="1:26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34"/>
      <c r="Q675" s="11"/>
      <c r="R675" s="35"/>
      <c r="S675" s="35"/>
      <c r="T675" s="35"/>
      <c r="U675" s="35"/>
      <c r="V675" s="35"/>
      <c r="W675" s="34"/>
      <c r="X675" s="35"/>
      <c r="Y675" s="35"/>
      <c r="Z675" s="11"/>
    </row>
    <row r="676" spans="1:2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34"/>
      <c r="Q676" s="11"/>
      <c r="R676" s="35"/>
      <c r="S676" s="35"/>
      <c r="T676" s="35"/>
      <c r="U676" s="35"/>
      <c r="V676" s="35"/>
      <c r="W676" s="34"/>
      <c r="X676" s="35"/>
      <c r="Y676" s="35"/>
      <c r="Z676" s="11"/>
    </row>
    <row r="677" spans="1:26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34"/>
      <c r="Q677" s="11"/>
      <c r="R677" s="35"/>
      <c r="S677" s="35"/>
      <c r="T677" s="35"/>
      <c r="U677" s="35"/>
      <c r="V677" s="35"/>
      <c r="W677" s="34"/>
      <c r="X677" s="35"/>
      <c r="Y677" s="35"/>
      <c r="Z677" s="11"/>
    </row>
    <row r="678" spans="1:26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34"/>
      <c r="Q678" s="11"/>
      <c r="R678" s="35"/>
      <c r="S678" s="35"/>
      <c r="T678" s="35"/>
      <c r="U678" s="35"/>
      <c r="V678" s="35"/>
      <c r="W678" s="34"/>
      <c r="X678" s="35"/>
      <c r="Y678" s="35"/>
      <c r="Z678" s="11"/>
    </row>
    <row r="679" spans="1:26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34"/>
      <c r="Q679" s="11"/>
      <c r="R679" s="35"/>
      <c r="S679" s="35"/>
      <c r="T679" s="35"/>
      <c r="U679" s="35"/>
      <c r="V679" s="35"/>
      <c r="W679" s="34"/>
      <c r="X679" s="35"/>
      <c r="Y679" s="35"/>
      <c r="Z679" s="11"/>
    </row>
    <row r="680" spans="1:26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34"/>
      <c r="Q680" s="11"/>
      <c r="R680" s="35"/>
      <c r="S680" s="35"/>
      <c r="T680" s="35"/>
      <c r="U680" s="35"/>
      <c r="V680" s="35"/>
      <c r="W680" s="34"/>
      <c r="X680" s="35"/>
      <c r="Y680" s="35"/>
      <c r="Z680" s="11"/>
    </row>
    <row r="681" spans="1:26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34"/>
      <c r="Q681" s="11"/>
      <c r="R681" s="35"/>
      <c r="S681" s="35"/>
      <c r="T681" s="35"/>
      <c r="U681" s="35"/>
      <c r="V681" s="35"/>
      <c r="W681" s="34"/>
      <c r="X681" s="35"/>
      <c r="Y681" s="35"/>
      <c r="Z681" s="11"/>
    </row>
    <row r="682" spans="1:26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34"/>
      <c r="Q682" s="11"/>
      <c r="R682" s="35"/>
      <c r="S682" s="35"/>
      <c r="T682" s="35"/>
      <c r="U682" s="35"/>
      <c r="V682" s="35"/>
      <c r="W682" s="34"/>
      <c r="X682" s="35"/>
      <c r="Y682" s="35"/>
      <c r="Z682" s="11"/>
    </row>
    <row r="683" spans="1:26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34"/>
      <c r="Q683" s="11"/>
      <c r="R683" s="35"/>
      <c r="S683" s="35"/>
      <c r="T683" s="35"/>
      <c r="U683" s="35"/>
      <c r="V683" s="35"/>
      <c r="W683" s="34"/>
      <c r="X683" s="35"/>
      <c r="Y683" s="35"/>
      <c r="Z683" s="11"/>
    </row>
    <row r="684" spans="1:26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34"/>
      <c r="Q684" s="11"/>
      <c r="R684" s="35"/>
      <c r="S684" s="35"/>
      <c r="T684" s="35"/>
      <c r="U684" s="35"/>
      <c r="V684" s="35"/>
      <c r="W684" s="34"/>
      <c r="X684" s="35"/>
      <c r="Y684" s="35"/>
      <c r="Z684" s="11"/>
    </row>
    <row r="685" spans="1:26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34"/>
      <c r="Q685" s="11"/>
      <c r="R685" s="35"/>
      <c r="S685" s="35"/>
      <c r="T685" s="35"/>
      <c r="U685" s="35"/>
      <c r="V685" s="35"/>
      <c r="W685" s="34"/>
      <c r="X685" s="35"/>
      <c r="Y685" s="35"/>
      <c r="Z685" s="11"/>
    </row>
    <row r="686" spans="1:2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34"/>
      <c r="Q686" s="11"/>
      <c r="R686" s="35"/>
      <c r="S686" s="35"/>
      <c r="T686" s="35"/>
      <c r="U686" s="35"/>
      <c r="V686" s="35"/>
      <c r="W686" s="34"/>
      <c r="X686" s="35"/>
      <c r="Y686" s="35"/>
      <c r="Z686" s="11"/>
    </row>
    <row r="687" spans="1:26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34"/>
      <c r="Q687" s="11"/>
      <c r="R687" s="35"/>
      <c r="S687" s="35"/>
      <c r="T687" s="35"/>
      <c r="U687" s="35"/>
      <c r="V687" s="35"/>
      <c r="W687" s="34"/>
      <c r="X687" s="35"/>
      <c r="Y687" s="35"/>
      <c r="Z687" s="11"/>
    </row>
    <row r="688" spans="1:26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34"/>
      <c r="Q688" s="11"/>
      <c r="R688" s="35"/>
      <c r="S688" s="35"/>
      <c r="T688" s="35"/>
      <c r="U688" s="35"/>
      <c r="V688" s="35"/>
      <c r="W688" s="34"/>
      <c r="X688" s="35"/>
      <c r="Y688" s="35"/>
      <c r="Z688" s="11"/>
    </row>
    <row r="689" spans="1:26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34"/>
      <c r="Q689" s="11"/>
      <c r="R689" s="35"/>
      <c r="S689" s="35"/>
      <c r="T689" s="35"/>
      <c r="U689" s="35"/>
      <c r="V689" s="35"/>
      <c r="W689" s="34"/>
      <c r="X689" s="35"/>
      <c r="Y689" s="35"/>
      <c r="Z689" s="11"/>
    </row>
    <row r="690" spans="1:26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34"/>
      <c r="Q690" s="11"/>
      <c r="R690" s="35"/>
      <c r="S690" s="35"/>
      <c r="T690" s="35"/>
      <c r="U690" s="35"/>
      <c r="V690" s="35"/>
      <c r="W690" s="34"/>
      <c r="X690" s="35"/>
      <c r="Y690" s="35"/>
      <c r="Z690" s="11"/>
    </row>
    <row r="691" spans="1:26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34"/>
      <c r="Q691" s="11"/>
      <c r="R691" s="35"/>
      <c r="S691" s="35"/>
      <c r="T691" s="35"/>
      <c r="U691" s="35"/>
      <c r="V691" s="35"/>
      <c r="W691" s="34"/>
      <c r="X691" s="35"/>
      <c r="Y691" s="35"/>
      <c r="Z691" s="11"/>
    </row>
    <row r="692" spans="1:26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34"/>
      <c r="Q692" s="11"/>
      <c r="R692" s="35"/>
      <c r="S692" s="35"/>
      <c r="T692" s="35"/>
      <c r="U692" s="35"/>
      <c r="V692" s="35"/>
      <c r="W692" s="34"/>
      <c r="X692" s="35"/>
      <c r="Y692" s="35"/>
      <c r="Z692" s="11"/>
    </row>
    <row r="693" spans="1:26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34"/>
      <c r="Q693" s="11"/>
      <c r="R693" s="35"/>
      <c r="S693" s="35"/>
      <c r="T693" s="35"/>
      <c r="U693" s="35"/>
      <c r="V693" s="35"/>
      <c r="W693" s="34"/>
      <c r="X693" s="35"/>
      <c r="Y693" s="35"/>
      <c r="Z693" s="11"/>
    </row>
    <row r="694" spans="1:26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34"/>
      <c r="Q694" s="11"/>
      <c r="R694" s="35"/>
      <c r="S694" s="35"/>
      <c r="T694" s="35"/>
      <c r="U694" s="35"/>
      <c r="V694" s="35"/>
      <c r="W694" s="34"/>
      <c r="X694" s="35"/>
      <c r="Y694" s="35"/>
      <c r="Z694" s="11"/>
    </row>
    <row r="695" spans="1:26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34"/>
      <c r="Q695" s="11"/>
      <c r="R695" s="35"/>
      <c r="S695" s="35"/>
      <c r="T695" s="35"/>
      <c r="U695" s="35"/>
      <c r="V695" s="35"/>
      <c r="W695" s="34"/>
      <c r="X695" s="35"/>
      <c r="Y695" s="35"/>
      <c r="Z695" s="11"/>
    </row>
    <row r="696" spans="1:2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34"/>
      <c r="Q696" s="11"/>
      <c r="R696" s="35"/>
      <c r="S696" s="35"/>
      <c r="T696" s="35"/>
      <c r="U696" s="35"/>
      <c r="V696" s="35"/>
      <c r="W696" s="34"/>
      <c r="X696" s="35"/>
      <c r="Y696" s="35"/>
      <c r="Z696" s="11"/>
    </row>
    <row r="697" spans="1:26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34"/>
      <c r="Q697" s="11"/>
      <c r="R697" s="35"/>
      <c r="S697" s="35"/>
      <c r="T697" s="35"/>
      <c r="U697" s="35"/>
      <c r="V697" s="35"/>
      <c r="W697" s="34"/>
      <c r="X697" s="35"/>
      <c r="Y697" s="35"/>
      <c r="Z697" s="11"/>
    </row>
    <row r="698" spans="1:26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34"/>
      <c r="Q698" s="11"/>
      <c r="R698" s="35"/>
      <c r="S698" s="35"/>
      <c r="T698" s="35"/>
      <c r="U698" s="35"/>
      <c r="V698" s="35"/>
      <c r="W698" s="34"/>
      <c r="X698" s="35"/>
      <c r="Y698" s="35"/>
      <c r="Z698" s="11"/>
    </row>
    <row r="699" spans="1:26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34"/>
      <c r="Q699" s="11"/>
      <c r="R699" s="35"/>
      <c r="S699" s="35"/>
      <c r="T699" s="35"/>
      <c r="U699" s="35"/>
      <c r="V699" s="35"/>
      <c r="W699" s="34"/>
      <c r="X699" s="35"/>
      <c r="Y699" s="35"/>
      <c r="Z699" s="11"/>
    </row>
    <row r="700" spans="1:26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34"/>
      <c r="Q700" s="11"/>
      <c r="R700" s="35"/>
      <c r="S700" s="35"/>
      <c r="T700" s="35"/>
      <c r="U700" s="35"/>
      <c r="V700" s="35"/>
      <c r="W700" s="34"/>
      <c r="X700" s="35"/>
      <c r="Y700" s="35"/>
      <c r="Z700" s="11"/>
    </row>
    <row r="701" spans="1:26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34"/>
      <c r="Q701" s="11"/>
      <c r="R701" s="35"/>
      <c r="S701" s="35"/>
      <c r="T701" s="35"/>
      <c r="U701" s="35"/>
      <c r="V701" s="35"/>
      <c r="W701" s="34"/>
      <c r="X701" s="35"/>
      <c r="Y701" s="35"/>
      <c r="Z701" s="11"/>
    </row>
    <row r="702" spans="1:26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34"/>
      <c r="Q702" s="11"/>
      <c r="R702" s="35"/>
      <c r="S702" s="35"/>
      <c r="T702" s="35"/>
      <c r="U702" s="35"/>
      <c r="V702" s="35"/>
      <c r="W702" s="34"/>
      <c r="X702" s="35"/>
      <c r="Y702" s="35"/>
      <c r="Z702" s="11"/>
    </row>
    <row r="703" spans="1:26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34"/>
      <c r="Q703" s="11"/>
      <c r="R703" s="35"/>
      <c r="S703" s="35"/>
      <c r="T703" s="35"/>
      <c r="U703" s="35"/>
      <c r="V703" s="35"/>
      <c r="W703" s="34"/>
      <c r="X703" s="35"/>
      <c r="Y703" s="35"/>
      <c r="Z703" s="11"/>
    </row>
    <row r="704" spans="1:26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34"/>
      <c r="Q704" s="11"/>
      <c r="R704" s="35"/>
      <c r="S704" s="35"/>
      <c r="T704" s="35"/>
      <c r="U704" s="35"/>
      <c r="V704" s="35"/>
      <c r="W704" s="34"/>
      <c r="X704" s="35"/>
      <c r="Y704" s="35"/>
      <c r="Z704" s="11"/>
    </row>
    <row r="705" spans="1:26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34"/>
      <c r="Q705" s="11"/>
      <c r="R705" s="35"/>
      <c r="S705" s="35"/>
      <c r="T705" s="35"/>
      <c r="U705" s="35"/>
      <c r="V705" s="35"/>
      <c r="W705" s="34"/>
      <c r="X705" s="35"/>
      <c r="Y705" s="35"/>
      <c r="Z705" s="11"/>
    </row>
    <row r="706" spans="1:2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34"/>
      <c r="Q706" s="11"/>
      <c r="R706" s="35"/>
      <c r="S706" s="35"/>
      <c r="T706" s="35"/>
      <c r="U706" s="35"/>
      <c r="V706" s="35"/>
      <c r="W706" s="34"/>
      <c r="X706" s="35"/>
      <c r="Y706" s="35"/>
      <c r="Z706" s="11"/>
    </row>
    <row r="707" spans="1:26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34"/>
      <c r="Q707" s="11"/>
      <c r="R707" s="35"/>
      <c r="S707" s="35"/>
      <c r="T707" s="35"/>
      <c r="U707" s="35"/>
      <c r="V707" s="35"/>
      <c r="W707" s="34"/>
      <c r="X707" s="35"/>
      <c r="Y707" s="35"/>
      <c r="Z707" s="11"/>
    </row>
    <row r="708" spans="1:26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34"/>
      <c r="Q708" s="11"/>
      <c r="R708" s="35"/>
      <c r="S708" s="35"/>
      <c r="T708" s="35"/>
      <c r="U708" s="35"/>
      <c r="V708" s="35"/>
      <c r="W708" s="34"/>
      <c r="X708" s="35"/>
      <c r="Y708" s="35"/>
      <c r="Z708" s="11"/>
    </row>
    <row r="709" spans="1:26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34"/>
      <c r="Q709" s="11"/>
      <c r="R709" s="35"/>
      <c r="S709" s="35"/>
      <c r="T709" s="35"/>
      <c r="U709" s="35"/>
      <c r="V709" s="35"/>
      <c r="W709" s="34"/>
      <c r="X709" s="35"/>
      <c r="Y709" s="35"/>
      <c r="Z709" s="11"/>
    </row>
    <row r="710" spans="1:26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34"/>
      <c r="Q710" s="11"/>
      <c r="R710" s="35"/>
      <c r="S710" s="35"/>
      <c r="T710" s="35"/>
      <c r="U710" s="35"/>
      <c r="V710" s="35"/>
      <c r="W710" s="34"/>
      <c r="X710" s="35"/>
      <c r="Y710" s="35"/>
      <c r="Z710" s="11"/>
    </row>
    <row r="711" spans="1:26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34"/>
      <c r="Q711" s="11"/>
      <c r="R711" s="35"/>
      <c r="S711" s="35"/>
      <c r="T711" s="35"/>
      <c r="U711" s="35"/>
      <c r="V711" s="35"/>
      <c r="W711" s="34"/>
      <c r="X711" s="35"/>
      <c r="Y711" s="35"/>
      <c r="Z711" s="11"/>
    </row>
    <row r="712" spans="1:26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34"/>
      <c r="Q712" s="11"/>
      <c r="R712" s="35"/>
      <c r="S712" s="35"/>
      <c r="T712" s="35"/>
      <c r="U712" s="35"/>
      <c r="V712" s="35"/>
      <c r="W712" s="34"/>
      <c r="X712" s="35"/>
      <c r="Y712" s="35"/>
      <c r="Z712" s="11"/>
    </row>
    <row r="713" spans="1:26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34"/>
      <c r="Q713" s="11"/>
      <c r="R713" s="35"/>
      <c r="S713" s="35"/>
      <c r="T713" s="35"/>
      <c r="U713" s="35"/>
      <c r="V713" s="35"/>
      <c r="W713" s="34"/>
      <c r="X713" s="35"/>
      <c r="Y713" s="35"/>
      <c r="Z713" s="11"/>
    </row>
    <row r="714" spans="1:26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34"/>
      <c r="Q714" s="11"/>
      <c r="R714" s="35"/>
      <c r="S714" s="35"/>
      <c r="T714" s="35"/>
      <c r="U714" s="35"/>
      <c r="V714" s="35"/>
      <c r="W714" s="34"/>
      <c r="X714" s="35"/>
      <c r="Y714" s="35"/>
      <c r="Z714" s="11"/>
    </row>
    <row r="715" spans="1:26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34"/>
      <c r="Q715" s="11"/>
      <c r="R715" s="35"/>
      <c r="S715" s="35"/>
      <c r="T715" s="35"/>
      <c r="U715" s="35"/>
      <c r="V715" s="35"/>
      <c r="W715" s="34"/>
      <c r="X715" s="35"/>
      <c r="Y715" s="35"/>
      <c r="Z715" s="11"/>
    </row>
    <row r="716" spans="1:2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34"/>
      <c r="Q716" s="11"/>
      <c r="R716" s="35"/>
      <c r="S716" s="35"/>
      <c r="T716" s="35"/>
      <c r="U716" s="35"/>
      <c r="V716" s="35"/>
      <c r="W716" s="34"/>
      <c r="X716" s="35"/>
      <c r="Y716" s="35"/>
      <c r="Z716" s="11"/>
    </row>
    <row r="717" spans="1:26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34"/>
      <c r="Q717" s="11"/>
      <c r="R717" s="35"/>
      <c r="S717" s="35"/>
      <c r="T717" s="35"/>
      <c r="U717" s="35"/>
      <c r="V717" s="35"/>
      <c r="W717" s="34"/>
      <c r="X717" s="35"/>
      <c r="Y717" s="35"/>
      <c r="Z717" s="11"/>
    </row>
    <row r="718" spans="1:26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34"/>
      <c r="Q718" s="11"/>
      <c r="R718" s="35"/>
      <c r="S718" s="35"/>
      <c r="T718" s="35"/>
      <c r="U718" s="35"/>
      <c r="V718" s="35"/>
      <c r="W718" s="34"/>
      <c r="X718" s="35"/>
      <c r="Y718" s="35"/>
      <c r="Z718" s="11"/>
    </row>
    <row r="719" spans="1:26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34"/>
      <c r="Q719" s="11"/>
      <c r="R719" s="35"/>
      <c r="S719" s="35"/>
      <c r="T719" s="35"/>
      <c r="U719" s="35"/>
      <c r="V719" s="35"/>
      <c r="W719" s="34"/>
      <c r="X719" s="35"/>
      <c r="Y719" s="35"/>
      <c r="Z719" s="11"/>
    </row>
    <row r="720" spans="1:26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34"/>
      <c r="Q720" s="11"/>
      <c r="R720" s="35"/>
      <c r="S720" s="35"/>
      <c r="T720" s="35"/>
      <c r="U720" s="35"/>
      <c r="V720" s="35"/>
      <c r="W720" s="34"/>
      <c r="X720" s="35"/>
      <c r="Y720" s="35"/>
      <c r="Z720" s="11"/>
    </row>
    <row r="721" spans="1:26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34"/>
      <c r="Q721" s="11"/>
      <c r="R721" s="35"/>
      <c r="S721" s="35"/>
      <c r="T721" s="35"/>
      <c r="U721" s="35"/>
      <c r="V721" s="35"/>
      <c r="W721" s="34"/>
      <c r="X721" s="35"/>
      <c r="Y721" s="35"/>
      <c r="Z721" s="11"/>
    </row>
    <row r="722" spans="1:26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34"/>
      <c r="Q722" s="11"/>
      <c r="R722" s="35"/>
      <c r="S722" s="35"/>
      <c r="T722" s="35"/>
      <c r="U722" s="35"/>
      <c r="V722" s="35"/>
      <c r="W722" s="34"/>
      <c r="X722" s="35"/>
      <c r="Y722" s="35"/>
      <c r="Z722" s="11"/>
    </row>
    <row r="723" spans="1:26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34"/>
      <c r="Q723" s="11"/>
      <c r="R723" s="35"/>
      <c r="S723" s="35"/>
      <c r="T723" s="35"/>
      <c r="U723" s="35"/>
      <c r="V723" s="35"/>
      <c r="W723" s="34"/>
      <c r="X723" s="35"/>
      <c r="Y723" s="35"/>
      <c r="Z723" s="11"/>
    </row>
    <row r="724" spans="1:26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34"/>
      <c r="Q724" s="11"/>
      <c r="R724" s="35"/>
      <c r="S724" s="35"/>
      <c r="T724" s="35"/>
      <c r="U724" s="35"/>
      <c r="V724" s="35"/>
      <c r="W724" s="34"/>
      <c r="X724" s="35"/>
      <c r="Y724" s="35"/>
      <c r="Z724" s="11"/>
    </row>
    <row r="725" spans="1:26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34"/>
      <c r="Q725" s="11"/>
      <c r="R725" s="35"/>
      <c r="S725" s="35"/>
      <c r="T725" s="35"/>
      <c r="U725" s="35"/>
      <c r="V725" s="35"/>
      <c r="W725" s="34"/>
      <c r="X725" s="35"/>
      <c r="Y725" s="35"/>
      <c r="Z725" s="11"/>
    </row>
    <row r="726" spans="1: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34"/>
      <c r="Q726" s="11"/>
      <c r="R726" s="35"/>
      <c r="S726" s="35"/>
      <c r="T726" s="35"/>
      <c r="U726" s="35"/>
      <c r="V726" s="35"/>
      <c r="W726" s="34"/>
      <c r="X726" s="35"/>
      <c r="Y726" s="35"/>
      <c r="Z726" s="11"/>
    </row>
    <row r="727" spans="1:26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34"/>
      <c r="Q727" s="11"/>
      <c r="R727" s="35"/>
      <c r="S727" s="35"/>
      <c r="T727" s="35"/>
      <c r="U727" s="35"/>
      <c r="V727" s="35"/>
      <c r="W727" s="34"/>
      <c r="X727" s="35"/>
      <c r="Y727" s="35"/>
      <c r="Z727" s="11"/>
    </row>
    <row r="728" spans="1:26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34"/>
      <c r="Q728" s="11"/>
      <c r="R728" s="35"/>
      <c r="S728" s="35"/>
      <c r="T728" s="35"/>
      <c r="U728" s="35"/>
      <c r="V728" s="35"/>
      <c r="W728" s="34"/>
      <c r="X728" s="35"/>
      <c r="Y728" s="35"/>
      <c r="Z728" s="11"/>
    </row>
    <row r="729" spans="1:26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34"/>
      <c r="Q729" s="11"/>
      <c r="R729" s="35"/>
      <c r="S729" s="35"/>
      <c r="T729" s="35"/>
      <c r="U729" s="35"/>
      <c r="V729" s="35"/>
      <c r="W729" s="34"/>
      <c r="X729" s="35"/>
      <c r="Y729" s="35"/>
      <c r="Z729" s="11"/>
    </row>
    <row r="730" spans="1:26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34"/>
      <c r="Q730" s="11"/>
      <c r="R730" s="35"/>
      <c r="S730" s="35"/>
      <c r="T730" s="35"/>
      <c r="U730" s="35"/>
      <c r="V730" s="35"/>
      <c r="W730" s="34"/>
      <c r="X730" s="35"/>
      <c r="Y730" s="35"/>
      <c r="Z730" s="11"/>
    </row>
    <row r="731" spans="1:26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34"/>
      <c r="Q731" s="11"/>
      <c r="R731" s="35"/>
      <c r="S731" s="35"/>
      <c r="T731" s="35"/>
      <c r="U731" s="35"/>
      <c r="V731" s="35"/>
      <c r="W731" s="34"/>
      <c r="X731" s="35"/>
      <c r="Y731" s="35"/>
      <c r="Z731" s="11"/>
    </row>
    <row r="732" spans="1:26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34"/>
      <c r="Q732" s="11"/>
      <c r="R732" s="35"/>
      <c r="S732" s="35"/>
      <c r="T732" s="35"/>
      <c r="U732" s="35"/>
      <c r="V732" s="35"/>
      <c r="W732" s="34"/>
      <c r="X732" s="35"/>
      <c r="Y732" s="35"/>
      <c r="Z732" s="11"/>
    </row>
    <row r="733" spans="1:26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34"/>
      <c r="Q733" s="11"/>
      <c r="R733" s="35"/>
      <c r="S733" s="35"/>
      <c r="T733" s="35"/>
      <c r="U733" s="35"/>
      <c r="V733" s="35"/>
      <c r="W733" s="34"/>
      <c r="X733" s="35"/>
      <c r="Y733" s="35"/>
      <c r="Z733" s="11"/>
    </row>
    <row r="734" spans="1:26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34"/>
      <c r="Q734" s="11"/>
      <c r="R734" s="35"/>
      <c r="S734" s="35"/>
      <c r="T734" s="35"/>
      <c r="U734" s="35"/>
      <c r="V734" s="35"/>
      <c r="W734" s="34"/>
      <c r="X734" s="35"/>
      <c r="Y734" s="35"/>
      <c r="Z734" s="11"/>
    </row>
    <row r="735" spans="1:26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34"/>
      <c r="Q735" s="11"/>
      <c r="R735" s="35"/>
      <c r="S735" s="35"/>
      <c r="T735" s="35"/>
      <c r="U735" s="35"/>
      <c r="V735" s="35"/>
      <c r="W735" s="34"/>
      <c r="X735" s="35"/>
      <c r="Y735" s="35"/>
      <c r="Z735" s="11"/>
    </row>
    <row r="736" spans="1:2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34"/>
      <c r="Q736" s="11"/>
      <c r="R736" s="35"/>
      <c r="S736" s="35"/>
      <c r="T736" s="35"/>
      <c r="U736" s="35"/>
      <c r="V736" s="35"/>
      <c r="W736" s="34"/>
      <c r="X736" s="35"/>
      <c r="Y736" s="35"/>
      <c r="Z736" s="11"/>
    </row>
    <row r="737" spans="1:26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34"/>
      <c r="Q737" s="11"/>
      <c r="R737" s="35"/>
      <c r="S737" s="35"/>
      <c r="T737" s="35"/>
      <c r="U737" s="35"/>
      <c r="V737" s="35"/>
      <c r="W737" s="34"/>
      <c r="X737" s="35"/>
      <c r="Y737" s="35"/>
      <c r="Z737" s="11"/>
    </row>
    <row r="738" spans="1:26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34"/>
      <c r="Q738" s="11"/>
      <c r="R738" s="35"/>
      <c r="S738" s="35"/>
      <c r="T738" s="35"/>
      <c r="U738" s="35"/>
      <c r="V738" s="35"/>
      <c r="W738" s="34"/>
      <c r="X738" s="35"/>
      <c r="Y738" s="35"/>
      <c r="Z738" s="11"/>
    </row>
    <row r="739" spans="1:26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34"/>
      <c r="Q739" s="11"/>
      <c r="R739" s="35"/>
      <c r="S739" s="35"/>
      <c r="T739" s="35"/>
      <c r="U739" s="35"/>
      <c r="V739" s="35"/>
      <c r="W739" s="34"/>
      <c r="X739" s="35"/>
      <c r="Y739" s="35"/>
      <c r="Z739" s="11"/>
    </row>
    <row r="740" spans="1:26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34"/>
      <c r="Q740" s="11"/>
      <c r="R740" s="35"/>
      <c r="S740" s="35"/>
      <c r="T740" s="35"/>
      <c r="U740" s="35"/>
      <c r="V740" s="35"/>
      <c r="W740" s="34"/>
      <c r="X740" s="35"/>
      <c r="Y740" s="35"/>
      <c r="Z740" s="11"/>
    </row>
    <row r="741" spans="1:26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34"/>
      <c r="Q741" s="11"/>
      <c r="R741" s="35"/>
      <c r="S741" s="35"/>
      <c r="T741" s="35"/>
      <c r="U741" s="35"/>
      <c r="V741" s="35"/>
      <c r="W741" s="34"/>
      <c r="X741" s="35"/>
      <c r="Y741" s="35"/>
      <c r="Z741" s="11"/>
    </row>
    <row r="742" spans="1:26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34"/>
      <c r="Q742" s="11"/>
      <c r="R742" s="35"/>
      <c r="S742" s="35"/>
      <c r="T742" s="35"/>
      <c r="U742" s="35"/>
      <c r="V742" s="35"/>
      <c r="W742" s="34"/>
      <c r="X742" s="35"/>
      <c r="Y742" s="35"/>
      <c r="Z742" s="11"/>
    </row>
    <row r="743" spans="1:26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34"/>
      <c r="Q743" s="11"/>
      <c r="R743" s="35"/>
      <c r="S743" s="35"/>
      <c r="T743" s="35"/>
      <c r="U743" s="35"/>
      <c r="V743" s="35"/>
      <c r="W743" s="34"/>
      <c r="X743" s="35"/>
      <c r="Y743" s="35"/>
      <c r="Z743" s="11"/>
    </row>
    <row r="744" spans="1:26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34"/>
      <c r="Q744" s="11"/>
      <c r="R744" s="35"/>
      <c r="S744" s="35"/>
      <c r="T744" s="35"/>
      <c r="U744" s="35"/>
      <c r="V744" s="35"/>
      <c r="W744" s="34"/>
      <c r="X744" s="35"/>
      <c r="Y744" s="35"/>
      <c r="Z744" s="11"/>
    </row>
    <row r="745" spans="1:26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34"/>
      <c r="Q745" s="11"/>
      <c r="R745" s="35"/>
      <c r="S745" s="35"/>
      <c r="T745" s="35"/>
      <c r="U745" s="35"/>
      <c r="V745" s="35"/>
      <c r="W745" s="34"/>
      <c r="X745" s="35"/>
      <c r="Y745" s="35"/>
      <c r="Z745" s="11"/>
    </row>
    <row r="746" spans="1:2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34"/>
      <c r="Q746" s="11"/>
      <c r="R746" s="35"/>
      <c r="S746" s="35"/>
      <c r="T746" s="35"/>
      <c r="U746" s="35"/>
      <c r="V746" s="35"/>
      <c r="W746" s="34"/>
      <c r="X746" s="35"/>
      <c r="Y746" s="35"/>
      <c r="Z746" s="11"/>
    </row>
    <row r="747" spans="1:26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34"/>
      <c r="Q747" s="11"/>
      <c r="R747" s="35"/>
      <c r="S747" s="35"/>
      <c r="T747" s="35"/>
      <c r="U747" s="35"/>
      <c r="V747" s="35"/>
      <c r="W747" s="34"/>
      <c r="X747" s="35"/>
      <c r="Y747" s="35"/>
      <c r="Z747" s="11"/>
    </row>
    <row r="748" spans="1:26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34"/>
      <c r="Q748" s="11"/>
      <c r="R748" s="35"/>
      <c r="S748" s="35"/>
      <c r="T748" s="35"/>
      <c r="U748" s="35"/>
      <c r="V748" s="35"/>
      <c r="W748" s="34"/>
      <c r="X748" s="35"/>
      <c r="Y748" s="35"/>
      <c r="Z748" s="11"/>
    </row>
    <row r="749" spans="1:26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34"/>
      <c r="Q749" s="11"/>
      <c r="R749" s="35"/>
      <c r="S749" s="35"/>
      <c r="T749" s="35"/>
      <c r="U749" s="35"/>
      <c r="V749" s="35"/>
      <c r="W749" s="34"/>
      <c r="X749" s="35"/>
      <c r="Y749" s="35"/>
      <c r="Z749" s="11"/>
    </row>
    <row r="750" spans="1:26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34"/>
      <c r="Q750" s="11"/>
      <c r="R750" s="35"/>
      <c r="S750" s="35"/>
      <c r="T750" s="35"/>
      <c r="U750" s="35"/>
      <c r="V750" s="35"/>
      <c r="W750" s="34"/>
      <c r="X750" s="35"/>
      <c r="Y750" s="35"/>
      <c r="Z750" s="11"/>
    </row>
    <row r="751" spans="1:26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34"/>
      <c r="Q751" s="11"/>
      <c r="R751" s="35"/>
      <c r="S751" s="35"/>
      <c r="T751" s="35"/>
      <c r="U751" s="35"/>
      <c r="V751" s="35"/>
      <c r="W751" s="34"/>
      <c r="X751" s="35"/>
      <c r="Y751" s="35"/>
      <c r="Z751" s="11"/>
    </row>
    <row r="752" spans="1:26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34"/>
      <c r="Q752" s="11"/>
      <c r="R752" s="35"/>
      <c r="S752" s="35"/>
      <c r="T752" s="35"/>
      <c r="U752" s="35"/>
      <c r="V752" s="35"/>
      <c r="W752" s="34"/>
      <c r="X752" s="35"/>
      <c r="Y752" s="35"/>
      <c r="Z752" s="11"/>
    </row>
    <row r="753" spans="1:26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34"/>
      <c r="Q753" s="11"/>
      <c r="R753" s="35"/>
      <c r="S753" s="35"/>
      <c r="T753" s="35"/>
      <c r="U753" s="35"/>
      <c r="V753" s="35"/>
      <c r="W753" s="34"/>
      <c r="X753" s="35"/>
      <c r="Y753" s="35"/>
      <c r="Z753" s="11"/>
    </row>
    <row r="754" spans="1:26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34"/>
      <c r="Q754" s="11"/>
      <c r="R754" s="35"/>
      <c r="S754" s="35"/>
      <c r="T754" s="35"/>
      <c r="U754" s="35"/>
      <c r="V754" s="35"/>
      <c r="W754" s="34"/>
      <c r="X754" s="35"/>
      <c r="Y754" s="35"/>
      <c r="Z754" s="11"/>
    </row>
    <row r="755" spans="1:26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34"/>
      <c r="Q755" s="11"/>
      <c r="R755" s="35"/>
      <c r="S755" s="35"/>
      <c r="T755" s="35"/>
      <c r="U755" s="35"/>
      <c r="V755" s="35"/>
      <c r="W755" s="34"/>
      <c r="X755" s="35"/>
      <c r="Y755" s="35"/>
      <c r="Z755" s="11"/>
    </row>
    <row r="756" spans="1:2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34"/>
      <c r="Q756" s="11"/>
      <c r="R756" s="35"/>
      <c r="S756" s="35"/>
      <c r="T756" s="35"/>
      <c r="U756" s="35"/>
      <c r="V756" s="35"/>
      <c r="W756" s="34"/>
      <c r="X756" s="35"/>
      <c r="Y756" s="35"/>
      <c r="Z756" s="11"/>
    </row>
    <row r="757" spans="1:26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34"/>
      <c r="Q757" s="11"/>
      <c r="R757" s="35"/>
      <c r="S757" s="35"/>
      <c r="T757" s="35"/>
      <c r="U757" s="35"/>
      <c r="V757" s="35"/>
      <c r="W757" s="34"/>
      <c r="X757" s="35"/>
      <c r="Y757" s="35"/>
      <c r="Z757" s="11"/>
    </row>
    <row r="758" spans="1:26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34"/>
      <c r="Q758" s="11"/>
      <c r="R758" s="35"/>
      <c r="S758" s="35"/>
      <c r="T758" s="35"/>
      <c r="U758" s="35"/>
      <c r="V758" s="35"/>
      <c r="W758" s="34"/>
      <c r="X758" s="35"/>
      <c r="Y758" s="35"/>
      <c r="Z758" s="11"/>
    </row>
    <row r="759" spans="1:26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34"/>
      <c r="Q759" s="11"/>
      <c r="R759" s="35"/>
      <c r="S759" s="35"/>
      <c r="T759" s="35"/>
      <c r="U759" s="35"/>
      <c r="V759" s="35"/>
      <c r="W759" s="34"/>
      <c r="X759" s="35"/>
      <c r="Y759" s="35"/>
      <c r="Z759" s="11"/>
    </row>
    <row r="760" spans="1:26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34"/>
      <c r="Q760" s="11"/>
      <c r="R760" s="35"/>
      <c r="S760" s="35"/>
      <c r="T760" s="35"/>
      <c r="U760" s="35"/>
      <c r="V760" s="35"/>
      <c r="W760" s="34"/>
      <c r="X760" s="35"/>
      <c r="Y760" s="35"/>
      <c r="Z760" s="11"/>
    </row>
    <row r="761" spans="1:26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34"/>
      <c r="Q761" s="11"/>
      <c r="R761" s="35"/>
      <c r="S761" s="35"/>
      <c r="T761" s="35"/>
      <c r="U761" s="35"/>
      <c r="V761" s="35"/>
      <c r="W761" s="34"/>
      <c r="X761" s="35"/>
      <c r="Y761" s="35"/>
      <c r="Z761" s="11"/>
    </row>
    <row r="762" spans="1:26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34"/>
      <c r="Q762" s="11"/>
      <c r="R762" s="35"/>
      <c r="S762" s="35"/>
      <c r="T762" s="35"/>
      <c r="U762" s="35"/>
      <c r="V762" s="35"/>
      <c r="W762" s="34"/>
      <c r="X762" s="35"/>
      <c r="Y762" s="35"/>
      <c r="Z762" s="11"/>
    </row>
    <row r="763" spans="1:26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34"/>
      <c r="Q763" s="11"/>
      <c r="R763" s="35"/>
      <c r="S763" s="35"/>
      <c r="T763" s="35"/>
      <c r="U763" s="35"/>
      <c r="V763" s="35"/>
      <c r="W763" s="34"/>
      <c r="X763" s="35"/>
      <c r="Y763" s="35"/>
      <c r="Z763" s="11"/>
    </row>
    <row r="764" spans="1:26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34"/>
      <c r="Q764" s="11"/>
      <c r="R764" s="35"/>
      <c r="S764" s="35"/>
      <c r="T764" s="35"/>
      <c r="U764" s="35"/>
      <c r="V764" s="35"/>
      <c r="W764" s="34"/>
      <c r="X764" s="35"/>
      <c r="Y764" s="35"/>
      <c r="Z764" s="11"/>
    </row>
    <row r="765" spans="1:26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34"/>
      <c r="Q765" s="11"/>
      <c r="R765" s="35"/>
      <c r="S765" s="35"/>
      <c r="T765" s="35"/>
      <c r="U765" s="35"/>
      <c r="V765" s="35"/>
      <c r="W765" s="34"/>
      <c r="X765" s="35"/>
      <c r="Y765" s="35"/>
      <c r="Z765" s="11"/>
    </row>
    <row r="766" spans="1:2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34"/>
      <c r="Q766" s="11"/>
      <c r="R766" s="35"/>
      <c r="S766" s="35"/>
      <c r="T766" s="35"/>
      <c r="U766" s="35"/>
      <c r="V766" s="35"/>
      <c r="W766" s="34"/>
      <c r="X766" s="35"/>
      <c r="Y766" s="35"/>
      <c r="Z766" s="11"/>
    </row>
    <row r="767" spans="1:26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34"/>
      <c r="Q767" s="11"/>
      <c r="R767" s="35"/>
      <c r="S767" s="35"/>
      <c r="T767" s="35"/>
      <c r="U767" s="35"/>
      <c r="V767" s="35"/>
      <c r="W767" s="34"/>
      <c r="X767" s="35"/>
      <c r="Y767" s="35"/>
      <c r="Z767" s="11"/>
    </row>
    <row r="768" spans="1:26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34"/>
      <c r="Q768" s="11"/>
      <c r="R768" s="35"/>
      <c r="S768" s="35"/>
      <c r="T768" s="35"/>
      <c r="U768" s="35"/>
      <c r="V768" s="35"/>
      <c r="W768" s="34"/>
      <c r="X768" s="35"/>
      <c r="Y768" s="35"/>
      <c r="Z768" s="11"/>
    </row>
    <row r="769" spans="1:26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34"/>
      <c r="Q769" s="11"/>
      <c r="R769" s="35"/>
      <c r="S769" s="35"/>
      <c r="T769" s="35"/>
      <c r="U769" s="35"/>
      <c r="V769" s="35"/>
      <c r="W769" s="34"/>
      <c r="X769" s="35"/>
      <c r="Y769" s="35"/>
      <c r="Z769" s="11"/>
    </row>
    <row r="770" spans="1:26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34"/>
      <c r="Q770" s="11"/>
      <c r="R770" s="35"/>
      <c r="S770" s="35"/>
      <c r="T770" s="35"/>
      <c r="U770" s="35"/>
      <c r="V770" s="35"/>
      <c r="W770" s="34"/>
      <c r="X770" s="35"/>
      <c r="Y770" s="35"/>
      <c r="Z770" s="11"/>
    </row>
    <row r="771" spans="1:26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34"/>
      <c r="Q771" s="11"/>
      <c r="R771" s="35"/>
      <c r="S771" s="35"/>
      <c r="T771" s="35"/>
      <c r="U771" s="35"/>
      <c r="V771" s="35"/>
      <c r="W771" s="34"/>
      <c r="X771" s="35"/>
      <c r="Y771" s="35"/>
      <c r="Z771" s="11"/>
    </row>
    <row r="772" spans="1:26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34"/>
      <c r="Q772" s="11"/>
      <c r="R772" s="35"/>
      <c r="S772" s="35"/>
      <c r="T772" s="35"/>
      <c r="U772" s="35"/>
      <c r="V772" s="35"/>
      <c r="W772" s="34"/>
      <c r="X772" s="35"/>
      <c r="Y772" s="35"/>
      <c r="Z772" s="11"/>
    </row>
    <row r="773" spans="1:26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34"/>
      <c r="Q773" s="11"/>
      <c r="R773" s="35"/>
      <c r="S773" s="35"/>
      <c r="T773" s="35"/>
      <c r="U773" s="35"/>
      <c r="V773" s="35"/>
      <c r="W773" s="34"/>
      <c r="X773" s="35"/>
      <c r="Y773" s="35"/>
      <c r="Z773" s="11"/>
    </row>
    <row r="774" spans="1:26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34"/>
      <c r="Q774" s="11"/>
      <c r="R774" s="35"/>
      <c r="S774" s="35"/>
      <c r="T774" s="35"/>
      <c r="U774" s="35"/>
      <c r="V774" s="35"/>
      <c r="W774" s="34"/>
      <c r="X774" s="35"/>
      <c r="Y774" s="35"/>
      <c r="Z774" s="11"/>
    </row>
    <row r="775" spans="1:26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34"/>
      <c r="Q775" s="11"/>
      <c r="R775" s="35"/>
      <c r="S775" s="35"/>
      <c r="T775" s="35"/>
      <c r="U775" s="35"/>
      <c r="V775" s="35"/>
      <c r="W775" s="34"/>
      <c r="X775" s="35"/>
      <c r="Y775" s="35"/>
      <c r="Z775" s="11"/>
    </row>
    <row r="776" spans="1:2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34"/>
      <c r="Q776" s="11"/>
      <c r="R776" s="35"/>
      <c r="S776" s="35"/>
      <c r="T776" s="35"/>
      <c r="U776" s="35"/>
      <c r="V776" s="35"/>
      <c r="W776" s="34"/>
      <c r="X776" s="35"/>
      <c r="Y776" s="35"/>
      <c r="Z776" s="11"/>
    </row>
    <row r="777" spans="1:26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34"/>
      <c r="Q777" s="11"/>
      <c r="R777" s="35"/>
      <c r="S777" s="35"/>
      <c r="T777" s="35"/>
      <c r="U777" s="35"/>
      <c r="V777" s="35"/>
      <c r="W777" s="34"/>
      <c r="X777" s="35"/>
      <c r="Y777" s="35"/>
      <c r="Z777" s="11"/>
    </row>
    <row r="778" spans="1:26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34"/>
      <c r="Q778" s="11"/>
      <c r="R778" s="35"/>
      <c r="S778" s="35"/>
      <c r="T778" s="35"/>
      <c r="U778" s="35"/>
      <c r="V778" s="35"/>
      <c r="W778" s="34"/>
      <c r="X778" s="35"/>
      <c r="Y778" s="35"/>
      <c r="Z778" s="11"/>
    </row>
    <row r="779" spans="1:26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34"/>
      <c r="Q779" s="11"/>
      <c r="R779" s="35"/>
      <c r="S779" s="35"/>
      <c r="T779" s="35"/>
      <c r="U779" s="35"/>
      <c r="V779" s="35"/>
      <c r="W779" s="34"/>
      <c r="X779" s="35"/>
      <c r="Y779" s="35"/>
      <c r="Z779" s="11"/>
    </row>
    <row r="780" spans="1:26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34"/>
      <c r="Q780" s="11"/>
      <c r="R780" s="35"/>
      <c r="S780" s="35"/>
      <c r="T780" s="35"/>
      <c r="U780" s="35"/>
      <c r="V780" s="35"/>
      <c r="W780" s="34"/>
      <c r="X780" s="35"/>
      <c r="Y780" s="35"/>
      <c r="Z780" s="11"/>
    </row>
    <row r="781" spans="1:26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34"/>
      <c r="Q781" s="11"/>
      <c r="R781" s="35"/>
      <c r="S781" s="35"/>
      <c r="T781" s="35"/>
      <c r="U781" s="35"/>
      <c r="V781" s="35"/>
      <c r="W781" s="34"/>
      <c r="X781" s="35"/>
      <c r="Y781" s="35"/>
      <c r="Z781" s="11"/>
    </row>
    <row r="782" spans="1:26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34"/>
      <c r="Q782" s="11"/>
      <c r="R782" s="35"/>
      <c r="S782" s="35"/>
      <c r="T782" s="35"/>
      <c r="U782" s="35"/>
      <c r="V782" s="35"/>
      <c r="W782" s="34"/>
      <c r="X782" s="35"/>
      <c r="Y782" s="35"/>
      <c r="Z782" s="11"/>
    </row>
    <row r="783" spans="1:26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34"/>
      <c r="Q783" s="11"/>
      <c r="R783" s="35"/>
      <c r="S783" s="35"/>
      <c r="T783" s="35"/>
      <c r="U783" s="35"/>
      <c r="V783" s="35"/>
      <c r="W783" s="34"/>
      <c r="X783" s="35"/>
      <c r="Y783" s="35"/>
      <c r="Z783" s="11"/>
    </row>
    <row r="784" spans="1:26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34"/>
      <c r="Q784" s="11"/>
      <c r="R784" s="35"/>
      <c r="S784" s="35"/>
      <c r="T784" s="35"/>
      <c r="U784" s="35"/>
      <c r="V784" s="35"/>
      <c r="W784" s="34"/>
      <c r="X784" s="35"/>
      <c r="Y784" s="35"/>
      <c r="Z784" s="11"/>
    </row>
    <row r="785" spans="1:26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34"/>
      <c r="Q785" s="11"/>
      <c r="R785" s="35"/>
      <c r="S785" s="35"/>
      <c r="T785" s="35"/>
      <c r="U785" s="35"/>
      <c r="V785" s="35"/>
      <c r="W785" s="34"/>
      <c r="X785" s="35"/>
      <c r="Y785" s="35"/>
      <c r="Z785" s="11"/>
    </row>
    <row r="786" spans="1:2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34"/>
      <c r="Q786" s="11"/>
      <c r="R786" s="35"/>
      <c r="S786" s="35"/>
      <c r="T786" s="35"/>
      <c r="U786" s="35"/>
      <c r="V786" s="35"/>
      <c r="W786" s="34"/>
      <c r="X786" s="35"/>
      <c r="Y786" s="35"/>
      <c r="Z786" s="11"/>
    </row>
    <row r="787" spans="1:26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34"/>
      <c r="Q787" s="11"/>
      <c r="R787" s="35"/>
      <c r="S787" s="35"/>
      <c r="T787" s="35"/>
      <c r="U787" s="35"/>
      <c r="V787" s="35"/>
      <c r="W787" s="34"/>
      <c r="X787" s="35"/>
      <c r="Y787" s="35"/>
      <c r="Z787" s="11"/>
    </row>
    <row r="788" spans="1:26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34"/>
      <c r="Q788" s="11"/>
      <c r="R788" s="35"/>
      <c r="S788" s="35"/>
      <c r="T788" s="35"/>
      <c r="U788" s="35"/>
      <c r="V788" s="35"/>
      <c r="W788" s="34"/>
      <c r="X788" s="35"/>
      <c r="Y788" s="35"/>
      <c r="Z788" s="11"/>
    </row>
    <row r="789" spans="1:26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34"/>
      <c r="Q789" s="11"/>
      <c r="R789" s="35"/>
      <c r="S789" s="35"/>
      <c r="T789" s="35"/>
      <c r="U789" s="35"/>
      <c r="V789" s="35"/>
      <c r="W789" s="34"/>
      <c r="X789" s="35"/>
      <c r="Y789" s="35"/>
      <c r="Z789" s="11"/>
    </row>
    <row r="790" spans="1:26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34"/>
      <c r="Q790" s="11"/>
      <c r="R790" s="35"/>
      <c r="S790" s="35"/>
      <c r="T790" s="35"/>
      <c r="U790" s="35"/>
      <c r="V790" s="35"/>
      <c r="W790" s="34"/>
      <c r="X790" s="35"/>
      <c r="Y790" s="35"/>
      <c r="Z790" s="11"/>
    </row>
    <row r="791" spans="1:26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34"/>
      <c r="Q791" s="11"/>
      <c r="R791" s="35"/>
      <c r="S791" s="35"/>
      <c r="T791" s="35"/>
      <c r="U791" s="35"/>
      <c r="V791" s="35"/>
      <c r="W791" s="34"/>
      <c r="X791" s="35"/>
      <c r="Y791" s="35"/>
      <c r="Z791" s="11"/>
    </row>
    <row r="792" spans="1:26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34"/>
      <c r="Q792" s="11"/>
      <c r="R792" s="35"/>
      <c r="S792" s="35"/>
      <c r="T792" s="35"/>
      <c r="U792" s="35"/>
      <c r="V792" s="35"/>
      <c r="W792" s="34"/>
      <c r="X792" s="35"/>
      <c r="Y792" s="35"/>
      <c r="Z792" s="11"/>
    </row>
    <row r="793" spans="1:26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34"/>
      <c r="Q793" s="11"/>
      <c r="R793" s="35"/>
      <c r="S793" s="35"/>
      <c r="T793" s="35"/>
      <c r="U793" s="35"/>
      <c r="V793" s="35"/>
      <c r="W793" s="34"/>
      <c r="X793" s="35"/>
      <c r="Y793" s="35"/>
      <c r="Z793" s="11"/>
    </row>
    <row r="794" spans="1:26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34"/>
      <c r="Q794" s="11"/>
      <c r="R794" s="35"/>
      <c r="S794" s="35"/>
      <c r="T794" s="35"/>
      <c r="U794" s="35"/>
      <c r="V794" s="35"/>
      <c r="W794" s="34"/>
      <c r="X794" s="35"/>
      <c r="Y794" s="35"/>
      <c r="Z794" s="11"/>
    </row>
    <row r="795" spans="1:26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34"/>
      <c r="Q795" s="11"/>
      <c r="R795" s="35"/>
      <c r="S795" s="35"/>
      <c r="T795" s="35"/>
      <c r="U795" s="35"/>
      <c r="V795" s="35"/>
      <c r="W795" s="34"/>
      <c r="X795" s="35"/>
      <c r="Y795" s="35"/>
      <c r="Z795" s="11"/>
    </row>
    <row r="796" spans="1:2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34"/>
      <c r="Q796" s="11"/>
      <c r="R796" s="35"/>
      <c r="S796" s="35"/>
      <c r="T796" s="35"/>
      <c r="U796" s="35"/>
      <c r="V796" s="35"/>
      <c r="W796" s="34"/>
      <c r="X796" s="35"/>
      <c r="Y796" s="35"/>
      <c r="Z796" s="11"/>
    </row>
    <row r="797" spans="1:26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34"/>
      <c r="Q797" s="11"/>
      <c r="R797" s="35"/>
      <c r="S797" s="35"/>
      <c r="T797" s="35"/>
      <c r="U797" s="35"/>
      <c r="V797" s="35"/>
      <c r="W797" s="34"/>
      <c r="X797" s="35"/>
      <c r="Y797" s="35"/>
      <c r="Z797" s="11"/>
    </row>
    <row r="798" spans="1:26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34"/>
      <c r="Q798" s="11"/>
      <c r="R798" s="35"/>
      <c r="S798" s="35"/>
      <c r="T798" s="35"/>
      <c r="U798" s="35"/>
      <c r="V798" s="35"/>
      <c r="W798" s="34"/>
      <c r="X798" s="35"/>
      <c r="Y798" s="35"/>
      <c r="Z798" s="11"/>
    </row>
    <row r="799" spans="1:26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34"/>
      <c r="Q799" s="11"/>
      <c r="R799" s="35"/>
      <c r="S799" s="35"/>
      <c r="T799" s="35"/>
      <c r="U799" s="35"/>
      <c r="V799" s="35"/>
      <c r="W799" s="34"/>
      <c r="X799" s="35"/>
      <c r="Y799" s="35"/>
      <c r="Z799" s="11"/>
    </row>
    <row r="800" spans="1:26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34"/>
      <c r="Q800" s="11"/>
      <c r="R800" s="35"/>
      <c r="S800" s="35"/>
      <c r="T800" s="35"/>
      <c r="U800" s="35"/>
      <c r="V800" s="35"/>
      <c r="W800" s="34"/>
      <c r="X800" s="35"/>
      <c r="Y800" s="35"/>
      <c r="Z800" s="11"/>
    </row>
    <row r="801" spans="1:26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34"/>
      <c r="Q801" s="11"/>
      <c r="R801" s="35"/>
      <c r="S801" s="35"/>
      <c r="T801" s="35"/>
      <c r="U801" s="35"/>
      <c r="V801" s="35"/>
      <c r="W801" s="34"/>
      <c r="X801" s="35"/>
      <c r="Y801" s="35"/>
      <c r="Z801" s="11"/>
    </row>
    <row r="802" spans="1:26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34"/>
      <c r="Q802" s="11"/>
      <c r="R802" s="35"/>
      <c r="S802" s="35"/>
      <c r="T802" s="35"/>
      <c r="U802" s="35"/>
      <c r="V802" s="35"/>
      <c r="W802" s="34"/>
      <c r="X802" s="35"/>
      <c r="Y802" s="35"/>
      <c r="Z802" s="11"/>
    </row>
    <row r="803" spans="1:26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34"/>
      <c r="Q803" s="11"/>
      <c r="R803" s="35"/>
      <c r="S803" s="35"/>
      <c r="T803" s="35"/>
      <c r="U803" s="35"/>
      <c r="V803" s="35"/>
      <c r="W803" s="34"/>
      <c r="X803" s="35"/>
      <c r="Y803" s="35"/>
      <c r="Z803" s="11"/>
    </row>
    <row r="804" spans="1:26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34"/>
      <c r="Q804" s="11"/>
      <c r="R804" s="35"/>
      <c r="S804" s="35"/>
      <c r="T804" s="35"/>
      <c r="U804" s="35"/>
      <c r="V804" s="35"/>
      <c r="W804" s="34"/>
      <c r="X804" s="35"/>
      <c r="Y804" s="35"/>
      <c r="Z804" s="11"/>
    </row>
    <row r="805" spans="1:26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34"/>
      <c r="Q805" s="11"/>
      <c r="R805" s="35"/>
      <c r="S805" s="35"/>
      <c r="T805" s="35"/>
      <c r="U805" s="35"/>
      <c r="V805" s="35"/>
      <c r="W805" s="34"/>
      <c r="X805" s="35"/>
      <c r="Y805" s="35"/>
      <c r="Z805" s="11"/>
    </row>
    <row r="806" spans="1:2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34"/>
      <c r="Q806" s="11"/>
      <c r="R806" s="35"/>
      <c r="S806" s="35"/>
      <c r="T806" s="35"/>
      <c r="U806" s="35"/>
      <c r="V806" s="35"/>
      <c r="W806" s="34"/>
      <c r="X806" s="35"/>
      <c r="Y806" s="35"/>
      <c r="Z806" s="11"/>
    </row>
    <row r="807" spans="1:26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34"/>
      <c r="Q807" s="11"/>
      <c r="R807" s="35"/>
      <c r="S807" s="35"/>
      <c r="T807" s="35"/>
      <c r="U807" s="35"/>
      <c r="V807" s="35"/>
      <c r="W807" s="34"/>
      <c r="X807" s="35"/>
      <c r="Y807" s="35"/>
      <c r="Z807" s="11"/>
    </row>
    <row r="808" spans="1:26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34"/>
      <c r="Q808" s="11"/>
      <c r="R808" s="35"/>
      <c r="S808" s="35"/>
      <c r="T808" s="35"/>
      <c r="U808" s="35"/>
      <c r="V808" s="35"/>
      <c r="W808" s="34"/>
      <c r="X808" s="35"/>
      <c r="Y808" s="35"/>
      <c r="Z808" s="11"/>
    </row>
    <row r="809" spans="1:26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34"/>
      <c r="Q809" s="11"/>
      <c r="R809" s="35"/>
      <c r="S809" s="35"/>
      <c r="T809" s="35"/>
      <c r="U809" s="35"/>
      <c r="V809" s="35"/>
      <c r="W809" s="34"/>
      <c r="X809" s="35"/>
      <c r="Y809" s="35"/>
      <c r="Z809" s="11"/>
    </row>
    <row r="810" spans="1:26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34"/>
      <c r="Q810" s="11"/>
      <c r="R810" s="35"/>
      <c r="S810" s="35"/>
      <c r="T810" s="35"/>
      <c r="U810" s="35"/>
      <c r="V810" s="35"/>
      <c r="W810" s="34"/>
      <c r="X810" s="35"/>
      <c r="Y810" s="35"/>
      <c r="Z810" s="11"/>
    </row>
    <row r="811" spans="1:26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34"/>
      <c r="Q811" s="11"/>
      <c r="R811" s="35"/>
      <c r="S811" s="35"/>
      <c r="T811" s="35"/>
      <c r="U811" s="35"/>
      <c r="V811" s="35"/>
      <c r="W811" s="34"/>
      <c r="X811" s="35"/>
      <c r="Y811" s="35"/>
      <c r="Z811" s="11"/>
    </row>
    <row r="812" spans="1:26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34"/>
      <c r="Q812" s="11"/>
      <c r="R812" s="35"/>
      <c r="S812" s="35"/>
      <c r="T812" s="35"/>
      <c r="U812" s="35"/>
      <c r="V812" s="35"/>
      <c r="W812" s="34"/>
      <c r="X812" s="35"/>
      <c r="Y812" s="35"/>
      <c r="Z812" s="11"/>
    </row>
    <row r="813" spans="1:26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34"/>
      <c r="Q813" s="11"/>
      <c r="R813" s="35"/>
      <c r="S813" s="35"/>
      <c r="T813" s="35"/>
      <c r="U813" s="35"/>
      <c r="V813" s="35"/>
      <c r="W813" s="34"/>
      <c r="X813" s="35"/>
      <c r="Y813" s="35"/>
      <c r="Z813" s="11"/>
    </row>
    <row r="814" spans="1:26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34"/>
      <c r="Q814" s="11"/>
      <c r="R814" s="35"/>
      <c r="S814" s="35"/>
      <c r="T814" s="35"/>
      <c r="U814" s="35"/>
      <c r="V814" s="35"/>
      <c r="W814" s="34"/>
      <c r="X814" s="35"/>
      <c r="Y814" s="35"/>
      <c r="Z814" s="11"/>
    </row>
    <row r="815" spans="1:26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34"/>
      <c r="Q815" s="11"/>
      <c r="R815" s="35"/>
      <c r="S815" s="35"/>
      <c r="T815" s="35"/>
      <c r="U815" s="35"/>
      <c r="V815" s="35"/>
      <c r="W815" s="34"/>
      <c r="X815" s="35"/>
      <c r="Y815" s="35"/>
      <c r="Z815" s="11"/>
    </row>
    <row r="816" spans="1:2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34"/>
      <c r="Q816" s="11"/>
      <c r="R816" s="35"/>
      <c r="S816" s="35"/>
      <c r="T816" s="35"/>
      <c r="U816" s="35"/>
      <c r="V816" s="35"/>
      <c r="W816" s="34"/>
      <c r="X816" s="35"/>
      <c r="Y816" s="35"/>
      <c r="Z816" s="11"/>
    </row>
    <row r="817" spans="1:26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34"/>
      <c r="Q817" s="11"/>
      <c r="R817" s="35"/>
      <c r="S817" s="35"/>
      <c r="T817" s="35"/>
      <c r="U817" s="35"/>
      <c r="V817" s="35"/>
      <c r="W817" s="34"/>
      <c r="X817" s="35"/>
      <c r="Y817" s="35"/>
      <c r="Z817" s="11"/>
    </row>
    <row r="818" spans="1:26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34"/>
      <c r="Q818" s="11"/>
      <c r="R818" s="35"/>
      <c r="S818" s="35"/>
      <c r="T818" s="35"/>
      <c r="U818" s="35"/>
      <c r="V818" s="35"/>
      <c r="W818" s="34"/>
      <c r="X818" s="35"/>
      <c r="Y818" s="35"/>
      <c r="Z818" s="11"/>
    </row>
    <row r="819" spans="1:26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34"/>
      <c r="Q819" s="11"/>
      <c r="R819" s="35"/>
      <c r="S819" s="35"/>
      <c r="T819" s="35"/>
      <c r="U819" s="35"/>
      <c r="V819" s="35"/>
      <c r="W819" s="34"/>
      <c r="X819" s="35"/>
      <c r="Y819" s="35"/>
      <c r="Z819" s="11"/>
    </row>
    <row r="820" spans="1:26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34"/>
      <c r="Q820" s="11"/>
      <c r="R820" s="35"/>
      <c r="S820" s="35"/>
      <c r="T820" s="35"/>
      <c r="U820" s="35"/>
      <c r="V820" s="35"/>
      <c r="W820" s="34"/>
      <c r="X820" s="35"/>
      <c r="Y820" s="35"/>
      <c r="Z820" s="11"/>
    </row>
    <row r="821" spans="1:26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34"/>
      <c r="Q821" s="11"/>
      <c r="R821" s="35"/>
      <c r="S821" s="35"/>
      <c r="T821" s="35"/>
      <c r="U821" s="35"/>
      <c r="V821" s="35"/>
      <c r="W821" s="34"/>
      <c r="X821" s="35"/>
      <c r="Y821" s="35"/>
      <c r="Z821" s="11"/>
    </row>
    <row r="822" spans="1:26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34"/>
      <c r="Q822" s="11"/>
      <c r="R822" s="35"/>
      <c r="S822" s="35"/>
      <c r="T822" s="35"/>
      <c r="U822" s="35"/>
      <c r="V822" s="35"/>
      <c r="W822" s="34"/>
      <c r="X822" s="35"/>
      <c r="Y822" s="35"/>
      <c r="Z822" s="11"/>
    </row>
    <row r="823" spans="1:26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34"/>
      <c r="Q823" s="11"/>
      <c r="R823" s="35"/>
      <c r="S823" s="35"/>
      <c r="T823" s="35"/>
      <c r="U823" s="35"/>
      <c r="V823" s="35"/>
      <c r="W823" s="34"/>
      <c r="X823" s="35"/>
      <c r="Y823" s="35"/>
      <c r="Z823" s="11"/>
    </row>
    <row r="824" spans="1:26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34"/>
      <c r="Q824" s="11"/>
      <c r="R824" s="35"/>
      <c r="S824" s="35"/>
      <c r="T824" s="35"/>
      <c r="U824" s="35"/>
      <c r="V824" s="35"/>
      <c r="W824" s="34"/>
      <c r="X824" s="35"/>
      <c r="Y824" s="35"/>
      <c r="Z824" s="11"/>
    </row>
    <row r="825" spans="1:26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34"/>
      <c r="Q825" s="11"/>
      <c r="R825" s="35"/>
      <c r="S825" s="35"/>
      <c r="T825" s="35"/>
      <c r="U825" s="35"/>
      <c r="V825" s="35"/>
      <c r="W825" s="34"/>
      <c r="X825" s="35"/>
      <c r="Y825" s="35"/>
      <c r="Z825" s="11"/>
    </row>
    <row r="826" spans="1: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34"/>
      <c r="Q826" s="11"/>
      <c r="R826" s="35"/>
      <c r="S826" s="35"/>
      <c r="T826" s="35"/>
      <c r="U826" s="35"/>
      <c r="V826" s="35"/>
      <c r="W826" s="34"/>
      <c r="X826" s="35"/>
      <c r="Y826" s="35"/>
      <c r="Z826" s="11"/>
    </row>
    <row r="827" spans="1:26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34"/>
      <c r="Q827" s="11"/>
      <c r="R827" s="35"/>
      <c r="S827" s="35"/>
      <c r="T827" s="35"/>
      <c r="U827" s="35"/>
      <c r="V827" s="35"/>
      <c r="W827" s="34"/>
      <c r="X827" s="35"/>
      <c r="Y827" s="35"/>
      <c r="Z827" s="11"/>
    </row>
    <row r="828" spans="1:26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34"/>
      <c r="Q828" s="11"/>
      <c r="R828" s="35"/>
      <c r="S828" s="35"/>
      <c r="T828" s="35"/>
      <c r="U828" s="35"/>
      <c r="V828" s="35"/>
      <c r="W828" s="34"/>
      <c r="X828" s="35"/>
      <c r="Y828" s="35"/>
      <c r="Z828" s="11"/>
    </row>
    <row r="829" spans="1:26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34"/>
      <c r="Q829" s="11"/>
      <c r="R829" s="35"/>
      <c r="S829" s="35"/>
      <c r="T829" s="35"/>
      <c r="U829" s="35"/>
      <c r="V829" s="35"/>
      <c r="W829" s="34"/>
      <c r="X829" s="35"/>
      <c r="Y829" s="35"/>
      <c r="Z829" s="11"/>
    </row>
    <row r="830" spans="1:26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34"/>
      <c r="Q830" s="11"/>
      <c r="R830" s="35"/>
      <c r="S830" s="35"/>
      <c r="T830" s="35"/>
      <c r="U830" s="35"/>
      <c r="V830" s="35"/>
      <c r="W830" s="34"/>
      <c r="X830" s="35"/>
      <c r="Y830" s="35"/>
      <c r="Z830" s="11"/>
    </row>
    <row r="831" spans="1:26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34"/>
      <c r="Q831" s="11"/>
      <c r="R831" s="35"/>
      <c r="S831" s="35"/>
      <c r="T831" s="35"/>
      <c r="U831" s="35"/>
      <c r="V831" s="35"/>
      <c r="W831" s="34"/>
      <c r="X831" s="35"/>
      <c r="Y831" s="35"/>
      <c r="Z831" s="11"/>
    </row>
    <row r="832" spans="1:26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34"/>
      <c r="Q832" s="11"/>
      <c r="R832" s="35"/>
      <c r="S832" s="35"/>
      <c r="T832" s="35"/>
      <c r="U832" s="35"/>
      <c r="V832" s="35"/>
      <c r="W832" s="34"/>
      <c r="X832" s="35"/>
      <c r="Y832" s="35"/>
      <c r="Z832" s="11"/>
    </row>
    <row r="833" spans="1:26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34"/>
      <c r="Q833" s="11"/>
      <c r="R833" s="35"/>
      <c r="S833" s="35"/>
      <c r="T833" s="35"/>
      <c r="U833" s="35"/>
      <c r="V833" s="35"/>
      <c r="W833" s="34"/>
      <c r="X833" s="35"/>
      <c r="Y833" s="35"/>
      <c r="Z833" s="11"/>
    </row>
    <row r="834" spans="1:26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34"/>
      <c r="Q834" s="11"/>
      <c r="R834" s="35"/>
      <c r="S834" s="35"/>
      <c r="T834" s="35"/>
      <c r="U834" s="35"/>
      <c r="V834" s="35"/>
      <c r="W834" s="34"/>
      <c r="X834" s="35"/>
      <c r="Y834" s="35"/>
      <c r="Z834" s="11"/>
    </row>
    <row r="835" spans="1:26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34"/>
      <c r="Q835" s="11"/>
      <c r="R835" s="35"/>
      <c r="S835" s="35"/>
      <c r="T835" s="35"/>
      <c r="U835" s="35"/>
      <c r="V835" s="35"/>
      <c r="W835" s="34"/>
      <c r="X835" s="35"/>
      <c r="Y835" s="35"/>
      <c r="Z835" s="11"/>
    </row>
    <row r="836" spans="1:2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34"/>
      <c r="Q836" s="11"/>
      <c r="R836" s="35"/>
      <c r="S836" s="35"/>
      <c r="T836" s="35"/>
      <c r="U836" s="35"/>
      <c r="V836" s="35"/>
      <c r="W836" s="34"/>
      <c r="X836" s="35"/>
      <c r="Y836" s="35"/>
      <c r="Z836" s="11"/>
    </row>
    <row r="837" spans="1:26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34"/>
      <c r="Q837" s="11"/>
      <c r="R837" s="35"/>
      <c r="S837" s="35"/>
      <c r="T837" s="35"/>
      <c r="U837" s="35"/>
      <c r="V837" s="35"/>
      <c r="W837" s="34"/>
      <c r="X837" s="35"/>
      <c r="Y837" s="35"/>
      <c r="Z837" s="11"/>
    </row>
    <row r="838" spans="1:26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34"/>
      <c r="Q838" s="11"/>
      <c r="R838" s="35"/>
      <c r="S838" s="35"/>
      <c r="T838" s="35"/>
      <c r="U838" s="35"/>
      <c r="V838" s="35"/>
      <c r="W838" s="34"/>
      <c r="X838" s="35"/>
      <c r="Y838" s="35"/>
      <c r="Z838" s="11"/>
    </row>
    <row r="839" spans="1:26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34"/>
      <c r="Q839" s="11"/>
      <c r="R839" s="35"/>
      <c r="S839" s="35"/>
      <c r="T839" s="35"/>
      <c r="U839" s="35"/>
      <c r="V839" s="35"/>
      <c r="W839" s="34"/>
      <c r="X839" s="35"/>
      <c r="Y839" s="35"/>
      <c r="Z839" s="11"/>
    </row>
    <row r="840" spans="1:26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34"/>
      <c r="Q840" s="11"/>
      <c r="R840" s="35"/>
      <c r="S840" s="35"/>
      <c r="T840" s="35"/>
      <c r="U840" s="35"/>
      <c r="V840" s="35"/>
      <c r="W840" s="34"/>
      <c r="X840" s="35"/>
      <c r="Y840" s="35"/>
      <c r="Z840" s="11"/>
    </row>
    <row r="841" spans="1:26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34"/>
      <c r="Q841" s="11"/>
      <c r="R841" s="35"/>
      <c r="S841" s="35"/>
      <c r="T841" s="35"/>
      <c r="U841" s="35"/>
      <c r="V841" s="35"/>
      <c r="W841" s="34"/>
      <c r="X841" s="35"/>
      <c r="Y841" s="35"/>
      <c r="Z841" s="11"/>
    </row>
    <row r="842" spans="1:26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34"/>
      <c r="Q842" s="11"/>
      <c r="R842" s="35"/>
      <c r="S842" s="35"/>
      <c r="T842" s="35"/>
      <c r="U842" s="35"/>
      <c r="V842" s="35"/>
      <c r="W842" s="34"/>
      <c r="X842" s="35"/>
      <c r="Y842" s="35"/>
      <c r="Z842" s="11"/>
    </row>
    <row r="843" spans="1:26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34"/>
      <c r="Q843" s="11"/>
      <c r="R843" s="35"/>
      <c r="S843" s="35"/>
      <c r="T843" s="35"/>
      <c r="U843" s="35"/>
      <c r="V843" s="35"/>
      <c r="W843" s="34"/>
      <c r="X843" s="35"/>
      <c r="Y843" s="35"/>
      <c r="Z843" s="11"/>
    </row>
    <row r="844" spans="1:26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34"/>
      <c r="Q844" s="11"/>
      <c r="R844" s="35"/>
      <c r="S844" s="35"/>
      <c r="T844" s="35"/>
      <c r="U844" s="35"/>
      <c r="V844" s="35"/>
      <c r="W844" s="34"/>
      <c r="X844" s="35"/>
      <c r="Y844" s="35"/>
      <c r="Z844" s="11"/>
    </row>
    <row r="845" spans="1:26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34"/>
      <c r="Q845" s="11"/>
      <c r="R845" s="35"/>
      <c r="S845" s="35"/>
      <c r="T845" s="35"/>
      <c r="U845" s="35"/>
      <c r="V845" s="35"/>
      <c r="W845" s="34"/>
      <c r="X845" s="35"/>
      <c r="Y845" s="35"/>
      <c r="Z845" s="11"/>
    </row>
    <row r="846" spans="1:2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34"/>
      <c r="Q846" s="11"/>
      <c r="R846" s="35"/>
      <c r="S846" s="35"/>
      <c r="T846" s="35"/>
      <c r="U846" s="35"/>
      <c r="V846" s="35"/>
      <c r="W846" s="34"/>
      <c r="X846" s="35"/>
      <c r="Y846" s="35"/>
      <c r="Z846" s="11"/>
    </row>
    <row r="847" spans="1:26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34"/>
      <c r="Q847" s="11"/>
      <c r="R847" s="35"/>
      <c r="S847" s="35"/>
      <c r="T847" s="35"/>
      <c r="U847" s="35"/>
      <c r="V847" s="35"/>
      <c r="W847" s="34"/>
      <c r="X847" s="35"/>
      <c r="Y847" s="35"/>
      <c r="Z847" s="11"/>
    </row>
    <row r="848" spans="1:26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34"/>
      <c r="Q848" s="11"/>
      <c r="R848" s="35"/>
      <c r="S848" s="35"/>
      <c r="T848" s="35"/>
      <c r="U848" s="35"/>
      <c r="V848" s="35"/>
      <c r="W848" s="34"/>
      <c r="X848" s="35"/>
      <c r="Y848" s="35"/>
      <c r="Z848" s="11"/>
    </row>
    <row r="849" spans="1:26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34"/>
      <c r="Q849" s="11"/>
      <c r="R849" s="35"/>
      <c r="S849" s="35"/>
      <c r="T849" s="35"/>
      <c r="U849" s="35"/>
      <c r="V849" s="35"/>
      <c r="W849" s="34"/>
      <c r="X849" s="35"/>
      <c r="Y849" s="35"/>
      <c r="Z849" s="11"/>
    </row>
    <row r="850" spans="1:26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34"/>
      <c r="Q850" s="11"/>
      <c r="R850" s="35"/>
      <c r="S850" s="35"/>
      <c r="T850" s="35"/>
      <c r="U850" s="35"/>
      <c r="V850" s="35"/>
      <c r="W850" s="34"/>
      <c r="X850" s="35"/>
      <c r="Y850" s="35"/>
      <c r="Z850" s="11"/>
    </row>
    <row r="851" spans="1:26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34"/>
      <c r="Q851" s="11"/>
      <c r="R851" s="35"/>
      <c r="S851" s="35"/>
      <c r="T851" s="35"/>
      <c r="U851" s="35"/>
      <c r="V851" s="35"/>
      <c r="W851" s="34"/>
      <c r="X851" s="35"/>
      <c r="Y851" s="35"/>
      <c r="Z851" s="11"/>
    </row>
    <row r="852" spans="1:26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34"/>
      <c r="Q852" s="11"/>
      <c r="R852" s="35"/>
      <c r="S852" s="35"/>
      <c r="T852" s="35"/>
      <c r="U852" s="35"/>
      <c r="V852" s="35"/>
      <c r="W852" s="34"/>
      <c r="X852" s="35"/>
      <c r="Y852" s="35"/>
      <c r="Z852" s="11"/>
    </row>
    <row r="853" spans="1:26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34"/>
      <c r="Q853" s="11"/>
      <c r="R853" s="35"/>
      <c r="S853" s="35"/>
      <c r="T853" s="35"/>
      <c r="U853" s="35"/>
      <c r="V853" s="35"/>
      <c r="W853" s="34"/>
      <c r="X853" s="35"/>
      <c r="Y853" s="35"/>
      <c r="Z853" s="11"/>
    </row>
    <row r="854" spans="1:26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34"/>
      <c r="Q854" s="11"/>
      <c r="R854" s="35"/>
      <c r="S854" s="35"/>
      <c r="T854" s="35"/>
      <c r="U854" s="35"/>
      <c r="V854" s="35"/>
      <c r="W854" s="34"/>
      <c r="X854" s="35"/>
      <c r="Y854" s="35"/>
      <c r="Z854" s="11"/>
    </row>
    <row r="855" spans="1:26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34"/>
      <c r="Q855" s="11"/>
      <c r="R855" s="35"/>
      <c r="S855" s="35"/>
      <c r="T855" s="35"/>
      <c r="U855" s="35"/>
      <c r="V855" s="35"/>
      <c r="W855" s="34"/>
      <c r="X855" s="35"/>
      <c r="Y855" s="35"/>
      <c r="Z855" s="11"/>
    </row>
    <row r="856" spans="1:2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34"/>
      <c r="Q856" s="11"/>
      <c r="R856" s="35"/>
      <c r="S856" s="35"/>
      <c r="T856" s="35"/>
      <c r="U856" s="35"/>
      <c r="V856" s="35"/>
      <c r="W856" s="34"/>
      <c r="X856" s="35"/>
      <c r="Y856" s="35"/>
      <c r="Z856" s="11"/>
    </row>
    <row r="857" spans="1:26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34"/>
      <c r="Q857" s="11"/>
      <c r="R857" s="35"/>
      <c r="S857" s="35"/>
      <c r="T857" s="35"/>
      <c r="U857" s="35"/>
      <c r="V857" s="35"/>
      <c r="W857" s="34"/>
      <c r="X857" s="35"/>
      <c r="Y857" s="35"/>
      <c r="Z857" s="11"/>
    </row>
    <row r="858" spans="1:26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34"/>
      <c r="Q858" s="11"/>
      <c r="R858" s="35"/>
      <c r="S858" s="35"/>
      <c r="T858" s="35"/>
      <c r="U858" s="35"/>
      <c r="V858" s="35"/>
      <c r="W858" s="34"/>
      <c r="X858" s="35"/>
      <c r="Y858" s="35"/>
      <c r="Z858" s="11"/>
    </row>
    <row r="859" spans="1:26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34"/>
      <c r="Q859" s="11"/>
      <c r="R859" s="35"/>
      <c r="S859" s="35"/>
      <c r="T859" s="35"/>
      <c r="U859" s="35"/>
      <c r="V859" s="35"/>
      <c r="W859" s="34"/>
      <c r="X859" s="35"/>
      <c r="Y859" s="35"/>
      <c r="Z859" s="11"/>
    </row>
    <row r="860" spans="1:26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34"/>
      <c r="Q860" s="11"/>
      <c r="R860" s="35"/>
      <c r="S860" s="35"/>
      <c r="T860" s="35"/>
      <c r="U860" s="35"/>
      <c r="V860" s="35"/>
      <c r="W860" s="34"/>
      <c r="X860" s="35"/>
      <c r="Y860" s="35"/>
      <c r="Z860" s="11"/>
    </row>
    <row r="861" spans="1:26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34"/>
      <c r="Q861" s="11"/>
      <c r="R861" s="35"/>
      <c r="S861" s="35"/>
      <c r="T861" s="35"/>
      <c r="U861" s="35"/>
      <c r="V861" s="35"/>
      <c r="W861" s="34"/>
      <c r="X861" s="35"/>
      <c r="Y861" s="35"/>
      <c r="Z861" s="11"/>
    </row>
    <row r="862" spans="1:26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34"/>
      <c r="Q862" s="11"/>
      <c r="R862" s="35"/>
      <c r="S862" s="35"/>
      <c r="T862" s="35"/>
      <c r="U862" s="35"/>
      <c r="V862" s="35"/>
      <c r="W862" s="34"/>
      <c r="X862" s="35"/>
      <c r="Y862" s="35"/>
      <c r="Z862" s="11"/>
    </row>
    <row r="863" spans="1:26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34"/>
      <c r="Q863" s="11"/>
      <c r="R863" s="35"/>
      <c r="S863" s="35"/>
      <c r="T863" s="35"/>
      <c r="U863" s="35"/>
      <c r="V863" s="35"/>
      <c r="W863" s="34"/>
      <c r="X863" s="35"/>
      <c r="Y863" s="35"/>
      <c r="Z863" s="11"/>
    </row>
    <row r="864" spans="1:26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34"/>
      <c r="Q864" s="11"/>
      <c r="R864" s="35"/>
      <c r="S864" s="35"/>
      <c r="T864" s="35"/>
      <c r="U864" s="35"/>
      <c r="V864" s="35"/>
      <c r="W864" s="34"/>
      <c r="X864" s="35"/>
      <c r="Y864" s="35"/>
      <c r="Z864" s="11"/>
    </row>
    <row r="865" spans="1:26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34"/>
      <c r="Q865" s="11"/>
      <c r="R865" s="35"/>
      <c r="S865" s="35"/>
      <c r="T865" s="35"/>
      <c r="U865" s="35"/>
      <c r="V865" s="35"/>
      <c r="W865" s="34"/>
      <c r="X865" s="35"/>
      <c r="Y865" s="35"/>
      <c r="Z865" s="11"/>
    </row>
    <row r="866" spans="1:2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34"/>
      <c r="Q866" s="11"/>
      <c r="R866" s="35"/>
      <c r="S866" s="35"/>
      <c r="T866" s="35"/>
      <c r="U866" s="35"/>
      <c r="V866" s="35"/>
      <c r="W866" s="34"/>
      <c r="X866" s="35"/>
      <c r="Y866" s="35"/>
      <c r="Z866" s="11"/>
    </row>
    <row r="867" spans="1:26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34"/>
      <c r="Q867" s="11"/>
      <c r="R867" s="35"/>
      <c r="S867" s="35"/>
      <c r="T867" s="35"/>
      <c r="U867" s="35"/>
      <c r="V867" s="35"/>
      <c r="W867" s="34"/>
      <c r="X867" s="35"/>
      <c r="Y867" s="35"/>
      <c r="Z867" s="11"/>
    </row>
    <row r="868" spans="1:26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34"/>
      <c r="Q868" s="11"/>
      <c r="R868" s="35"/>
      <c r="S868" s="35"/>
      <c r="T868" s="35"/>
      <c r="U868" s="35"/>
      <c r="V868" s="35"/>
      <c r="W868" s="34"/>
      <c r="X868" s="35"/>
      <c r="Y868" s="35"/>
      <c r="Z868" s="11"/>
    </row>
    <row r="869" spans="1:26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34"/>
      <c r="Q869" s="11"/>
      <c r="R869" s="35"/>
      <c r="S869" s="35"/>
      <c r="T869" s="35"/>
      <c r="U869" s="35"/>
      <c r="V869" s="35"/>
      <c r="W869" s="34"/>
      <c r="X869" s="35"/>
      <c r="Y869" s="35"/>
      <c r="Z869" s="11"/>
    </row>
    <row r="870" spans="1:26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34"/>
      <c r="Q870" s="11"/>
      <c r="R870" s="35"/>
      <c r="S870" s="35"/>
      <c r="T870" s="35"/>
      <c r="U870" s="35"/>
      <c r="V870" s="35"/>
      <c r="W870" s="34"/>
      <c r="X870" s="35"/>
      <c r="Y870" s="35"/>
      <c r="Z870" s="11"/>
    </row>
    <row r="871" spans="1:26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34"/>
      <c r="Q871" s="11"/>
      <c r="R871" s="35"/>
      <c r="S871" s="35"/>
      <c r="T871" s="35"/>
      <c r="U871" s="35"/>
      <c r="V871" s="35"/>
      <c r="W871" s="34"/>
      <c r="X871" s="35"/>
      <c r="Y871" s="35"/>
      <c r="Z871" s="11"/>
    </row>
    <row r="872" spans="1:26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34"/>
      <c r="Q872" s="11"/>
      <c r="R872" s="35"/>
      <c r="S872" s="35"/>
      <c r="T872" s="35"/>
      <c r="U872" s="35"/>
      <c r="V872" s="35"/>
      <c r="W872" s="34"/>
      <c r="X872" s="35"/>
      <c r="Y872" s="35"/>
      <c r="Z872" s="11"/>
    </row>
    <row r="873" spans="1:26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34"/>
      <c r="Q873" s="11"/>
      <c r="R873" s="35"/>
      <c r="S873" s="35"/>
      <c r="T873" s="35"/>
      <c r="U873" s="35"/>
      <c r="V873" s="35"/>
      <c r="W873" s="34"/>
      <c r="X873" s="35"/>
      <c r="Y873" s="35"/>
      <c r="Z873" s="11"/>
    </row>
    <row r="874" spans="1:26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34"/>
      <c r="Q874" s="11"/>
      <c r="R874" s="35"/>
      <c r="S874" s="35"/>
      <c r="T874" s="35"/>
      <c r="U874" s="35"/>
      <c r="V874" s="35"/>
      <c r="W874" s="34"/>
      <c r="X874" s="35"/>
      <c r="Y874" s="35"/>
      <c r="Z874" s="11"/>
    </row>
    <row r="875" spans="1:26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34"/>
      <c r="Q875" s="11"/>
      <c r="R875" s="35"/>
      <c r="S875" s="35"/>
      <c r="T875" s="35"/>
      <c r="U875" s="35"/>
      <c r="V875" s="35"/>
      <c r="W875" s="34"/>
      <c r="X875" s="35"/>
      <c r="Y875" s="35"/>
      <c r="Z875" s="11"/>
    </row>
    <row r="876" spans="1:2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34"/>
      <c r="Q876" s="11"/>
      <c r="R876" s="35"/>
      <c r="S876" s="35"/>
      <c r="T876" s="35"/>
      <c r="U876" s="35"/>
      <c r="V876" s="35"/>
      <c r="W876" s="34"/>
      <c r="X876" s="35"/>
      <c r="Y876" s="35"/>
      <c r="Z876" s="11"/>
    </row>
    <row r="877" spans="1:26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34"/>
      <c r="Q877" s="11"/>
      <c r="R877" s="35"/>
      <c r="S877" s="35"/>
      <c r="T877" s="35"/>
      <c r="U877" s="35"/>
      <c r="V877" s="35"/>
      <c r="W877" s="34"/>
      <c r="X877" s="35"/>
      <c r="Y877" s="35"/>
      <c r="Z877" s="11"/>
    </row>
    <row r="878" spans="1:26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34"/>
      <c r="Q878" s="11"/>
      <c r="R878" s="35"/>
      <c r="S878" s="35"/>
      <c r="T878" s="35"/>
      <c r="U878" s="35"/>
      <c r="V878" s="35"/>
      <c r="W878" s="34"/>
      <c r="X878" s="35"/>
      <c r="Y878" s="35"/>
      <c r="Z878" s="11"/>
    </row>
    <row r="879" spans="1:26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34"/>
      <c r="Q879" s="11"/>
      <c r="R879" s="35"/>
      <c r="S879" s="35"/>
      <c r="T879" s="35"/>
      <c r="U879" s="35"/>
      <c r="V879" s="35"/>
      <c r="W879" s="34"/>
      <c r="X879" s="35"/>
      <c r="Y879" s="35"/>
      <c r="Z879" s="11"/>
    </row>
    <row r="880" spans="1:26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34"/>
      <c r="Q880" s="11"/>
      <c r="R880" s="35"/>
      <c r="S880" s="35"/>
      <c r="T880" s="35"/>
      <c r="U880" s="35"/>
      <c r="V880" s="35"/>
      <c r="W880" s="34"/>
      <c r="X880" s="35"/>
      <c r="Y880" s="35"/>
      <c r="Z880" s="11"/>
    </row>
    <row r="881" spans="1:26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34"/>
      <c r="Q881" s="11"/>
      <c r="R881" s="35"/>
      <c r="S881" s="35"/>
      <c r="T881" s="35"/>
      <c r="U881" s="35"/>
      <c r="V881" s="35"/>
      <c r="W881" s="34"/>
      <c r="X881" s="35"/>
      <c r="Y881" s="35"/>
      <c r="Z881" s="11"/>
    </row>
    <row r="882" spans="1:26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34"/>
      <c r="Q882" s="11"/>
      <c r="R882" s="35"/>
      <c r="S882" s="35"/>
      <c r="T882" s="35"/>
      <c r="U882" s="35"/>
      <c r="V882" s="35"/>
      <c r="W882" s="34"/>
      <c r="X882" s="35"/>
      <c r="Y882" s="35"/>
      <c r="Z882" s="11"/>
    </row>
    <row r="883" spans="1:26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34"/>
      <c r="Q883" s="11"/>
      <c r="R883" s="35"/>
      <c r="S883" s="35"/>
      <c r="T883" s="35"/>
      <c r="U883" s="35"/>
      <c r="V883" s="35"/>
      <c r="W883" s="34"/>
      <c r="X883" s="35"/>
      <c r="Y883" s="35"/>
      <c r="Z883" s="11"/>
    </row>
    <row r="884" spans="1:26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34"/>
      <c r="Q884" s="11"/>
      <c r="R884" s="35"/>
      <c r="S884" s="35"/>
      <c r="T884" s="35"/>
      <c r="U884" s="35"/>
      <c r="V884" s="35"/>
      <c r="W884" s="34"/>
      <c r="X884" s="35"/>
      <c r="Y884" s="35"/>
      <c r="Z884" s="11"/>
    </row>
    <row r="885" spans="1:26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34"/>
      <c r="Q885" s="11"/>
      <c r="R885" s="35"/>
      <c r="S885" s="35"/>
      <c r="T885" s="35"/>
      <c r="U885" s="35"/>
      <c r="V885" s="35"/>
      <c r="W885" s="34"/>
      <c r="X885" s="35"/>
      <c r="Y885" s="35"/>
      <c r="Z885" s="11"/>
    </row>
    <row r="886" spans="1:2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34"/>
      <c r="Q886" s="11"/>
      <c r="R886" s="35"/>
      <c r="S886" s="35"/>
      <c r="T886" s="35"/>
      <c r="U886" s="35"/>
      <c r="V886" s="35"/>
      <c r="W886" s="34"/>
      <c r="X886" s="35"/>
      <c r="Y886" s="35"/>
      <c r="Z886" s="11"/>
    </row>
    <row r="887" spans="1:26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34"/>
      <c r="Q887" s="11"/>
      <c r="R887" s="35"/>
      <c r="S887" s="35"/>
      <c r="T887" s="35"/>
      <c r="U887" s="35"/>
      <c r="V887" s="35"/>
      <c r="W887" s="34"/>
      <c r="X887" s="35"/>
      <c r="Y887" s="35"/>
      <c r="Z887" s="11"/>
    </row>
    <row r="888" spans="1:26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34"/>
      <c r="Q888" s="11"/>
      <c r="R888" s="35"/>
      <c r="S888" s="35"/>
      <c r="T888" s="35"/>
      <c r="U888" s="35"/>
      <c r="V888" s="35"/>
      <c r="W888" s="34"/>
      <c r="X888" s="35"/>
      <c r="Y888" s="35"/>
      <c r="Z888" s="11"/>
    </row>
    <row r="889" spans="1:26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34"/>
      <c r="Q889" s="11"/>
      <c r="R889" s="35"/>
      <c r="S889" s="35"/>
      <c r="T889" s="35"/>
      <c r="U889" s="35"/>
      <c r="V889" s="35"/>
      <c r="W889" s="34"/>
      <c r="X889" s="35"/>
      <c r="Y889" s="35"/>
      <c r="Z889" s="11"/>
    </row>
    <row r="890" spans="1:26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34"/>
      <c r="Q890" s="11"/>
      <c r="R890" s="35"/>
      <c r="S890" s="35"/>
      <c r="T890" s="35"/>
      <c r="U890" s="35"/>
      <c r="V890" s="35"/>
      <c r="W890" s="34"/>
      <c r="X890" s="35"/>
      <c r="Y890" s="35"/>
      <c r="Z890" s="11"/>
    </row>
    <row r="891" spans="1:26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34"/>
      <c r="Q891" s="11"/>
      <c r="R891" s="35"/>
      <c r="S891" s="35"/>
      <c r="T891" s="35"/>
      <c r="U891" s="35"/>
      <c r="V891" s="35"/>
      <c r="W891" s="34"/>
      <c r="X891" s="35"/>
      <c r="Y891" s="35"/>
      <c r="Z891" s="11"/>
    </row>
    <row r="892" spans="1:26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34"/>
      <c r="Q892" s="11"/>
      <c r="R892" s="35"/>
      <c r="S892" s="35"/>
      <c r="T892" s="35"/>
      <c r="U892" s="35"/>
      <c r="V892" s="35"/>
      <c r="W892" s="34"/>
      <c r="X892" s="35"/>
      <c r="Y892" s="35"/>
      <c r="Z892" s="11"/>
    </row>
    <row r="893" spans="1:26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34"/>
      <c r="Q893" s="11"/>
      <c r="R893" s="35"/>
      <c r="S893" s="35"/>
      <c r="T893" s="35"/>
      <c r="U893" s="35"/>
      <c r="V893" s="35"/>
      <c r="W893" s="34"/>
      <c r="X893" s="35"/>
      <c r="Y893" s="35"/>
      <c r="Z893" s="11"/>
    </row>
    <row r="894" spans="1:26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34"/>
      <c r="Q894" s="11"/>
      <c r="R894" s="35"/>
      <c r="S894" s="35"/>
      <c r="T894" s="35"/>
      <c r="U894" s="35"/>
      <c r="V894" s="35"/>
      <c r="W894" s="34"/>
      <c r="X894" s="35"/>
      <c r="Y894" s="35"/>
      <c r="Z894" s="11"/>
    </row>
    <row r="895" spans="1:26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34"/>
      <c r="Q895" s="11"/>
      <c r="R895" s="35"/>
      <c r="S895" s="35"/>
      <c r="T895" s="35"/>
      <c r="U895" s="35"/>
      <c r="V895" s="35"/>
      <c r="W895" s="34"/>
      <c r="X895" s="35"/>
      <c r="Y895" s="35"/>
      <c r="Z895" s="11"/>
    </row>
    <row r="896" spans="1:2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34"/>
      <c r="Q896" s="11"/>
      <c r="R896" s="35"/>
      <c r="S896" s="35"/>
      <c r="T896" s="35"/>
      <c r="U896" s="35"/>
      <c r="V896" s="35"/>
      <c r="W896" s="34"/>
      <c r="X896" s="35"/>
      <c r="Y896" s="35"/>
      <c r="Z896" s="11"/>
    </row>
    <row r="897" spans="1:26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34"/>
      <c r="Q897" s="11"/>
      <c r="R897" s="35"/>
      <c r="S897" s="35"/>
      <c r="T897" s="35"/>
      <c r="U897" s="35"/>
      <c r="V897" s="35"/>
      <c r="W897" s="34"/>
      <c r="X897" s="35"/>
      <c r="Y897" s="35"/>
      <c r="Z897" s="11"/>
    </row>
    <row r="898" spans="1:26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34"/>
      <c r="Q898" s="11"/>
      <c r="R898" s="35"/>
      <c r="S898" s="35"/>
      <c r="T898" s="35"/>
      <c r="U898" s="35"/>
      <c r="V898" s="35"/>
      <c r="W898" s="34"/>
      <c r="X898" s="35"/>
      <c r="Y898" s="35"/>
      <c r="Z898" s="11"/>
    </row>
    <row r="899" spans="1:26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34"/>
      <c r="Q899" s="11"/>
      <c r="R899" s="35"/>
      <c r="S899" s="35"/>
      <c r="T899" s="35"/>
      <c r="U899" s="35"/>
      <c r="V899" s="35"/>
      <c r="W899" s="34"/>
      <c r="X899" s="35"/>
      <c r="Y899" s="35"/>
      <c r="Z899" s="11"/>
    </row>
    <row r="900" spans="1:26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34"/>
      <c r="Q900" s="11"/>
      <c r="R900" s="35"/>
      <c r="S900" s="35"/>
      <c r="T900" s="35"/>
      <c r="U900" s="35"/>
      <c r="V900" s="35"/>
      <c r="W900" s="34"/>
      <c r="X900" s="35"/>
      <c r="Y900" s="35"/>
      <c r="Z900" s="11"/>
    </row>
    <row r="901" spans="1:26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34"/>
      <c r="Q901" s="11"/>
      <c r="R901" s="35"/>
      <c r="S901" s="35"/>
      <c r="T901" s="35"/>
      <c r="U901" s="35"/>
      <c r="V901" s="35"/>
      <c r="W901" s="34"/>
      <c r="X901" s="35"/>
      <c r="Y901" s="35"/>
      <c r="Z901" s="11"/>
    </row>
    <row r="902" spans="1:26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34"/>
      <c r="Q902" s="11"/>
      <c r="R902" s="35"/>
      <c r="S902" s="35"/>
      <c r="T902" s="35"/>
      <c r="U902" s="35"/>
      <c r="V902" s="35"/>
      <c r="W902" s="34"/>
      <c r="X902" s="35"/>
      <c r="Y902" s="35"/>
      <c r="Z902" s="11"/>
    </row>
    <row r="903" spans="1:26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34"/>
      <c r="Q903" s="11"/>
      <c r="R903" s="35"/>
      <c r="S903" s="35"/>
      <c r="T903" s="35"/>
      <c r="U903" s="35"/>
      <c r="V903" s="35"/>
      <c r="W903" s="34"/>
      <c r="X903" s="35"/>
      <c r="Y903" s="35"/>
      <c r="Z903" s="11"/>
    </row>
    <row r="904" spans="1:26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34"/>
      <c r="Q904" s="11"/>
      <c r="R904" s="35"/>
      <c r="S904" s="35"/>
      <c r="T904" s="35"/>
      <c r="U904" s="35"/>
      <c r="V904" s="35"/>
      <c r="W904" s="34"/>
      <c r="X904" s="35"/>
      <c r="Y904" s="35"/>
      <c r="Z904" s="11"/>
    </row>
    <row r="905" spans="1:26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34"/>
      <c r="Q905" s="11"/>
      <c r="R905" s="35"/>
      <c r="S905" s="35"/>
      <c r="T905" s="35"/>
      <c r="U905" s="35"/>
      <c r="V905" s="35"/>
      <c r="W905" s="34"/>
      <c r="X905" s="35"/>
      <c r="Y905" s="35"/>
      <c r="Z905" s="11"/>
    </row>
    <row r="906" spans="1:2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34"/>
      <c r="Q906" s="11"/>
      <c r="R906" s="35"/>
      <c r="S906" s="35"/>
      <c r="T906" s="35"/>
      <c r="U906" s="35"/>
      <c r="V906" s="35"/>
      <c r="W906" s="34"/>
      <c r="X906" s="35"/>
      <c r="Y906" s="35"/>
      <c r="Z906" s="11"/>
    </row>
    <row r="907" spans="1:26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34"/>
      <c r="Q907" s="11"/>
      <c r="R907" s="35"/>
      <c r="S907" s="35"/>
      <c r="T907" s="35"/>
      <c r="U907" s="35"/>
      <c r="V907" s="35"/>
      <c r="W907" s="34"/>
      <c r="X907" s="35"/>
      <c r="Y907" s="35"/>
      <c r="Z907" s="11"/>
    </row>
    <row r="908" spans="1:26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34"/>
      <c r="Q908" s="11"/>
      <c r="R908" s="35"/>
      <c r="S908" s="35"/>
      <c r="T908" s="35"/>
      <c r="U908" s="35"/>
      <c r="V908" s="35"/>
      <c r="W908" s="34"/>
      <c r="X908" s="35"/>
      <c r="Y908" s="35"/>
      <c r="Z908" s="11"/>
    </row>
    <row r="909" spans="1:26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34"/>
      <c r="Q909" s="11"/>
      <c r="R909" s="35"/>
      <c r="S909" s="35"/>
      <c r="T909" s="35"/>
      <c r="U909" s="35"/>
      <c r="V909" s="35"/>
      <c r="W909" s="34"/>
      <c r="X909" s="35"/>
      <c r="Y909" s="35"/>
      <c r="Z909" s="11"/>
    </row>
    <row r="910" spans="1:26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34"/>
      <c r="Q910" s="11"/>
      <c r="R910" s="35"/>
      <c r="S910" s="35"/>
      <c r="T910" s="35"/>
      <c r="U910" s="35"/>
      <c r="V910" s="35"/>
      <c r="W910" s="34"/>
      <c r="X910" s="35"/>
      <c r="Y910" s="35"/>
      <c r="Z910" s="11"/>
    </row>
    <row r="911" spans="1:26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34"/>
      <c r="Q911" s="11"/>
      <c r="R911" s="35"/>
      <c r="S911" s="35"/>
      <c r="T911" s="35"/>
      <c r="U911" s="35"/>
      <c r="V911" s="35"/>
      <c r="W911" s="34"/>
      <c r="X911" s="35"/>
      <c r="Y911" s="35"/>
      <c r="Z911" s="11"/>
    </row>
    <row r="912" spans="1:26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34"/>
      <c r="Q912" s="11"/>
      <c r="R912" s="35"/>
      <c r="S912" s="35"/>
      <c r="T912" s="35"/>
      <c r="U912" s="35"/>
      <c r="V912" s="35"/>
      <c r="W912" s="34"/>
      <c r="X912" s="35"/>
      <c r="Y912" s="35"/>
      <c r="Z912" s="11"/>
    </row>
    <row r="913" spans="1:26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34"/>
      <c r="Q913" s="11"/>
      <c r="R913" s="35"/>
      <c r="S913" s="35"/>
      <c r="T913" s="35"/>
      <c r="U913" s="35"/>
      <c r="V913" s="35"/>
      <c r="W913" s="34"/>
      <c r="X913" s="35"/>
      <c r="Y913" s="35"/>
      <c r="Z913" s="11"/>
    </row>
    <row r="914" spans="1:26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34"/>
      <c r="Q914" s="11"/>
      <c r="R914" s="35"/>
      <c r="S914" s="35"/>
      <c r="T914" s="35"/>
      <c r="U914" s="35"/>
      <c r="V914" s="35"/>
      <c r="W914" s="34"/>
      <c r="X914" s="35"/>
      <c r="Y914" s="35"/>
      <c r="Z914" s="11"/>
    </row>
    <row r="915" spans="1:26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34"/>
      <c r="Q915" s="11"/>
      <c r="R915" s="35"/>
      <c r="S915" s="35"/>
      <c r="T915" s="35"/>
      <c r="U915" s="35"/>
      <c r="V915" s="35"/>
      <c r="W915" s="34"/>
      <c r="X915" s="35"/>
      <c r="Y915" s="35"/>
      <c r="Z915" s="11"/>
    </row>
    <row r="916" spans="1:2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34"/>
      <c r="Q916" s="11"/>
      <c r="R916" s="35"/>
      <c r="S916" s="35"/>
      <c r="T916" s="35"/>
      <c r="U916" s="35"/>
      <c r="V916" s="35"/>
      <c r="W916" s="34"/>
      <c r="X916" s="35"/>
      <c r="Y916" s="35"/>
      <c r="Z916" s="11"/>
    </row>
    <row r="917" spans="1:26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34"/>
      <c r="Q917" s="11"/>
      <c r="R917" s="35"/>
      <c r="S917" s="35"/>
      <c r="T917" s="35"/>
      <c r="U917" s="35"/>
      <c r="V917" s="35"/>
      <c r="W917" s="34"/>
      <c r="X917" s="35"/>
      <c r="Y917" s="35"/>
      <c r="Z917" s="11"/>
    </row>
    <row r="918" spans="1:26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34"/>
      <c r="Q918" s="11"/>
      <c r="R918" s="35"/>
      <c r="S918" s="35"/>
      <c r="T918" s="35"/>
      <c r="U918" s="35"/>
      <c r="V918" s="35"/>
      <c r="W918" s="34"/>
      <c r="X918" s="35"/>
      <c r="Y918" s="35"/>
      <c r="Z918" s="11"/>
    </row>
    <row r="919" spans="1:26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34"/>
      <c r="Q919" s="11"/>
      <c r="R919" s="35"/>
      <c r="S919" s="35"/>
      <c r="T919" s="35"/>
      <c r="U919" s="35"/>
      <c r="V919" s="35"/>
      <c r="W919" s="34"/>
      <c r="X919" s="35"/>
      <c r="Y919" s="35"/>
      <c r="Z919" s="11"/>
    </row>
    <row r="920" spans="1:26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34"/>
      <c r="Q920" s="11"/>
      <c r="R920" s="35"/>
      <c r="S920" s="35"/>
      <c r="T920" s="35"/>
      <c r="U920" s="35"/>
      <c r="V920" s="35"/>
      <c r="W920" s="34"/>
      <c r="X920" s="35"/>
      <c r="Y920" s="35"/>
      <c r="Z920" s="11"/>
    </row>
    <row r="921" spans="1:26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34"/>
      <c r="Q921" s="11"/>
      <c r="R921" s="35"/>
      <c r="S921" s="35"/>
      <c r="T921" s="35"/>
      <c r="U921" s="35"/>
      <c r="V921" s="35"/>
      <c r="W921" s="34"/>
      <c r="X921" s="35"/>
      <c r="Y921" s="35"/>
      <c r="Z921" s="11"/>
    </row>
    <row r="922" spans="1:26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34"/>
      <c r="Q922" s="11"/>
      <c r="R922" s="35"/>
      <c r="S922" s="35"/>
      <c r="T922" s="35"/>
      <c r="U922" s="35"/>
      <c r="V922" s="35"/>
      <c r="W922" s="34"/>
      <c r="X922" s="35"/>
      <c r="Y922" s="35"/>
      <c r="Z922" s="11"/>
    </row>
    <row r="923" spans="1:26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34"/>
      <c r="Q923" s="11"/>
      <c r="R923" s="35"/>
      <c r="S923" s="35"/>
      <c r="T923" s="35"/>
      <c r="U923" s="35"/>
      <c r="V923" s="35"/>
      <c r="W923" s="34"/>
      <c r="X923" s="35"/>
      <c r="Y923" s="35"/>
      <c r="Z923" s="11"/>
    </row>
    <row r="924" spans="1:26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34"/>
      <c r="Q924" s="11"/>
      <c r="R924" s="35"/>
      <c r="S924" s="35"/>
      <c r="T924" s="35"/>
      <c r="U924" s="35"/>
      <c r="V924" s="35"/>
      <c r="W924" s="34"/>
      <c r="X924" s="35"/>
      <c r="Y924" s="35"/>
      <c r="Z924" s="11"/>
    </row>
    <row r="925" spans="1:26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34"/>
      <c r="Q925" s="11"/>
      <c r="R925" s="35"/>
      <c r="S925" s="35"/>
      <c r="T925" s="35"/>
      <c r="U925" s="35"/>
      <c r="V925" s="35"/>
      <c r="W925" s="34"/>
      <c r="X925" s="35"/>
      <c r="Y925" s="35"/>
      <c r="Z925" s="11"/>
    </row>
    <row r="926" spans="1: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34"/>
      <c r="Q926" s="11"/>
      <c r="R926" s="35"/>
      <c r="S926" s="35"/>
      <c r="T926" s="35"/>
      <c r="U926" s="35"/>
      <c r="V926" s="35"/>
      <c r="W926" s="34"/>
      <c r="X926" s="35"/>
      <c r="Y926" s="35"/>
      <c r="Z926" s="11"/>
    </row>
    <row r="927" spans="1:26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34"/>
      <c r="Q927" s="11"/>
      <c r="R927" s="35"/>
      <c r="S927" s="35"/>
      <c r="T927" s="35"/>
      <c r="U927" s="35"/>
      <c r="V927" s="35"/>
      <c r="W927" s="34"/>
      <c r="X927" s="35"/>
      <c r="Y927" s="35"/>
      <c r="Z927" s="11"/>
    </row>
    <row r="928" spans="1:26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34"/>
      <c r="Q928" s="11"/>
      <c r="R928" s="35"/>
      <c r="S928" s="35"/>
      <c r="T928" s="35"/>
      <c r="U928" s="35"/>
      <c r="V928" s="35"/>
      <c r="W928" s="34"/>
      <c r="X928" s="35"/>
      <c r="Y928" s="35"/>
      <c r="Z928" s="11"/>
    </row>
    <row r="929" spans="1:26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34"/>
      <c r="Q929" s="11"/>
      <c r="R929" s="35"/>
      <c r="S929" s="35"/>
      <c r="T929" s="35"/>
      <c r="U929" s="35"/>
      <c r="V929" s="35"/>
      <c r="W929" s="34"/>
      <c r="X929" s="35"/>
      <c r="Y929" s="35"/>
      <c r="Z929" s="11"/>
    </row>
    <row r="930" spans="1:26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34"/>
      <c r="Q930" s="11"/>
      <c r="R930" s="35"/>
      <c r="S930" s="35"/>
      <c r="T930" s="35"/>
      <c r="U930" s="35"/>
      <c r="V930" s="35"/>
      <c r="W930" s="34"/>
      <c r="X930" s="35"/>
      <c r="Y930" s="35"/>
      <c r="Z930" s="11"/>
    </row>
    <row r="931" spans="1:26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34"/>
      <c r="Q931" s="11"/>
      <c r="R931" s="35"/>
      <c r="S931" s="35"/>
      <c r="T931" s="35"/>
      <c r="U931" s="35"/>
      <c r="V931" s="35"/>
      <c r="W931" s="34"/>
      <c r="X931" s="35"/>
      <c r="Y931" s="35"/>
      <c r="Z931" s="11"/>
    </row>
    <row r="932" spans="1:26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34"/>
      <c r="Q932" s="11"/>
      <c r="R932" s="35"/>
      <c r="S932" s="35"/>
      <c r="T932" s="35"/>
      <c r="U932" s="35"/>
      <c r="V932" s="35"/>
      <c r="W932" s="34"/>
      <c r="X932" s="35"/>
      <c r="Y932" s="35"/>
      <c r="Z932" s="11"/>
    </row>
    <row r="933" spans="1:26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34"/>
      <c r="Q933" s="11"/>
      <c r="R933" s="35"/>
      <c r="S933" s="35"/>
      <c r="T933" s="35"/>
      <c r="U933" s="35"/>
      <c r="V933" s="35"/>
      <c r="W933" s="34"/>
      <c r="X933" s="35"/>
      <c r="Y933" s="35"/>
      <c r="Z933" s="11"/>
    </row>
    <row r="934" spans="1:26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34"/>
      <c r="Q934" s="11"/>
      <c r="R934" s="35"/>
      <c r="S934" s="35"/>
      <c r="T934" s="35"/>
      <c r="U934" s="35"/>
      <c r="V934" s="35"/>
      <c r="W934" s="34"/>
      <c r="X934" s="35"/>
      <c r="Y934" s="35"/>
      <c r="Z934" s="11"/>
    </row>
    <row r="935" spans="1:26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34"/>
      <c r="Q935" s="11"/>
      <c r="R935" s="35"/>
      <c r="S935" s="35"/>
      <c r="T935" s="35"/>
      <c r="U935" s="35"/>
      <c r="V935" s="35"/>
      <c r="W935" s="34"/>
      <c r="X935" s="35"/>
      <c r="Y935" s="35"/>
      <c r="Z935" s="11"/>
    </row>
    <row r="936" spans="1:2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34"/>
      <c r="Q936" s="11"/>
      <c r="R936" s="35"/>
      <c r="S936" s="35"/>
      <c r="T936" s="35"/>
      <c r="U936" s="35"/>
      <c r="V936" s="35"/>
      <c r="W936" s="34"/>
      <c r="X936" s="35"/>
      <c r="Y936" s="35"/>
      <c r="Z936" s="11"/>
    </row>
    <row r="937" spans="1:26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34"/>
      <c r="Q937" s="11"/>
      <c r="R937" s="35"/>
      <c r="S937" s="35"/>
      <c r="T937" s="35"/>
      <c r="U937" s="35"/>
      <c r="V937" s="35"/>
      <c r="W937" s="34"/>
      <c r="X937" s="35"/>
      <c r="Y937" s="35"/>
      <c r="Z937" s="11"/>
    </row>
    <row r="938" spans="1:26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34"/>
      <c r="Q938" s="11"/>
      <c r="R938" s="35"/>
      <c r="S938" s="35"/>
      <c r="T938" s="35"/>
      <c r="U938" s="35"/>
      <c r="V938" s="35"/>
      <c r="W938" s="34"/>
      <c r="X938" s="35"/>
      <c r="Y938" s="35"/>
      <c r="Z938" s="11"/>
    </row>
    <row r="939" spans="1:26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34"/>
      <c r="Q939" s="11"/>
      <c r="R939" s="35"/>
      <c r="S939" s="35"/>
      <c r="T939" s="35"/>
      <c r="U939" s="35"/>
      <c r="V939" s="35"/>
      <c r="W939" s="34"/>
      <c r="X939" s="35"/>
      <c r="Y939" s="35"/>
      <c r="Z939" s="11"/>
    </row>
    <row r="940" spans="1:26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34"/>
      <c r="Q940" s="11"/>
      <c r="R940" s="35"/>
      <c r="S940" s="35"/>
      <c r="T940" s="35"/>
      <c r="U940" s="35"/>
      <c r="V940" s="35"/>
      <c r="W940" s="34"/>
      <c r="X940" s="35"/>
      <c r="Y940" s="35"/>
      <c r="Z940" s="11"/>
    </row>
    <row r="941" spans="1:26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34"/>
      <c r="Q941" s="11"/>
      <c r="R941" s="35"/>
      <c r="S941" s="35"/>
      <c r="T941" s="35"/>
      <c r="U941" s="35"/>
      <c r="V941" s="35"/>
      <c r="W941" s="34"/>
      <c r="X941" s="35"/>
      <c r="Y941" s="35"/>
      <c r="Z941" s="11"/>
    </row>
    <row r="942" spans="1:26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34"/>
      <c r="Q942" s="11"/>
      <c r="R942" s="35"/>
      <c r="S942" s="35"/>
      <c r="T942" s="35"/>
      <c r="U942" s="35"/>
      <c r="V942" s="35"/>
      <c r="W942" s="34"/>
      <c r="X942" s="35"/>
      <c r="Y942" s="35"/>
      <c r="Z942" s="11"/>
    </row>
    <row r="943" spans="1:26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34"/>
      <c r="Q943" s="11"/>
      <c r="R943" s="35"/>
      <c r="S943" s="35"/>
      <c r="T943" s="35"/>
      <c r="U943" s="35"/>
      <c r="V943" s="35"/>
      <c r="W943" s="34"/>
      <c r="X943" s="35"/>
      <c r="Y943" s="35"/>
      <c r="Z943" s="11"/>
    </row>
    <row r="944" spans="1:26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34"/>
      <c r="Q944" s="11"/>
      <c r="R944" s="35"/>
      <c r="S944" s="35"/>
      <c r="T944" s="35"/>
      <c r="U944" s="35"/>
      <c r="V944" s="35"/>
      <c r="W944" s="34"/>
      <c r="X944" s="35"/>
      <c r="Y944" s="35"/>
      <c r="Z944" s="11"/>
    </row>
    <row r="945" spans="1:26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34"/>
      <c r="Q945" s="11"/>
      <c r="R945" s="35"/>
      <c r="S945" s="35"/>
      <c r="T945" s="35"/>
      <c r="U945" s="35"/>
      <c r="V945" s="35"/>
      <c r="W945" s="34"/>
      <c r="X945" s="35"/>
      <c r="Y945" s="35"/>
      <c r="Z945" s="11"/>
    </row>
    <row r="946" spans="1:2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34"/>
      <c r="Q946" s="11"/>
      <c r="R946" s="35"/>
      <c r="S946" s="35"/>
      <c r="T946" s="35"/>
      <c r="U946" s="35"/>
      <c r="V946" s="35"/>
      <c r="W946" s="34"/>
      <c r="X946" s="35"/>
      <c r="Y946" s="35"/>
      <c r="Z946" s="11"/>
    </row>
    <row r="947" spans="1:26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34"/>
      <c r="Q947" s="11"/>
      <c r="R947" s="35"/>
      <c r="S947" s="35"/>
      <c r="T947" s="35"/>
      <c r="U947" s="35"/>
      <c r="V947" s="35"/>
      <c r="W947" s="34"/>
      <c r="X947" s="35"/>
      <c r="Y947" s="35"/>
      <c r="Z947" s="11"/>
    </row>
    <row r="948" spans="1:26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34"/>
      <c r="Q948" s="11"/>
      <c r="R948" s="35"/>
      <c r="S948" s="35"/>
      <c r="T948" s="35"/>
      <c r="U948" s="35"/>
      <c r="V948" s="35"/>
      <c r="W948" s="34"/>
      <c r="X948" s="35"/>
      <c r="Y948" s="35"/>
      <c r="Z948" s="11"/>
    </row>
    <row r="949" spans="1:26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34"/>
      <c r="Q949" s="11"/>
      <c r="R949" s="35"/>
      <c r="S949" s="35"/>
      <c r="T949" s="35"/>
      <c r="U949" s="35"/>
      <c r="V949" s="35"/>
      <c r="W949" s="34"/>
      <c r="X949" s="35"/>
      <c r="Y949" s="35"/>
      <c r="Z949" s="11"/>
    </row>
    <row r="950" spans="1:26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34"/>
      <c r="Q950" s="11"/>
      <c r="R950" s="35"/>
      <c r="S950" s="35"/>
      <c r="T950" s="35"/>
      <c r="U950" s="35"/>
      <c r="V950" s="35"/>
      <c r="W950" s="34"/>
      <c r="X950" s="35"/>
      <c r="Y950" s="35"/>
      <c r="Z950" s="11"/>
    </row>
    <row r="951" spans="1:26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34"/>
      <c r="Q951" s="11"/>
      <c r="R951" s="35"/>
      <c r="S951" s="35"/>
      <c r="T951" s="35"/>
      <c r="U951" s="35"/>
      <c r="V951" s="35"/>
      <c r="W951" s="34"/>
      <c r="X951" s="35"/>
      <c r="Y951" s="35"/>
      <c r="Z951" s="11"/>
    </row>
    <row r="952" spans="1:26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34"/>
      <c r="Q952" s="11"/>
      <c r="R952" s="35"/>
      <c r="S952" s="35"/>
      <c r="T952" s="35"/>
      <c r="U952" s="35"/>
      <c r="V952" s="35"/>
      <c r="W952" s="34"/>
      <c r="X952" s="35"/>
      <c r="Y952" s="35"/>
      <c r="Z952" s="11"/>
    </row>
    <row r="953" spans="1:26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34"/>
      <c r="Q953" s="11"/>
      <c r="R953" s="35"/>
      <c r="S953" s="35"/>
      <c r="T953" s="35"/>
      <c r="U953" s="35"/>
      <c r="V953" s="35"/>
      <c r="W953" s="34"/>
      <c r="X953" s="35"/>
      <c r="Y953" s="35"/>
      <c r="Z953" s="11"/>
    </row>
    <row r="954" spans="1:26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34"/>
      <c r="Q954" s="11"/>
      <c r="R954" s="35"/>
      <c r="S954" s="35"/>
      <c r="T954" s="35"/>
      <c r="U954" s="35"/>
      <c r="V954" s="35"/>
      <c r="W954" s="34"/>
      <c r="X954" s="35"/>
      <c r="Y954" s="35"/>
      <c r="Z954" s="11"/>
    </row>
    <row r="955" spans="1:26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34"/>
      <c r="Q955" s="11"/>
      <c r="R955" s="35"/>
      <c r="S955" s="35"/>
      <c r="T955" s="35"/>
      <c r="U955" s="35"/>
      <c r="V955" s="35"/>
      <c r="W955" s="34"/>
      <c r="X955" s="35"/>
      <c r="Y955" s="35"/>
      <c r="Z955" s="11"/>
    </row>
    <row r="956" spans="1:2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34"/>
      <c r="Q956" s="11"/>
      <c r="R956" s="35"/>
      <c r="S956" s="35"/>
      <c r="T956" s="35"/>
      <c r="U956" s="35"/>
      <c r="V956" s="35"/>
      <c r="W956" s="34"/>
      <c r="X956" s="35"/>
      <c r="Y956" s="35"/>
      <c r="Z956" s="11"/>
    </row>
    <row r="957" spans="1:26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34"/>
      <c r="Q957" s="11"/>
      <c r="R957" s="35"/>
      <c r="S957" s="35"/>
      <c r="T957" s="35"/>
      <c r="U957" s="35"/>
      <c r="V957" s="35"/>
      <c r="W957" s="34"/>
      <c r="X957" s="35"/>
      <c r="Y957" s="35"/>
      <c r="Z957" s="11"/>
    </row>
    <row r="958" spans="1:26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34"/>
      <c r="Q958" s="11"/>
      <c r="R958" s="35"/>
      <c r="S958" s="35"/>
      <c r="T958" s="35"/>
      <c r="U958" s="35"/>
      <c r="V958" s="35"/>
      <c r="W958" s="34"/>
      <c r="X958" s="35"/>
      <c r="Y958" s="35"/>
      <c r="Z958" s="11"/>
    </row>
    <row r="959" spans="1:26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34"/>
      <c r="Q959" s="11"/>
      <c r="R959" s="35"/>
      <c r="S959" s="35"/>
      <c r="T959" s="35"/>
      <c r="U959" s="35"/>
      <c r="V959" s="35"/>
      <c r="W959" s="34"/>
      <c r="X959" s="35"/>
      <c r="Y959" s="35"/>
      <c r="Z959" s="11"/>
    </row>
    <row r="960" spans="1:26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34"/>
      <c r="Q960" s="11"/>
      <c r="R960" s="35"/>
      <c r="S960" s="35"/>
      <c r="T960" s="35"/>
      <c r="U960" s="35"/>
      <c r="V960" s="35"/>
      <c r="W960" s="34"/>
      <c r="X960" s="35"/>
      <c r="Y960" s="35"/>
      <c r="Z960" s="11"/>
    </row>
    <row r="961" spans="1:26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34"/>
      <c r="Q961" s="11"/>
      <c r="R961" s="35"/>
      <c r="S961" s="35"/>
      <c r="T961" s="35"/>
      <c r="U961" s="35"/>
      <c r="V961" s="35"/>
      <c r="W961" s="34"/>
      <c r="X961" s="35"/>
      <c r="Y961" s="35"/>
      <c r="Z961" s="11"/>
    </row>
    <row r="962" spans="1:26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34"/>
      <c r="Q962" s="11"/>
      <c r="R962" s="35"/>
      <c r="S962" s="35"/>
      <c r="T962" s="35"/>
      <c r="U962" s="35"/>
      <c r="V962" s="35"/>
      <c r="W962" s="34"/>
      <c r="X962" s="35"/>
      <c r="Y962" s="35"/>
      <c r="Z962" s="11"/>
    </row>
    <row r="963" spans="1:26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34"/>
      <c r="Q963" s="11"/>
      <c r="R963" s="35"/>
      <c r="S963" s="35"/>
      <c r="T963" s="35"/>
      <c r="U963" s="35"/>
      <c r="V963" s="35"/>
      <c r="W963" s="34"/>
      <c r="X963" s="35"/>
      <c r="Y963" s="35"/>
      <c r="Z963" s="11"/>
    </row>
    <row r="964" spans="1:26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34"/>
      <c r="Q964" s="11"/>
      <c r="R964" s="35"/>
      <c r="S964" s="35"/>
      <c r="T964" s="35"/>
      <c r="U964" s="35"/>
      <c r="V964" s="35"/>
      <c r="W964" s="34"/>
      <c r="X964" s="35"/>
      <c r="Y964" s="35"/>
      <c r="Z964" s="11"/>
    </row>
    <row r="965" spans="1:26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34"/>
      <c r="Q965" s="11"/>
      <c r="R965" s="35"/>
      <c r="S965" s="35"/>
      <c r="T965" s="35"/>
      <c r="U965" s="35"/>
      <c r="V965" s="35"/>
      <c r="W965" s="34"/>
      <c r="X965" s="35"/>
      <c r="Y965" s="35"/>
      <c r="Z965" s="11"/>
    </row>
    <row r="966" spans="1:2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34"/>
      <c r="Q966" s="11"/>
      <c r="R966" s="35"/>
      <c r="S966" s="35"/>
      <c r="T966" s="35"/>
      <c r="U966" s="35"/>
      <c r="V966" s="35"/>
      <c r="W966" s="34"/>
      <c r="X966" s="35"/>
      <c r="Y966" s="35"/>
      <c r="Z966" s="11"/>
    </row>
    <row r="967" spans="1:26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34"/>
      <c r="Q967" s="11"/>
      <c r="R967" s="35"/>
      <c r="S967" s="35"/>
      <c r="T967" s="35"/>
      <c r="U967" s="35"/>
      <c r="V967" s="35"/>
      <c r="W967" s="34"/>
      <c r="X967" s="35"/>
      <c r="Y967" s="35"/>
      <c r="Z967" s="11"/>
    </row>
    <row r="968" spans="1:26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34"/>
      <c r="Q968" s="11"/>
      <c r="R968" s="35"/>
      <c r="S968" s="35"/>
      <c r="T968" s="35"/>
      <c r="U968" s="35"/>
      <c r="V968" s="35"/>
      <c r="W968" s="34"/>
      <c r="X968" s="35"/>
      <c r="Y968" s="35"/>
      <c r="Z968" s="11"/>
    </row>
    <row r="969" spans="1:26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34"/>
      <c r="Q969" s="11"/>
      <c r="R969" s="35"/>
      <c r="S969" s="35"/>
      <c r="T969" s="35"/>
      <c r="U969" s="35"/>
      <c r="V969" s="35"/>
      <c r="W969" s="34"/>
      <c r="X969" s="35"/>
      <c r="Y969" s="35"/>
      <c r="Z969" s="11"/>
    </row>
    <row r="970" spans="1:26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34"/>
      <c r="Q970" s="11"/>
      <c r="R970" s="35"/>
      <c r="S970" s="35"/>
      <c r="T970" s="35"/>
      <c r="U970" s="35"/>
      <c r="V970" s="35"/>
      <c r="W970" s="34"/>
      <c r="X970" s="35"/>
      <c r="Y970" s="35"/>
      <c r="Z970" s="11"/>
    </row>
    <row r="971" spans="1:26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34"/>
      <c r="Q971" s="11"/>
      <c r="R971" s="35"/>
      <c r="S971" s="35"/>
      <c r="T971" s="35"/>
      <c r="U971" s="35"/>
      <c r="V971" s="35"/>
      <c r="W971" s="34"/>
      <c r="X971" s="35"/>
      <c r="Y971" s="35"/>
      <c r="Z971" s="11"/>
    </row>
    <row r="972" spans="1:26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34"/>
      <c r="Q972" s="11"/>
      <c r="R972" s="35"/>
      <c r="S972" s="35"/>
      <c r="T972" s="35"/>
      <c r="U972" s="35"/>
      <c r="V972" s="35"/>
      <c r="W972" s="34"/>
      <c r="X972" s="35"/>
      <c r="Y972" s="35"/>
      <c r="Z972" s="11"/>
    </row>
    <row r="973" spans="1:26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34"/>
      <c r="Q973" s="11"/>
      <c r="R973" s="35"/>
      <c r="S973" s="35"/>
      <c r="T973" s="35"/>
      <c r="U973" s="35"/>
      <c r="V973" s="35"/>
      <c r="W973" s="34"/>
      <c r="X973" s="35"/>
      <c r="Y973" s="35"/>
      <c r="Z973" s="11"/>
    </row>
    <row r="974" spans="1:26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34"/>
      <c r="Q974" s="11"/>
      <c r="R974" s="35"/>
      <c r="S974" s="35"/>
      <c r="T974" s="35"/>
      <c r="U974" s="35"/>
      <c r="V974" s="35"/>
      <c r="W974" s="34"/>
      <c r="X974" s="35"/>
      <c r="Y974" s="35"/>
      <c r="Z974" s="11"/>
    </row>
    <row r="975" spans="1:26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34"/>
      <c r="Q975" s="11"/>
      <c r="R975" s="35"/>
      <c r="S975" s="35"/>
      <c r="T975" s="35"/>
      <c r="U975" s="35"/>
      <c r="V975" s="35"/>
      <c r="W975" s="34"/>
      <c r="X975" s="35"/>
      <c r="Y975" s="35"/>
      <c r="Z975" s="11"/>
    </row>
    <row r="976" spans="1:2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34"/>
      <c r="Q976" s="11"/>
      <c r="R976" s="35"/>
      <c r="S976" s="35"/>
      <c r="T976" s="35"/>
      <c r="U976" s="35"/>
      <c r="V976" s="35"/>
      <c r="W976" s="34"/>
      <c r="X976" s="35"/>
      <c r="Y976" s="35"/>
      <c r="Z976" s="11"/>
    </row>
    <row r="977" spans="1:26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34"/>
      <c r="Q977" s="11"/>
      <c r="R977" s="35"/>
      <c r="S977" s="35"/>
      <c r="T977" s="35"/>
      <c r="U977" s="35"/>
      <c r="V977" s="35"/>
      <c r="W977" s="34"/>
      <c r="X977" s="35"/>
      <c r="Y977" s="35"/>
      <c r="Z977" s="11"/>
    </row>
    <row r="978" spans="1:26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34"/>
      <c r="Q978" s="11"/>
      <c r="R978" s="35"/>
      <c r="S978" s="35"/>
      <c r="T978" s="35"/>
      <c r="U978" s="35"/>
      <c r="V978" s="35"/>
      <c r="W978" s="34"/>
      <c r="X978" s="35"/>
      <c r="Y978" s="35"/>
      <c r="Z978" s="11"/>
    </row>
    <row r="979" spans="1:26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34"/>
      <c r="Q979" s="11"/>
      <c r="R979" s="35"/>
      <c r="S979" s="35"/>
      <c r="T979" s="35"/>
      <c r="U979" s="35"/>
      <c r="V979" s="35"/>
      <c r="W979" s="34"/>
      <c r="X979" s="35"/>
      <c r="Y979" s="35"/>
      <c r="Z979" s="11"/>
    </row>
    <row r="980" spans="1:26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34"/>
      <c r="Q980" s="11"/>
      <c r="R980" s="35"/>
      <c r="S980" s="35"/>
      <c r="T980" s="35"/>
      <c r="U980" s="35"/>
      <c r="V980" s="35"/>
      <c r="W980" s="34"/>
      <c r="X980" s="35"/>
      <c r="Y980" s="35"/>
      <c r="Z980" s="11"/>
    </row>
    <row r="981" spans="1:26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34"/>
      <c r="Q981" s="11"/>
      <c r="R981" s="35"/>
      <c r="S981" s="35"/>
      <c r="T981" s="35"/>
      <c r="U981" s="35"/>
      <c r="V981" s="35"/>
      <c r="W981" s="34"/>
      <c r="X981" s="35"/>
      <c r="Y981" s="35"/>
      <c r="Z981" s="11"/>
    </row>
    <row r="982" spans="1:26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34"/>
      <c r="Q982" s="11"/>
      <c r="R982" s="35"/>
      <c r="S982" s="35"/>
      <c r="T982" s="35"/>
      <c r="U982" s="35"/>
      <c r="V982" s="35"/>
      <c r="W982" s="34"/>
      <c r="X982" s="35"/>
      <c r="Y982" s="35"/>
      <c r="Z982" s="11"/>
    </row>
    <row r="983" spans="1:26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34"/>
      <c r="Q983" s="11"/>
      <c r="R983" s="35"/>
      <c r="S983" s="35"/>
      <c r="T983" s="35"/>
      <c r="U983" s="35"/>
      <c r="V983" s="35"/>
      <c r="W983" s="34"/>
      <c r="X983" s="35"/>
      <c r="Y983" s="35"/>
      <c r="Z983" s="11"/>
    </row>
    <row r="984" spans="1:26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34"/>
      <c r="Q984" s="11"/>
      <c r="R984" s="35"/>
      <c r="S984" s="35"/>
      <c r="T984" s="35"/>
      <c r="U984" s="35"/>
      <c r="V984" s="35"/>
      <c r="W984" s="34"/>
      <c r="X984" s="35"/>
      <c r="Y984" s="35"/>
      <c r="Z984" s="11"/>
    </row>
    <row r="985" spans="1:26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34"/>
      <c r="Q985" s="11"/>
      <c r="R985" s="35"/>
      <c r="S985" s="35"/>
      <c r="T985" s="35"/>
      <c r="U985" s="35"/>
      <c r="V985" s="35"/>
      <c r="W985" s="34"/>
      <c r="X985" s="35"/>
      <c r="Y985" s="35"/>
      <c r="Z985" s="11"/>
    </row>
    <row r="986" spans="1:2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34"/>
      <c r="Q986" s="11"/>
      <c r="R986" s="35"/>
      <c r="S986" s="35"/>
      <c r="T986" s="35"/>
      <c r="U986" s="35"/>
      <c r="V986" s="35"/>
      <c r="W986" s="34"/>
      <c r="X986" s="35"/>
      <c r="Y986" s="35"/>
      <c r="Z986" s="11"/>
    </row>
    <row r="987" spans="1:26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34"/>
      <c r="Q987" s="11"/>
      <c r="R987" s="35"/>
      <c r="S987" s="35"/>
      <c r="T987" s="35"/>
      <c r="U987" s="35"/>
      <c r="V987" s="35"/>
      <c r="W987" s="34"/>
      <c r="X987" s="35"/>
      <c r="Y987" s="35"/>
      <c r="Z987" s="11"/>
    </row>
    <row r="988" spans="1:26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34"/>
      <c r="Q988" s="11"/>
      <c r="R988" s="35"/>
      <c r="S988" s="35"/>
      <c r="T988" s="35"/>
      <c r="U988" s="35"/>
      <c r="V988" s="35"/>
      <c r="W988" s="34"/>
      <c r="X988" s="35"/>
      <c r="Y988" s="35"/>
      <c r="Z988" s="11"/>
    </row>
    <row r="989" spans="1:26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34"/>
      <c r="Q989" s="11"/>
      <c r="R989" s="35"/>
      <c r="S989" s="35"/>
      <c r="T989" s="35"/>
      <c r="U989" s="35"/>
      <c r="V989" s="35"/>
      <c r="W989" s="34"/>
      <c r="X989" s="35"/>
      <c r="Y989" s="35"/>
      <c r="Z989" s="11"/>
    </row>
    <row r="990" spans="1:26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34"/>
      <c r="Q990" s="11"/>
      <c r="R990" s="35"/>
      <c r="S990" s="35"/>
      <c r="T990" s="35"/>
      <c r="U990" s="35"/>
      <c r="V990" s="35"/>
      <c r="W990" s="34"/>
      <c r="X990" s="35"/>
      <c r="Y990" s="35"/>
      <c r="Z990" s="11"/>
    </row>
    <row r="991" spans="1:26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34"/>
      <c r="Q991" s="11"/>
      <c r="R991" s="35"/>
      <c r="S991" s="35"/>
      <c r="T991" s="35"/>
      <c r="U991" s="35"/>
      <c r="V991" s="35"/>
      <c r="W991" s="34"/>
      <c r="X991" s="35"/>
      <c r="Y991" s="35"/>
      <c r="Z991" s="11"/>
    </row>
    <row r="992" spans="1:26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34"/>
      <c r="Q992" s="11"/>
      <c r="R992" s="35"/>
      <c r="S992" s="35"/>
      <c r="T992" s="35"/>
      <c r="U992" s="35"/>
      <c r="V992" s="35"/>
      <c r="W992" s="34"/>
      <c r="X992" s="35"/>
      <c r="Y992" s="35"/>
      <c r="Z992" s="11"/>
    </row>
    <row r="993" spans="1:26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34"/>
      <c r="Q993" s="11"/>
      <c r="R993" s="35"/>
      <c r="S993" s="35"/>
      <c r="T993" s="35"/>
      <c r="U993" s="35"/>
      <c r="V993" s="35"/>
      <c r="W993" s="34"/>
      <c r="X993" s="35"/>
      <c r="Y993" s="35"/>
      <c r="Z993" s="11"/>
    </row>
    <row r="994" spans="1:26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34"/>
      <c r="Q994" s="11"/>
      <c r="R994" s="35"/>
      <c r="S994" s="35"/>
      <c r="T994" s="35"/>
      <c r="U994" s="35"/>
      <c r="V994" s="35"/>
      <c r="W994" s="34"/>
      <c r="X994" s="35"/>
      <c r="Y994" s="35"/>
      <c r="Z994" s="11"/>
    </row>
    <row r="995" spans="1:26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34"/>
      <c r="Q995" s="11"/>
      <c r="R995" s="35"/>
      <c r="S995" s="35"/>
      <c r="T995" s="35"/>
      <c r="U995" s="35"/>
      <c r="V995" s="35"/>
      <c r="W995" s="34"/>
      <c r="X995" s="35"/>
      <c r="Y995" s="35"/>
      <c r="Z995" s="11"/>
    </row>
    <row r="996" spans="1:2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34"/>
      <c r="Q996" s="11"/>
      <c r="R996" s="35"/>
      <c r="S996" s="35"/>
      <c r="T996" s="35"/>
      <c r="U996" s="35"/>
      <c r="V996" s="35"/>
      <c r="W996" s="34"/>
      <c r="X996" s="35"/>
      <c r="Y996" s="35"/>
      <c r="Z996" s="11"/>
    </row>
    <row r="997" spans="1:26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34"/>
      <c r="Q997" s="11"/>
      <c r="R997" s="35"/>
      <c r="S997" s="35"/>
      <c r="T997" s="35"/>
      <c r="U997" s="35"/>
      <c r="V997" s="35"/>
      <c r="W997" s="34"/>
      <c r="X997" s="35"/>
      <c r="Y997" s="35"/>
      <c r="Z997" s="11"/>
    </row>
    <row r="998" spans="1:26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34"/>
      <c r="Q998" s="11"/>
      <c r="R998" s="35"/>
      <c r="S998" s="35"/>
      <c r="T998" s="35"/>
      <c r="U998" s="35"/>
      <c r="V998" s="35"/>
      <c r="W998" s="34"/>
      <c r="X998" s="35"/>
      <c r="Y998" s="35"/>
      <c r="Z998" s="11"/>
    </row>
    <row r="999" spans="1:26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34"/>
      <c r="Q999" s="11"/>
      <c r="R999" s="35"/>
      <c r="S999" s="35"/>
      <c r="T999" s="35"/>
      <c r="U999" s="35"/>
      <c r="V999" s="35"/>
      <c r="W999" s="34"/>
      <c r="X999" s="35"/>
      <c r="Y999" s="35"/>
      <c r="Z999" s="11"/>
    </row>
    <row r="1000" spans="1:26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34"/>
      <c r="Q1000" s="11"/>
      <c r="R1000" s="35"/>
      <c r="S1000" s="35"/>
      <c r="T1000" s="35"/>
      <c r="U1000" s="35"/>
      <c r="V1000" s="35"/>
      <c r="W1000" s="34"/>
      <c r="X1000" s="35"/>
      <c r="Y1000" s="35"/>
      <c r="Z1000" s="11"/>
    </row>
  </sheetData>
  <mergeCells count="12">
    <mergeCell ref="O155:Q155"/>
    <mergeCell ref="O1:V1"/>
    <mergeCell ref="A2:K2"/>
    <mergeCell ref="O2:O3"/>
    <mergeCell ref="P2:P3"/>
    <mergeCell ref="Q2:Q3"/>
    <mergeCell ref="R2:S2"/>
    <mergeCell ref="O157:R157"/>
    <mergeCell ref="T160:V160"/>
    <mergeCell ref="T161:U161"/>
    <mergeCell ref="T164:V164"/>
    <mergeCell ref="T165:U165"/>
  </mergeCells>
  <conditionalFormatting sqref="R3:V153 R154 S154:V155 W3">
    <cfRule type="containsText" dxfId="84" priority="1" operator="containsText" text="ATKT">
      <formula>NOT(ISERROR(SEARCH(("ATKT"),(R3))))</formula>
    </cfRule>
  </conditionalFormatting>
  <printOptions horizontalCentered="1"/>
  <pageMargins left="0.15902777777777799" right="0.15902777777777799" top="0.55000000000000004" bottom="0.54791666666666705" header="0" footer="0"/>
  <pageSetup paperSize="9" orientation="portrait"/>
  <headerFooter>
    <oddHeader>&amp;C&amp;F</oddHeader>
    <oddFooter>&amp;CPage &amp;P of</oddFooter>
  </headerFooter>
  <rowBreaks count="3" manualBreakCount="3">
    <brk id="135" man="1"/>
    <brk id="168" man="1"/>
    <brk id="45" man="1"/>
  </rowBreaks>
  <colBreaks count="1" manualBreakCount="1">
    <brk id="22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tabColor rgb="FFFFFF00"/>
  </sheetPr>
  <dimension ref="A1:Z1000"/>
  <sheetViews>
    <sheetView topLeftCell="J1" workbookViewId="0"/>
  </sheetViews>
  <sheetFormatPr defaultColWidth="14.44140625" defaultRowHeight="15" customHeight="1"/>
  <cols>
    <col min="1" max="1" width="9" hidden="1" customWidth="1"/>
    <col min="2" max="2" width="42.33203125" hidden="1" customWidth="1"/>
    <col min="3" max="3" width="9" hidden="1" customWidth="1"/>
    <col min="4" max="4" width="6.44140625" hidden="1" customWidth="1"/>
    <col min="5" max="5" width="8.33203125" hidden="1" customWidth="1"/>
    <col min="6" max="6" width="4.5546875" hidden="1" customWidth="1"/>
    <col min="7" max="7" width="3.109375" hidden="1" customWidth="1"/>
    <col min="8" max="8" width="3.88671875" hidden="1" customWidth="1"/>
    <col min="9" max="9" width="2.6640625" hidden="1" customWidth="1"/>
    <col min="10" max="11" width="11" customWidth="1"/>
    <col min="12" max="12" width="35.5546875" customWidth="1"/>
    <col min="13" max="13" width="8.44140625" customWidth="1"/>
    <col min="14" max="14" width="7.44140625" customWidth="1"/>
    <col min="15" max="15" width="9.109375" customWidth="1"/>
    <col min="16" max="16" width="12.44140625" customWidth="1"/>
    <col min="17" max="17" width="9" customWidth="1"/>
    <col min="18" max="18" width="19.44140625" customWidth="1"/>
    <col min="19" max="26" width="9" customWidth="1"/>
  </cols>
  <sheetData>
    <row r="1" spans="1:26" ht="14.25" customHeight="1">
      <c r="A1" s="185" t="s">
        <v>1139</v>
      </c>
      <c r="B1" s="186"/>
      <c r="C1" s="186"/>
      <c r="D1" s="186"/>
      <c r="E1" s="186"/>
      <c r="F1" s="186"/>
      <c r="G1" s="186"/>
      <c r="H1" s="11"/>
      <c r="I1" s="11"/>
      <c r="J1" s="195" t="s">
        <v>1140</v>
      </c>
      <c r="K1" s="186"/>
      <c r="L1" s="186"/>
      <c r="M1" s="186"/>
      <c r="N1" s="186"/>
      <c r="O1" s="186"/>
      <c r="P1" s="186"/>
      <c r="Q1" s="186"/>
      <c r="R1" s="52"/>
      <c r="S1" s="35"/>
      <c r="T1" s="35"/>
      <c r="U1" s="11"/>
      <c r="V1" s="11"/>
      <c r="W1" s="11"/>
      <c r="X1" s="11"/>
      <c r="Y1" s="11"/>
      <c r="Z1" s="11"/>
    </row>
    <row r="2" spans="1:26" ht="14.25" customHeight="1">
      <c r="A2" s="2" t="s">
        <v>671</v>
      </c>
      <c r="B2" s="2" t="s">
        <v>666</v>
      </c>
      <c r="C2" s="2" t="s">
        <v>348</v>
      </c>
      <c r="D2" s="2" t="s">
        <v>24</v>
      </c>
      <c r="E2" s="2" t="s">
        <v>501</v>
      </c>
      <c r="F2" s="2" t="s">
        <v>24</v>
      </c>
      <c r="G2" s="2" t="s">
        <v>1141</v>
      </c>
      <c r="H2" s="11"/>
      <c r="I2" s="11"/>
      <c r="J2" s="53"/>
      <c r="K2" s="54"/>
      <c r="L2" s="55"/>
      <c r="M2" s="200" t="s">
        <v>1142</v>
      </c>
      <c r="N2" s="201"/>
      <c r="O2" s="56" t="s">
        <v>1143</v>
      </c>
      <c r="P2" s="56" t="s">
        <v>1144</v>
      </c>
      <c r="Q2" s="57" t="s">
        <v>1145</v>
      </c>
      <c r="R2" s="38" t="s">
        <v>678</v>
      </c>
      <c r="S2" s="58" t="s">
        <v>28</v>
      </c>
      <c r="T2" s="52" t="s">
        <v>1146</v>
      </c>
      <c r="U2" s="11"/>
      <c r="V2" s="11"/>
      <c r="W2" s="11"/>
      <c r="X2" s="11"/>
      <c r="Y2" s="11"/>
      <c r="Z2" s="11"/>
    </row>
    <row r="3" spans="1:26" ht="14.25" customHeight="1">
      <c r="A3" s="2">
        <v>35</v>
      </c>
      <c r="B3" s="2" t="s">
        <v>1147</v>
      </c>
      <c r="C3" s="2">
        <v>850</v>
      </c>
      <c r="D3" s="2">
        <f t="shared" ref="D3:D7" si="0">(C3/14)</f>
        <v>60.714285714285715</v>
      </c>
      <c r="E3" s="2">
        <v>916</v>
      </c>
      <c r="F3" s="2">
        <f t="shared" ref="F3:F7" si="1">(E3/15)</f>
        <v>61.06666666666667</v>
      </c>
      <c r="G3" s="2"/>
      <c r="H3" s="11"/>
      <c r="I3" s="11"/>
      <c r="J3" s="59" t="s">
        <v>664</v>
      </c>
      <c r="K3" s="60" t="s">
        <v>1148</v>
      </c>
      <c r="L3" s="61" t="s">
        <v>666</v>
      </c>
      <c r="M3" s="61" t="s">
        <v>1149</v>
      </c>
      <c r="N3" s="61" t="s">
        <v>674</v>
      </c>
      <c r="O3" s="61" t="s">
        <v>675</v>
      </c>
      <c r="P3" s="61" t="s">
        <v>676</v>
      </c>
      <c r="Q3" s="62" t="s">
        <v>677</v>
      </c>
      <c r="R3" s="35">
        <v>6</v>
      </c>
      <c r="S3" s="41"/>
      <c r="T3" s="42"/>
      <c r="U3" s="11"/>
      <c r="V3" s="11"/>
      <c r="W3" s="11"/>
      <c r="X3" s="11"/>
      <c r="Y3" s="11"/>
      <c r="Z3" s="11"/>
    </row>
    <row r="4" spans="1:26" ht="14.25" customHeight="1">
      <c r="A4" s="2">
        <v>34</v>
      </c>
      <c r="B4" s="2" t="s">
        <v>1150</v>
      </c>
      <c r="C4" s="2">
        <v>1003</v>
      </c>
      <c r="D4" s="2">
        <f t="shared" si="0"/>
        <v>71.642857142857139</v>
      </c>
      <c r="E4" s="2">
        <v>1117</v>
      </c>
      <c r="F4" s="2">
        <f t="shared" si="1"/>
        <v>74.466666666666669</v>
      </c>
      <c r="G4" s="2"/>
      <c r="H4" s="11"/>
      <c r="I4" s="11"/>
      <c r="J4" s="63" t="s">
        <v>1151</v>
      </c>
      <c r="K4" s="64" t="s">
        <v>1152</v>
      </c>
      <c r="L4" s="65" t="s">
        <v>1153</v>
      </c>
      <c r="M4" s="2"/>
      <c r="N4" s="2"/>
      <c r="O4" s="2" t="s">
        <v>698</v>
      </c>
      <c r="P4" s="2" t="s">
        <v>698</v>
      </c>
      <c r="Q4" s="66" t="s">
        <v>698</v>
      </c>
      <c r="R4" s="35"/>
      <c r="S4" s="41"/>
      <c r="T4" s="42"/>
      <c r="U4" s="11"/>
      <c r="V4" s="11"/>
      <c r="W4" s="11"/>
      <c r="X4" s="11"/>
      <c r="Y4" s="11"/>
      <c r="Z4" s="11"/>
    </row>
    <row r="5" spans="1:26" ht="14.25" customHeight="1">
      <c r="A5" s="2">
        <v>24</v>
      </c>
      <c r="B5" s="2" t="s">
        <v>1154</v>
      </c>
      <c r="C5" s="2">
        <v>1030</v>
      </c>
      <c r="D5" s="2">
        <f t="shared" si="0"/>
        <v>73.571428571428569</v>
      </c>
      <c r="E5" s="2">
        <v>1082</v>
      </c>
      <c r="F5" s="2">
        <f t="shared" si="1"/>
        <v>72.13333333333334</v>
      </c>
      <c r="G5" s="2"/>
      <c r="H5" s="11"/>
      <c r="I5" s="11"/>
      <c r="J5" s="63" t="s">
        <v>1155</v>
      </c>
      <c r="K5" s="64" t="s">
        <v>1156</v>
      </c>
      <c r="L5" s="65" t="s">
        <v>1157</v>
      </c>
      <c r="M5" s="2"/>
      <c r="N5" s="2"/>
      <c r="O5" s="2" t="s">
        <v>686</v>
      </c>
      <c r="P5" s="2" t="s">
        <v>692</v>
      </c>
      <c r="Q5" s="66" t="s">
        <v>686</v>
      </c>
      <c r="R5" s="35">
        <v>15</v>
      </c>
      <c r="S5" s="41"/>
      <c r="T5" s="42"/>
      <c r="U5" s="11"/>
      <c r="V5" s="11"/>
      <c r="W5" s="11"/>
      <c r="X5" s="11"/>
      <c r="Y5" s="11"/>
      <c r="Z5" s="11"/>
    </row>
    <row r="6" spans="1:26" ht="14.25" customHeight="1">
      <c r="A6" s="2">
        <v>42</v>
      </c>
      <c r="B6" s="2" t="s">
        <v>1158</v>
      </c>
      <c r="C6" s="2">
        <v>551</v>
      </c>
      <c r="D6" s="2">
        <f t="shared" si="0"/>
        <v>39.357142857142854</v>
      </c>
      <c r="E6" s="67">
        <v>518</v>
      </c>
      <c r="F6" s="4">
        <f t="shared" si="1"/>
        <v>34.533333333333331</v>
      </c>
      <c r="G6" s="4"/>
      <c r="H6" s="11"/>
      <c r="I6" s="11"/>
      <c r="J6" s="63" t="s">
        <v>1159</v>
      </c>
      <c r="K6" s="64" t="s">
        <v>1160</v>
      </c>
      <c r="L6" s="65" t="s">
        <v>1161</v>
      </c>
      <c r="M6" s="2"/>
      <c r="N6" s="2"/>
      <c r="O6" s="2" t="s">
        <v>698</v>
      </c>
      <c r="P6" s="2" t="s">
        <v>698</v>
      </c>
      <c r="Q6" s="66" t="s">
        <v>698</v>
      </c>
      <c r="R6" s="35">
        <v>100</v>
      </c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2">
        <v>122</v>
      </c>
      <c r="B7" s="2" t="s">
        <v>1162</v>
      </c>
      <c r="C7" s="2">
        <v>987</v>
      </c>
      <c r="D7" s="2">
        <f t="shared" si="0"/>
        <v>70.5</v>
      </c>
      <c r="E7" s="2">
        <v>967</v>
      </c>
      <c r="F7" s="2">
        <f t="shared" si="1"/>
        <v>64.466666666666669</v>
      </c>
      <c r="G7" s="2"/>
      <c r="H7" s="11"/>
      <c r="I7" s="11"/>
      <c r="J7" s="63" t="s">
        <v>1163</v>
      </c>
      <c r="K7" s="64" t="s">
        <v>1164</v>
      </c>
      <c r="L7" s="65" t="s">
        <v>1165</v>
      </c>
      <c r="M7" s="68"/>
      <c r="N7" s="68"/>
      <c r="O7" s="2" t="s">
        <v>698</v>
      </c>
      <c r="P7" s="2" t="s">
        <v>698</v>
      </c>
      <c r="Q7" s="2" t="s">
        <v>698</v>
      </c>
      <c r="R7" s="35">
        <v>101</v>
      </c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2">
        <v>123</v>
      </c>
      <c r="B8" s="2" t="s">
        <v>1166</v>
      </c>
      <c r="C8" s="2"/>
      <c r="D8" s="2"/>
      <c r="E8" s="2"/>
      <c r="F8" s="4"/>
      <c r="G8" s="4"/>
      <c r="H8" s="11"/>
      <c r="I8" s="11"/>
      <c r="J8" s="63" t="s">
        <v>1167</v>
      </c>
      <c r="K8" s="64" t="s">
        <v>1168</v>
      </c>
      <c r="L8" s="65" t="s">
        <v>1169</v>
      </c>
      <c r="M8" s="68"/>
      <c r="N8" s="68"/>
      <c r="O8" s="2" t="s">
        <v>686</v>
      </c>
      <c r="P8" s="2" t="s">
        <v>686</v>
      </c>
      <c r="Q8" s="66" t="s">
        <v>698</v>
      </c>
      <c r="R8" s="35">
        <v>31</v>
      </c>
      <c r="S8" s="41"/>
      <c r="T8" s="42"/>
      <c r="U8" s="11"/>
      <c r="V8" s="11"/>
      <c r="W8" s="11"/>
      <c r="X8" s="11"/>
      <c r="Y8" s="11"/>
      <c r="Z8" s="11"/>
    </row>
    <row r="9" spans="1:26" ht="14.25" customHeight="1">
      <c r="A9" s="2">
        <v>102</v>
      </c>
      <c r="B9" s="2" t="s">
        <v>1170</v>
      </c>
      <c r="C9" s="2">
        <v>943</v>
      </c>
      <c r="D9" s="2">
        <f>(C9/14)</f>
        <v>67.357142857142861</v>
      </c>
      <c r="E9" s="2">
        <v>1059</v>
      </c>
      <c r="F9" s="2">
        <f>(E9/15)</f>
        <v>70.599999999999994</v>
      </c>
      <c r="G9" s="2"/>
      <c r="H9" s="11"/>
      <c r="I9" s="11"/>
      <c r="J9" s="63" t="s">
        <v>1171</v>
      </c>
      <c r="K9" s="64" t="s">
        <v>1172</v>
      </c>
      <c r="L9" s="65" t="s">
        <v>1173</v>
      </c>
      <c r="M9" s="2"/>
      <c r="N9" s="2"/>
      <c r="O9" s="2" t="s">
        <v>698</v>
      </c>
      <c r="P9" s="2" t="s">
        <v>698</v>
      </c>
      <c r="Q9" s="2" t="s">
        <v>698</v>
      </c>
      <c r="R9" s="35">
        <v>102</v>
      </c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2">
        <v>146</v>
      </c>
      <c r="B10" s="2" t="s">
        <v>1153</v>
      </c>
      <c r="C10" s="2"/>
      <c r="D10" s="2"/>
      <c r="E10" s="2"/>
      <c r="F10" s="2"/>
      <c r="G10" s="2"/>
      <c r="H10" s="11"/>
      <c r="I10" s="11"/>
      <c r="J10" s="63" t="s">
        <v>1174</v>
      </c>
      <c r="K10" s="64" t="s">
        <v>1175</v>
      </c>
      <c r="L10" s="65" t="s">
        <v>1176</v>
      </c>
      <c r="M10" s="68"/>
      <c r="N10" s="68"/>
      <c r="O10" s="2" t="s">
        <v>698</v>
      </c>
      <c r="P10" s="2" t="s">
        <v>698</v>
      </c>
      <c r="Q10" s="66" t="s">
        <v>698</v>
      </c>
      <c r="R10" s="35">
        <v>103</v>
      </c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2">
        <v>116</v>
      </c>
      <c r="B11" s="2" t="s">
        <v>1177</v>
      </c>
      <c r="C11" s="2">
        <v>948</v>
      </c>
      <c r="D11" s="2">
        <f>(C11/14)</f>
        <v>67.714285714285708</v>
      </c>
      <c r="E11" s="2">
        <v>980</v>
      </c>
      <c r="F11" s="2">
        <f>(E11/15)</f>
        <v>65.333333333333329</v>
      </c>
      <c r="G11" s="2"/>
      <c r="H11" s="11"/>
      <c r="I11" s="11"/>
      <c r="J11" s="63" t="s">
        <v>1178</v>
      </c>
      <c r="K11" s="64" t="s">
        <v>1179</v>
      </c>
      <c r="L11" s="65" t="s">
        <v>1180</v>
      </c>
      <c r="M11" s="68"/>
      <c r="N11" s="68"/>
      <c r="O11" s="2" t="s">
        <v>698</v>
      </c>
      <c r="P11" s="2" t="s">
        <v>698</v>
      </c>
      <c r="Q11" s="66" t="s">
        <v>698</v>
      </c>
      <c r="R11" s="35">
        <v>56</v>
      </c>
      <c r="S11" s="41"/>
      <c r="T11" s="42"/>
      <c r="U11" s="11"/>
      <c r="V11" s="11"/>
      <c r="W11" s="11"/>
      <c r="X11" s="11"/>
      <c r="Y11" s="11"/>
      <c r="Z11" s="11"/>
    </row>
    <row r="12" spans="1:26" ht="14.25" customHeight="1">
      <c r="A12" s="2">
        <v>147</v>
      </c>
      <c r="B12" s="2" t="s">
        <v>1157</v>
      </c>
      <c r="C12" s="2"/>
      <c r="D12" s="2"/>
      <c r="E12" s="2"/>
      <c r="F12" s="2"/>
      <c r="G12" s="2"/>
      <c r="H12" s="11"/>
      <c r="I12" s="11"/>
      <c r="J12" s="63" t="s">
        <v>1181</v>
      </c>
      <c r="K12" s="64" t="s">
        <v>1182</v>
      </c>
      <c r="L12" s="65" t="s">
        <v>1183</v>
      </c>
      <c r="M12" s="2"/>
      <c r="N12" s="2"/>
      <c r="O12" s="2" t="s">
        <v>698</v>
      </c>
      <c r="P12" s="2" t="s">
        <v>686</v>
      </c>
      <c r="Q12" s="66" t="s">
        <v>698</v>
      </c>
      <c r="R12" s="35">
        <v>67</v>
      </c>
      <c r="S12" s="41"/>
      <c r="T12" s="42"/>
      <c r="U12" s="11"/>
      <c r="V12" s="11"/>
      <c r="W12" s="11"/>
      <c r="X12" s="11"/>
      <c r="Y12" s="11"/>
      <c r="Z12" s="11"/>
    </row>
    <row r="13" spans="1:26" ht="14.25" customHeight="1">
      <c r="A13" s="2">
        <v>106</v>
      </c>
      <c r="B13" s="2" t="s">
        <v>1184</v>
      </c>
      <c r="C13" s="2">
        <v>1057</v>
      </c>
      <c r="D13" s="2">
        <f t="shared" ref="D13:D14" si="2">(C13/14)</f>
        <v>75.5</v>
      </c>
      <c r="E13" s="2">
        <v>1135</v>
      </c>
      <c r="F13" s="2">
        <f t="shared" ref="F13:F14" si="3">(E13/15)</f>
        <v>75.666666666666671</v>
      </c>
      <c r="G13" s="2"/>
      <c r="H13" s="11"/>
      <c r="I13" s="11"/>
      <c r="J13" s="63" t="s">
        <v>1185</v>
      </c>
      <c r="K13" s="64" t="s">
        <v>1186</v>
      </c>
      <c r="L13" s="65" t="s">
        <v>1187</v>
      </c>
      <c r="M13" s="2"/>
      <c r="N13" s="2"/>
      <c r="O13" s="2" t="s">
        <v>698</v>
      </c>
      <c r="P13" s="2" t="s">
        <v>698</v>
      </c>
      <c r="Q13" s="66" t="s">
        <v>698</v>
      </c>
      <c r="R13" s="35">
        <v>11</v>
      </c>
      <c r="S13" s="41"/>
      <c r="T13" s="42"/>
      <c r="U13" s="11"/>
      <c r="V13" s="11"/>
      <c r="W13" s="11"/>
      <c r="X13" s="11"/>
      <c r="Y13" s="11"/>
      <c r="Z13" s="11"/>
    </row>
    <row r="14" spans="1:26" ht="14.25" customHeight="1">
      <c r="A14" s="2">
        <v>46</v>
      </c>
      <c r="B14" s="2" t="s">
        <v>1188</v>
      </c>
      <c r="C14" s="2">
        <v>1037</v>
      </c>
      <c r="D14" s="2">
        <f t="shared" si="2"/>
        <v>74.071428571428569</v>
      </c>
      <c r="E14" s="2">
        <v>955</v>
      </c>
      <c r="F14" s="2">
        <f t="shared" si="3"/>
        <v>63.666666666666664</v>
      </c>
      <c r="G14" s="2"/>
      <c r="H14" s="11"/>
      <c r="I14" s="11"/>
      <c r="J14" s="63" t="s">
        <v>1189</v>
      </c>
      <c r="K14" s="64" t="s">
        <v>1190</v>
      </c>
      <c r="L14" s="65" t="s">
        <v>1191</v>
      </c>
      <c r="M14" s="2"/>
      <c r="N14" s="2"/>
      <c r="O14" s="2" t="s">
        <v>698</v>
      </c>
      <c r="P14" s="2" t="s">
        <v>698</v>
      </c>
      <c r="Q14" s="66" t="s">
        <v>698</v>
      </c>
      <c r="R14" s="35">
        <v>73</v>
      </c>
      <c r="S14" s="41"/>
      <c r="T14" s="42"/>
      <c r="U14" s="11"/>
      <c r="V14" s="11"/>
      <c r="W14" s="11"/>
      <c r="X14" s="11"/>
      <c r="Y14" s="11"/>
      <c r="Z14" s="11"/>
    </row>
    <row r="15" spans="1:26" ht="14.25" customHeight="1">
      <c r="A15" s="2">
        <v>98</v>
      </c>
      <c r="B15" s="2" t="s">
        <v>1192</v>
      </c>
      <c r="C15" s="2">
        <v>625</v>
      </c>
      <c r="D15" s="2" t="s">
        <v>28</v>
      </c>
      <c r="E15" s="4"/>
      <c r="F15" s="4"/>
      <c r="G15" s="4"/>
      <c r="H15" s="11"/>
      <c r="I15" s="11"/>
      <c r="J15" s="63" t="s">
        <v>1193</v>
      </c>
      <c r="K15" s="64" t="s">
        <v>1194</v>
      </c>
      <c r="L15" s="65" t="s">
        <v>1195</v>
      </c>
      <c r="M15" s="2"/>
      <c r="N15" s="2"/>
      <c r="O15" s="2" t="s">
        <v>698</v>
      </c>
      <c r="P15" s="2" t="s">
        <v>698</v>
      </c>
      <c r="Q15" s="66" t="s">
        <v>698</v>
      </c>
      <c r="R15" s="35">
        <v>78</v>
      </c>
      <c r="S15" s="41"/>
      <c r="T15" s="42"/>
      <c r="U15" s="11"/>
      <c r="V15" s="11"/>
      <c r="W15" s="11"/>
      <c r="X15" s="11"/>
      <c r="Y15" s="11"/>
      <c r="Z15" s="11"/>
    </row>
    <row r="16" spans="1:26" ht="14.25" customHeight="1">
      <c r="A16" s="2">
        <v>66</v>
      </c>
      <c r="B16" s="2" t="s">
        <v>1196</v>
      </c>
      <c r="C16" s="2">
        <v>1105</v>
      </c>
      <c r="D16" s="2">
        <f t="shared" ref="D16:D17" si="4">(C16/14)</f>
        <v>78.928571428571431</v>
      </c>
      <c r="E16" s="2">
        <v>1086</v>
      </c>
      <c r="F16" s="2">
        <f t="shared" ref="F16:F17" si="5">(E16/15)</f>
        <v>72.400000000000006</v>
      </c>
      <c r="G16" s="2"/>
      <c r="H16" s="11"/>
      <c r="I16" s="11"/>
      <c r="J16" s="63" t="s">
        <v>1197</v>
      </c>
      <c r="K16" s="64" t="s">
        <v>1198</v>
      </c>
      <c r="L16" s="65" t="s">
        <v>1199</v>
      </c>
      <c r="M16" s="2"/>
      <c r="N16" s="2"/>
      <c r="O16" s="2" t="s">
        <v>686</v>
      </c>
      <c r="P16" s="2" t="s">
        <v>766</v>
      </c>
      <c r="Q16" s="2" t="s">
        <v>686</v>
      </c>
      <c r="R16" s="35">
        <v>92</v>
      </c>
      <c r="S16" s="41"/>
      <c r="T16" s="42"/>
      <c r="U16" s="11"/>
      <c r="V16" s="11"/>
      <c r="W16" s="11"/>
      <c r="X16" s="11"/>
      <c r="Y16" s="11"/>
      <c r="Z16" s="11"/>
    </row>
    <row r="17" spans="1:26" ht="14.25" customHeight="1">
      <c r="A17" s="2">
        <v>121</v>
      </c>
      <c r="B17" s="2" t="s">
        <v>1200</v>
      </c>
      <c r="C17" s="2">
        <v>1054</v>
      </c>
      <c r="D17" s="2">
        <f t="shared" si="4"/>
        <v>75.285714285714292</v>
      </c>
      <c r="E17" s="2">
        <v>990</v>
      </c>
      <c r="F17" s="2">
        <f t="shared" si="5"/>
        <v>66</v>
      </c>
      <c r="G17" s="2"/>
      <c r="H17" s="11"/>
      <c r="I17" s="11"/>
      <c r="J17" s="63" t="s">
        <v>1201</v>
      </c>
      <c r="K17" s="64" t="s">
        <v>1202</v>
      </c>
      <c r="L17" s="65" t="s">
        <v>1203</v>
      </c>
      <c r="M17" s="2"/>
      <c r="N17" s="2"/>
      <c r="O17" s="2" t="s">
        <v>698</v>
      </c>
      <c r="P17" s="2" t="s">
        <v>698</v>
      </c>
      <c r="Q17" s="66" t="s">
        <v>698</v>
      </c>
      <c r="R17" s="35">
        <v>96</v>
      </c>
      <c r="S17" s="41"/>
      <c r="T17" s="42"/>
      <c r="U17" s="11"/>
      <c r="V17" s="11"/>
      <c r="W17" s="11"/>
      <c r="X17" s="11"/>
      <c r="Y17" s="11"/>
      <c r="Z17" s="11"/>
    </row>
    <row r="18" spans="1:26" ht="14.25" customHeight="1">
      <c r="A18" s="2">
        <v>152</v>
      </c>
      <c r="B18" s="2" t="s">
        <v>1191</v>
      </c>
      <c r="C18" s="2"/>
      <c r="D18" s="2"/>
      <c r="E18" s="2"/>
      <c r="F18" s="2"/>
      <c r="G18" s="2"/>
      <c r="H18" s="11"/>
      <c r="I18" s="11"/>
      <c r="J18" s="63" t="s">
        <v>1204</v>
      </c>
      <c r="K18" s="64" t="s">
        <v>1205</v>
      </c>
      <c r="L18" s="65" t="s">
        <v>1206</v>
      </c>
      <c r="M18" s="2"/>
      <c r="N18" s="2"/>
      <c r="O18" s="2" t="s">
        <v>698</v>
      </c>
      <c r="P18" s="2" t="s">
        <v>685</v>
      </c>
      <c r="Q18" s="66" t="s">
        <v>698</v>
      </c>
      <c r="R18" s="35">
        <v>99</v>
      </c>
      <c r="S18" s="41"/>
      <c r="T18" s="42"/>
      <c r="U18" s="11"/>
      <c r="V18" s="11"/>
      <c r="W18" s="11"/>
      <c r="X18" s="11"/>
      <c r="Y18" s="11"/>
      <c r="Z18" s="11"/>
    </row>
    <row r="19" spans="1:26" ht="14.25" customHeight="1">
      <c r="A19" s="2">
        <v>61</v>
      </c>
      <c r="B19" s="2" t="s">
        <v>1207</v>
      </c>
      <c r="C19" s="2">
        <v>876</v>
      </c>
      <c r="D19" s="2">
        <f t="shared" ref="D19:D23" si="6">(C19/14)</f>
        <v>62.571428571428569</v>
      </c>
      <c r="E19" s="2">
        <v>900</v>
      </c>
      <c r="F19" s="2">
        <f t="shared" ref="F19:F23" si="7">(E19/15)</f>
        <v>60</v>
      </c>
      <c r="G19" s="2"/>
      <c r="H19" s="11"/>
      <c r="I19" s="11"/>
      <c r="J19" s="63" t="s">
        <v>1208</v>
      </c>
      <c r="K19" s="64" t="s">
        <v>1209</v>
      </c>
      <c r="L19" s="65" t="s">
        <v>1210</v>
      </c>
      <c r="M19" s="2"/>
      <c r="N19" s="2"/>
      <c r="O19" s="2" t="s">
        <v>698</v>
      </c>
      <c r="P19" s="2" t="s">
        <v>698</v>
      </c>
      <c r="Q19" s="66" t="s">
        <v>698</v>
      </c>
      <c r="R19" s="35">
        <v>19</v>
      </c>
      <c r="S19" s="41"/>
      <c r="T19" s="42"/>
      <c r="U19" s="11"/>
      <c r="V19" s="11"/>
      <c r="W19" s="11"/>
      <c r="X19" s="11"/>
      <c r="Y19" s="11"/>
      <c r="Z19" s="11"/>
    </row>
    <row r="20" spans="1:26" ht="14.25" customHeight="1">
      <c r="A20" s="2">
        <v>86</v>
      </c>
      <c r="B20" s="2" t="s">
        <v>1211</v>
      </c>
      <c r="C20" s="2">
        <v>990</v>
      </c>
      <c r="D20" s="2">
        <f t="shared" si="6"/>
        <v>70.714285714285708</v>
      </c>
      <c r="E20" s="2">
        <v>1102</v>
      </c>
      <c r="F20" s="2">
        <f t="shared" si="7"/>
        <v>73.466666666666669</v>
      </c>
      <c r="G20" s="2"/>
      <c r="H20" s="11"/>
      <c r="I20" s="11"/>
      <c r="J20" s="63" t="s">
        <v>1212</v>
      </c>
      <c r="K20" s="64" t="s">
        <v>1213</v>
      </c>
      <c r="L20" s="69" t="s">
        <v>1214</v>
      </c>
      <c r="M20" s="2"/>
      <c r="N20" s="2"/>
      <c r="O20" s="2" t="s">
        <v>698</v>
      </c>
      <c r="P20" s="2" t="s">
        <v>698</v>
      </c>
      <c r="Q20" s="66" t="s">
        <v>698</v>
      </c>
      <c r="R20" s="35">
        <v>21</v>
      </c>
      <c r="S20" s="41"/>
      <c r="T20" s="42"/>
      <c r="U20" s="11"/>
      <c r="V20" s="11"/>
      <c r="W20" s="11"/>
      <c r="X20" s="11"/>
      <c r="Y20" s="11"/>
      <c r="Z20" s="11"/>
    </row>
    <row r="21" spans="1:26" ht="14.25" customHeight="1">
      <c r="A21" s="2">
        <v>62</v>
      </c>
      <c r="B21" s="2" t="s">
        <v>1215</v>
      </c>
      <c r="C21" s="2">
        <v>1054</v>
      </c>
      <c r="D21" s="2">
        <f t="shared" si="6"/>
        <v>75.285714285714292</v>
      </c>
      <c r="E21" s="2">
        <v>1020</v>
      </c>
      <c r="F21" s="2">
        <f t="shared" si="7"/>
        <v>68</v>
      </c>
      <c r="G21" s="2"/>
      <c r="H21" s="11"/>
      <c r="I21" s="11"/>
      <c r="J21" s="63" t="s">
        <v>1216</v>
      </c>
      <c r="K21" s="64" t="s">
        <v>1217</v>
      </c>
      <c r="L21" s="69" t="s">
        <v>1218</v>
      </c>
      <c r="M21" s="2"/>
      <c r="N21" s="2"/>
      <c r="O21" s="2" t="s">
        <v>686</v>
      </c>
      <c r="P21" s="2" t="s">
        <v>698</v>
      </c>
      <c r="Q21" s="66" t="s">
        <v>698</v>
      </c>
      <c r="R21" s="35">
        <v>22</v>
      </c>
      <c r="S21" s="41"/>
      <c r="T21" s="42"/>
      <c r="U21" s="11"/>
      <c r="V21" s="11"/>
      <c r="W21" s="11"/>
      <c r="X21" s="11"/>
      <c r="Y21" s="11"/>
      <c r="Z21" s="11"/>
    </row>
    <row r="22" spans="1:26" ht="14.25" customHeight="1">
      <c r="A22" s="2">
        <v>53</v>
      </c>
      <c r="B22" s="2" t="s">
        <v>1219</v>
      </c>
      <c r="C22" s="2">
        <v>919</v>
      </c>
      <c r="D22" s="2">
        <f t="shared" si="6"/>
        <v>65.642857142857139</v>
      </c>
      <c r="E22" s="2">
        <v>769</v>
      </c>
      <c r="F22" s="2">
        <f t="shared" si="7"/>
        <v>51.266666666666666</v>
      </c>
      <c r="G22" s="2"/>
      <c r="H22" s="11"/>
      <c r="I22" s="11"/>
      <c r="J22" s="63" t="s">
        <v>1220</v>
      </c>
      <c r="K22" s="64" t="s">
        <v>1221</v>
      </c>
      <c r="L22" s="69" t="s">
        <v>1222</v>
      </c>
      <c r="M22" s="2"/>
      <c r="N22" s="2"/>
      <c r="O22" s="2" t="s">
        <v>698</v>
      </c>
      <c r="P22" s="2" t="s">
        <v>698</v>
      </c>
      <c r="Q22" s="66" t="s">
        <v>698</v>
      </c>
      <c r="R22" s="35">
        <v>24</v>
      </c>
      <c r="S22" s="41"/>
      <c r="T22" s="42"/>
      <c r="U22" s="11"/>
      <c r="V22" s="11"/>
      <c r="W22" s="11"/>
      <c r="X22" s="11"/>
      <c r="Y22" s="11"/>
      <c r="Z22" s="11"/>
    </row>
    <row r="23" spans="1:26" ht="14.25" customHeight="1">
      <c r="A23" s="2">
        <v>55</v>
      </c>
      <c r="B23" s="2" t="s">
        <v>1223</v>
      </c>
      <c r="C23" s="2">
        <v>1011</v>
      </c>
      <c r="D23" s="2">
        <f t="shared" si="6"/>
        <v>72.214285714285708</v>
      </c>
      <c r="E23" s="2">
        <v>995</v>
      </c>
      <c r="F23" s="2">
        <f t="shared" si="7"/>
        <v>66.333333333333329</v>
      </c>
      <c r="G23" s="2"/>
      <c r="H23" s="11"/>
      <c r="I23" s="11"/>
      <c r="J23" s="63" t="s">
        <v>1224</v>
      </c>
      <c r="K23" s="64" t="s">
        <v>1225</v>
      </c>
      <c r="L23" s="69" t="s">
        <v>1226</v>
      </c>
      <c r="M23" s="2"/>
      <c r="N23" s="2"/>
      <c r="O23" s="2" t="s">
        <v>698</v>
      </c>
      <c r="P23" s="2" t="s">
        <v>698</v>
      </c>
      <c r="Q23" s="66" t="s">
        <v>698</v>
      </c>
      <c r="R23" s="35">
        <v>26</v>
      </c>
      <c r="S23" s="41"/>
      <c r="T23" s="42"/>
      <c r="U23" s="11"/>
      <c r="V23" s="11"/>
      <c r="W23" s="11"/>
      <c r="X23" s="11"/>
      <c r="Y23" s="11"/>
      <c r="Z23" s="11"/>
    </row>
    <row r="24" spans="1:26" ht="14.25" customHeight="1">
      <c r="A24" s="2">
        <v>148</v>
      </c>
      <c r="B24" s="2" t="s">
        <v>1161</v>
      </c>
      <c r="C24" s="2"/>
      <c r="D24" s="2"/>
      <c r="E24" s="2"/>
      <c r="F24" s="2"/>
      <c r="G24" s="2"/>
      <c r="H24" s="11"/>
      <c r="I24" s="11"/>
      <c r="J24" s="63" t="s">
        <v>1227</v>
      </c>
      <c r="K24" s="64" t="s">
        <v>1228</v>
      </c>
      <c r="L24" s="69" t="s">
        <v>1229</v>
      </c>
      <c r="M24" s="2"/>
      <c r="N24" s="2"/>
      <c r="O24" s="2" t="s">
        <v>698</v>
      </c>
      <c r="P24" s="2" t="s">
        <v>698</v>
      </c>
      <c r="Q24" s="66" t="s">
        <v>698</v>
      </c>
      <c r="R24" s="35"/>
      <c r="S24" s="41"/>
      <c r="T24" s="42"/>
      <c r="U24" s="11"/>
      <c r="V24" s="11"/>
      <c r="W24" s="11"/>
      <c r="X24" s="11"/>
      <c r="Y24" s="11"/>
      <c r="Z24" s="11"/>
    </row>
    <row r="25" spans="1:26" ht="14.25" customHeight="1">
      <c r="A25" s="2">
        <v>57</v>
      </c>
      <c r="B25" s="2" t="s">
        <v>1230</v>
      </c>
      <c r="C25" s="2">
        <v>1009</v>
      </c>
      <c r="D25" s="2">
        <f t="shared" ref="D25:D30" si="8">(C25/14)</f>
        <v>72.071428571428569</v>
      </c>
      <c r="E25" s="2">
        <v>946</v>
      </c>
      <c r="F25" s="2">
        <f t="shared" ref="F25:F30" si="9">(E25/15)</f>
        <v>63.06666666666667</v>
      </c>
      <c r="G25" s="2"/>
      <c r="H25" s="11"/>
      <c r="I25" s="11"/>
      <c r="J25" s="63" t="s">
        <v>1231</v>
      </c>
      <c r="K25" s="64" t="s">
        <v>1232</v>
      </c>
      <c r="L25" s="69" t="s">
        <v>1233</v>
      </c>
      <c r="M25" s="2"/>
      <c r="N25" s="2"/>
      <c r="O25" s="2" t="s">
        <v>698</v>
      </c>
      <c r="P25" s="2" t="s">
        <v>692</v>
      </c>
      <c r="Q25" s="66" t="s">
        <v>698</v>
      </c>
      <c r="R25" s="35">
        <v>40</v>
      </c>
      <c r="S25" s="41"/>
      <c r="T25" s="42"/>
      <c r="U25" s="11"/>
      <c r="V25" s="11"/>
      <c r="W25" s="11"/>
      <c r="X25" s="11"/>
      <c r="Y25" s="11"/>
      <c r="Z25" s="11"/>
    </row>
    <row r="26" spans="1:26" ht="14.25" customHeight="1">
      <c r="A26" s="2">
        <v>108</v>
      </c>
      <c r="B26" s="2" t="s">
        <v>1234</v>
      </c>
      <c r="C26" s="2">
        <v>915</v>
      </c>
      <c r="D26" s="2">
        <f t="shared" si="8"/>
        <v>65.357142857142861</v>
      </c>
      <c r="E26" s="2">
        <v>941</v>
      </c>
      <c r="F26" s="2">
        <f t="shared" si="9"/>
        <v>62.733333333333334</v>
      </c>
      <c r="G26" s="2"/>
      <c r="H26" s="11"/>
      <c r="I26" s="11"/>
      <c r="J26" s="63" t="s">
        <v>1235</v>
      </c>
      <c r="K26" s="64" t="s">
        <v>1236</v>
      </c>
      <c r="L26" s="69" t="s">
        <v>1237</v>
      </c>
      <c r="M26" s="2"/>
      <c r="N26" s="2"/>
      <c r="O26" s="2" t="s">
        <v>686</v>
      </c>
      <c r="P26" s="2" t="s">
        <v>686</v>
      </c>
      <c r="Q26" s="66" t="s">
        <v>698</v>
      </c>
      <c r="R26" s="35">
        <v>43</v>
      </c>
      <c r="S26" s="41"/>
      <c r="T26" s="42"/>
      <c r="U26" s="11"/>
      <c r="V26" s="11"/>
      <c r="W26" s="11"/>
      <c r="X26" s="11"/>
      <c r="Y26" s="11"/>
      <c r="Z26" s="11"/>
    </row>
    <row r="27" spans="1:26" ht="14.25" customHeight="1">
      <c r="A27" s="2">
        <v>79</v>
      </c>
      <c r="B27" s="2" t="s">
        <v>1238</v>
      </c>
      <c r="C27" s="2">
        <v>1077</v>
      </c>
      <c r="D27" s="2">
        <f t="shared" si="8"/>
        <v>76.928571428571431</v>
      </c>
      <c r="E27" s="2">
        <v>1086</v>
      </c>
      <c r="F27" s="2">
        <f t="shared" si="9"/>
        <v>72.400000000000006</v>
      </c>
      <c r="G27" s="2"/>
      <c r="H27" s="11"/>
      <c r="I27" s="11"/>
      <c r="J27" s="63" t="s">
        <v>1239</v>
      </c>
      <c r="K27" s="64" t="s">
        <v>1240</v>
      </c>
      <c r="L27" s="69" t="s">
        <v>1241</v>
      </c>
      <c r="M27" s="2"/>
      <c r="N27" s="2"/>
      <c r="O27" s="2" t="s">
        <v>686</v>
      </c>
      <c r="P27" s="2" t="s">
        <v>686</v>
      </c>
      <c r="Q27" s="66" t="s">
        <v>698</v>
      </c>
      <c r="R27" s="35">
        <v>46</v>
      </c>
      <c r="S27" s="41"/>
      <c r="T27" s="42"/>
      <c r="U27" s="11"/>
      <c r="V27" s="11"/>
      <c r="W27" s="11"/>
      <c r="X27" s="11"/>
      <c r="Y27" s="11"/>
      <c r="Z27" s="11"/>
    </row>
    <row r="28" spans="1:26" ht="14.25" customHeight="1">
      <c r="A28" s="2">
        <v>96</v>
      </c>
      <c r="B28" s="2" t="s">
        <v>1242</v>
      </c>
      <c r="C28" s="2">
        <v>1074</v>
      </c>
      <c r="D28" s="2">
        <f t="shared" si="8"/>
        <v>76.714285714285708</v>
      </c>
      <c r="E28" s="2">
        <v>1145</v>
      </c>
      <c r="F28" s="2">
        <f t="shared" si="9"/>
        <v>76.333333333333329</v>
      </c>
      <c r="G28" s="2"/>
      <c r="H28" s="11"/>
      <c r="I28" s="11"/>
      <c r="J28" s="63" t="s">
        <v>1243</v>
      </c>
      <c r="K28" s="64" t="s">
        <v>1244</v>
      </c>
      <c r="L28" s="69" t="s">
        <v>1245</v>
      </c>
      <c r="M28" s="2"/>
      <c r="N28" s="2"/>
      <c r="O28" s="2" t="s">
        <v>698</v>
      </c>
      <c r="P28" s="2" t="s">
        <v>698</v>
      </c>
      <c r="Q28" s="66" t="s">
        <v>698</v>
      </c>
      <c r="R28" s="70"/>
      <c r="S28" s="41">
        <v>11</v>
      </c>
      <c r="T28" s="42"/>
      <c r="U28" s="11"/>
      <c r="V28" s="11"/>
      <c r="W28" s="11"/>
      <c r="X28" s="11"/>
      <c r="Y28" s="11"/>
      <c r="Z28" s="11"/>
    </row>
    <row r="29" spans="1:26" ht="14.25" hidden="1" customHeight="1">
      <c r="A29" s="2">
        <v>80</v>
      </c>
      <c r="B29" s="2" t="s">
        <v>1246</v>
      </c>
      <c r="C29" s="2">
        <v>1066</v>
      </c>
      <c r="D29" s="2">
        <f t="shared" si="8"/>
        <v>76.142857142857139</v>
      </c>
      <c r="E29" s="2">
        <v>844</v>
      </c>
      <c r="F29" s="2">
        <f t="shared" si="9"/>
        <v>56.266666666666666</v>
      </c>
      <c r="G29" s="2"/>
      <c r="H29" s="11"/>
      <c r="I29" s="11"/>
      <c r="J29" s="63" t="s">
        <v>1247</v>
      </c>
      <c r="K29" s="64" t="s">
        <v>1248</v>
      </c>
      <c r="L29" s="69" t="s">
        <v>1249</v>
      </c>
      <c r="M29" s="2"/>
      <c r="N29" s="2"/>
      <c r="O29" s="2" t="s">
        <v>698</v>
      </c>
      <c r="P29" s="4" t="s">
        <v>28</v>
      </c>
      <c r="Q29" s="71" t="s">
        <v>28</v>
      </c>
      <c r="R29" s="35">
        <v>57</v>
      </c>
      <c r="S29" s="41"/>
      <c r="T29" s="42"/>
      <c r="U29" s="11"/>
      <c r="V29" s="11"/>
      <c r="W29" s="11"/>
      <c r="X29" s="11"/>
      <c r="Y29" s="11"/>
      <c r="Z29" s="11"/>
    </row>
    <row r="30" spans="1:26" ht="14.25" customHeight="1">
      <c r="A30" s="2">
        <v>109</v>
      </c>
      <c r="B30" s="2" t="s">
        <v>1250</v>
      </c>
      <c r="C30" s="2">
        <v>786</v>
      </c>
      <c r="D30" s="2">
        <f t="shared" si="8"/>
        <v>56.142857142857146</v>
      </c>
      <c r="E30" s="2">
        <v>715</v>
      </c>
      <c r="F30" s="2">
        <f t="shared" si="9"/>
        <v>47.666666666666664</v>
      </c>
      <c r="G30" s="2"/>
      <c r="H30" s="11"/>
      <c r="I30" s="11"/>
      <c r="J30" s="63" t="s">
        <v>1251</v>
      </c>
      <c r="K30" s="64" t="s">
        <v>1252</v>
      </c>
      <c r="L30" s="69" t="s">
        <v>1253</v>
      </c>
      <c r="M30" s="2"/>
      <c r="N30" s="2"/>
      <c r="O30" s="2" t="s">
        <v>698</v>
      </c>
      <c r="P30" s="2" t="s">
        <v>698</v>
      </c>
      <c r="Q30" s="66" t="s">
        <v>698</v>
      </c>
      <c r="R30" s="35">
        <v>58</v>
      </c>
      <c r="S30" s="41"/>
      <c r="T30" s="42"/>
      <c r="U30" s="11"/>
      <c r="V30" s="11"/>
      <c r="W30" s="11"/>
      <c r="X30" s="11"/>
      <c r="Y30" s="11"/>
      <c r="Z30" s="11"/>
    </row>
    <row r="31" spans="1:26" ht="14.25" customHeight="1">
      <c r="A31" s="2">
        <v>124</v>
      </c>
      <c r="B31" s="2" t="s">
        <v>1254</v>
      </c>
      <c r="C31" s="2"/>
      <c r="D31" s="2"/>
      <c r="E31" s="2"/>
      <c r="F31" s="2"/>
      <c r="G31" s="2"/>
      <c r="H31" s="11"/>
      <c r="I31" s="11"/>
      <c r="J31" s="63" t="s">
        <v>1255</v>
      </c>
      <c r="K31" s="64" t="s">
        <v>1256</v>
      </c>
      <c r="L31" s="69" t="s">
        <v>1257</v>
      </c>
      <c r="M31" s="2"/>
      <c r="N31" s="2"/>
      <c r="O31" s="2" t="s">
        <v>698</v>
      </c>
      <c r="P31" s="2" t="s">
        <v>698</v>
      </c>
      <c r="Q31" s="66" t="s">
        <v>698</v>
      </c>
      <c r="R31" s="35">
        <v>62</v>
      </c>
      <c r="S31" s="41"/>
      <c r="T31" s="42"/>
      <c r="U31" s="11"/>
      <c r="V31" s="11"/>
      <c r="W31" s="11"/>
      <c r="X31" s="11"/>
      <c r="Y31" s="11"/>
      <c r="Z31" s="11"/>
    </row>
    <row r="32" spans="1:26" ht="14.25" customHeight="1">
      <c r="A32" s="2">
        <v>93</v>
      </c>
      <c r="B32" s="2" t="s">
        <v>1258</v>
      </c>
      <c r="C32" s="2">
        <v>763</v>
      </c>
      <c r="D32" s="2">
        <f t="shared" ref="D32:D33" si="10">(C32/14)</f>
        <v>54.5</v>
      </c>
      <c r="E32" s="20" t="s">
        <v>83</v>
      </c>
      <c r="F32" s="20"/>
      <c r="G32" s="20"/>
      <c r="H32" s="11"/>
      <c r="I32" s="11"/>
      <c r="J32" s="63" t="s">
        <v>1259</v>
      </c>
      <c r="K32" s="64" t="s">
        <v>1260</v>
      </c>
      <c r="L32" s="69" t="s">
        <v>1261</v>
      </c>
      <c r="M32" s="2"/>
      <c r="N32" s="2"/>
      <c r="O32" s="2" t="s">
        <v>698</v>
      </c>
      <c r="P32" s="2" t="s">
        <v>698</v>
      </c>
      <c r="Q32" s="66" t="s">
        <v>698</v>
      </c>
      <c r="R32" s="35">
        <v>65</v>
      </c>
      <c r="S32" s="41"/>
      <c r="T32" s="42"/>
      <c r="U32" s="11"/>
      <c r="V32" s="11"/>
      <c r="W32" s="11"/>
      <c r="X32" s="11"/>
      <c r="Y32" s="11"/>
      <c r="Z32" s="11"/>
    </row>
    <row r="33" spans="1:26" ht="14.25" customHeight="1">
      <c r="A33" s="2">
        <v>60</v>
      </c>
      <c r="B33" s="2" t="s">
        <v>1262</v>
      </c>
      <c r="C33" s="2">
        <v>1066</v>
      </c>
      <c r="D33" s="2">
        <f t="shared" si="10"/>
        <v>76.142857142857139</v>
      </c>
      <c r="E33" s="2">
        <v>1035</v>
      </c>
      <c r="F33" s="2">
        <f>(E33/15)</f>
        <v>69</v>
      </c>
      <c r="G33" s="2"/>
      <c r="H33" s="11"/>
      <c r="I33" s="11"/>
      <c r="J33" s="63" t="s">
        <v>1263</v>
      </c>
      <c r="K33" s="64" t="s">
        <v>1264</v>
      </c>
      <c r="L33" s="69" t="s">
        <v>1265</v>
      </c>
      <c r="M33" s="2"/>
      <c r="N33" s="2"/>
      <c r="O33" s="2" t="s">
        <v>698</v>
      </c>
      <c r="P33" s="2" t="s">
        <v>698</v>
      </c>
      <c r="Q33" s="66" t="s">
        <v>698</v>
      </c>
      <c r="R33" s="35">
        <v>66</v>
      </c>
      <c r="S33" s="41"/>
      <c r="T33" s="42"/>
      <c r="U33" s="11"/>
      <c r="V33" s="11"/>
      <c r="W33" s="11"/>
      <c r="X33" s="11"/>
      <c r="Y33" s="11"/>
      <c r="Z33" s="11"/>
    </row>
    <row r="34" spans="1:26" ht="14.25" customHeight="1">
      <c r="A34" s="2">
        <v>125</v>
      </c>
      <c r="B34" s="2" t="s">
        <v>1266</v>
      </c>
      <c r="C34" s="2"/>
      <c r="D34" s="2"/>
      <c r="E34" s="2"/>
      <c r="F34" s="2"/>
      <c r="G34" s="2"/>
      <c r="H34" s="11"/>
      <c r="I34" s="11"/>
      <c r="J34" s="63" t="s">
        <v>1267</v>
      </c>
      <c r="K34" s="64" t="s">
        <v>1268</v>
      </c>
      <c r="L34" s="69" t="s">
        <v>1269</v>
      </c>
      <c r="M34" s="2"/>
      <c r="N34" s="2"/>
      <c r="O34" s="2" t="s">
        <v>698</v>
      </c>
      <c r="P34" s="2" t="s">
        <v>698</v>
      </c>
      <c r="Q34" s="66" t="s">
        <v>698</v>
      </c>
      <c r="R34" s="35"/>
      <c r="S34" s="41"/>
      <c r="T34" s="42"/>
      <c r="U34" s="11"/>
      <c r="V34" s="11"/>
      <c r="W34" s="11"/>
      <c r="X34" s="11"/>
      <c r="Y34" s="11"/>
      <c r="Z34" s="11"/>
    </row>
    <row r="35" spans="1:26" ht="14.25" hidden="1" customHeight="1">
      <c r="A35" s="2">
        <v>12</v>
      </c>
      <c r="B35" s="2" t="s">
        <v>1270</v>
      </c>
      <c r="C35" s="2">
        <v>829</v>
      </c>
      <c r="D35" s="2">
        <f>(C35/14)</f>
        <v>59.214285714285715</v>
      </c>
      <c r="E35" s="2">
        <v>900</v>
      </c>
      <c r="F35" s="2">
        <f>(E35/15)</f>
        <v>60</v>
      </c>
      <c r="G35" s="2"/>
      <c r="H35" s="11"/>
      <c r="I35" s="11"/>
      <c r="J35" s="63" t="s">
        <v>1271</v>
      </c>
      <c r="K35" s="64" t="s">
        <v>1272</v>
      </c>
      <c r="L35" s="69" t="s">
        <v>1273</v>
      </c>
      <c r="M35" s="2"/>
      <c r="N35" s="2"/>
      <c r="O35" s="2" t="s">
        <v>1274</v>
      </c>
      <c r="P35" s="2" t="s">
        <v>692</v>
      </c>
      <c r="Q35" s="66" t="s">
        <v>686</v>
      </c>
      <c r="R35" s="35">
        <v>76</v>
      </c>
      <c r="S35" s="41"/>
      <c r="T35" s="42"/>
      <c r="U35" s="11"/>
      <c r="V35" s="11"/>
      <c r="W35" s="11"/>
      <c r="X35" s="11"/>
      <c r="Y35" s="11"/>
      <c r="Z35" s="11"/>
    </row>
    <row r="36" spans="1:26" ht="14.25" customHeight="1">
      <c r="A36" s="2">
        <v>126</v>
      </c>
      <c r="B36" s="2" t="s">
        <v>1275</v>
      </c>
      <c r="C36" s="2"/>
      <c r="D36" s="2"/>
      <c r="E36" s="2"/>
      <c r="F36" s="2"/>
      <c r="G36" s="2"/>
      <c r="H36" s="11"/>
      <c r="I36" s="11"/>
      <c r="J36" s="63" t="s">
        <v>1276</v>
      </c>
      <c r="K36" s="64" t="s">
        <v>1277</v>
      </c>
      <c r="L36" s="69" t="s">
        <v>1278</v>
      </c>
      <c r="M36" s="2"/>
      <c r="N36" s="2"/>
      <c r="O36" s="2" t="s">
        <v>686</v>
      </c>
      <c r="P36" s="2" t="s">
        <v>686</v>
      </c>
      <c r="Q36" s="66" t="s">
        <v>698</v>
      </c>
      <c r="R36" s="35">
        <v>79</v>
      </c>
      <c r="S36" s="41"/>
      <c r="T36" s="42"/>
      <c r="U36" s="11"/>
      <c r="V36" s="11"/>
      <c r="W36" s="11"/>
      <c r="X36" s="11"/>
      <c r="Y36" s="11"/>
      <c r="Z36" s="11"/>
    </row>
    <row r="37" spans="1:26" ht="14.25" customHeight="1">
      <c r="A37" s="2">
        <v>74</v>
      </c>
      <c r="B37" s="2" t="s">
        <v>1279</v>
      </c>
      <c r="C37" s="2">
        <v>530</v>
      </c>
      <c r="D37" s="2" t="s">
        <v>28</v>
      </c>
      <c r="E37" s="4"/>
      <c r="F37" s="4">
        <f t="shared" ref="F37:F39" si="11">(E37/15)</f>
        <v>0</v>
      </c>
      <c r="G37" s="4"/>
      <c r="H37" s="11"/>
      <c r="I37" s="11"/>
      <c r="J37" s="63" t="s">
        <v>1280</v>
      </c>
      <c r="K37" s="64" t="s">
        <v>1281</v>
      </c>
      <c r="L37" s="69" t="s">
        <v>1282</v>
      </c>
      <c r="M37" s="2"/>
      <c r="N37" s="2"/>
      <c r="O37" s="2" t="s">
        <v>698</v>
      </c>
      <c r="P37" s="2" t="s">
        <v>698</v>
      </c>
      <c r="Q37" s="66" t="s">
        <v>698</v>
      </c>
      <c r="R37" s="35">
        <v>84</v>
      </c>
      <c r="S37" s="41"/>
      <c r="T37" s="42"/>
      <c r="U37" s="11"/>
      <c r="V37" s="11"/>
      <c r="W37" s="11"/>
      <c r="X37" s="11"/>
      <c r="Y37" s="11"/>
      <c r="Z37" s="11"/>
    </row>
    <row r="38" spans="1:26" ht="14.25" customHeight="1">
      <c r="A38" s="2">
        <v>72</v>
      </c>
      <c r="B38" s="2" t="s">
        <v>1283</v>
      </c>
      <c r="C38" s="2">
        <v>914</v>
      </c>
      <c r="D38" s="2">
        <f t="shared" ref="D38:D39" si="12">(C38/14)</f>
        <v>65.285714285714292</v>
      </c>
      <c r="E38" s="2">
        <v>853</v>
      </c>
      <c r="F38" s="2">
        <f t="shared" si="11"/>
        <v>56.866666666666667</v>
      </c>
      <c r="G38" s="2"/>
      <c r="H38" s="11"/>
      <c r="I38" s="11"/>
      <c r="J38" s="63" t="s">
        <v>1284</v>
      </c>
      <c r="K38" s="64" t="s">
        <v>1285</v>
      </c>
      <c r="L38" s="69" t="s">
        <v>1286</v>
      </c>
      <c r="M38" s="2"/>
      <c r="N38" s="2"/>
      <c r="O38" s="2" t="s">
        <v>686</v>
      </c>
      <c r="P38" s="2" t="s">
        <v>685</v>
      </c>
      <c r="Q38" s="2" t="s">
        <v>698</v>
      </c>
      <c r="R38" s="35">
        <v>88</v>
      </c>
      <c r="S38" s="41"/>
      <c r="T38" s="42"/>
      <c r="U38" s="11"/>
      <c r="V38" s="11"/>
      <c r="W38" s="11"/>
      <c r="X38" s="11"/>
      <c r="Y38" s="11"/>
      <c r="Z38" s="11"/>
    </row>
    <row r="39" spans="1:26" ht="14.25" customHeight="1">
      <c r="A39" s="2">
        <v>58</v>
      </c>
      <c r="B39" s="2" t="s">
        <v>1287</v>
      </c>
      <c r="C39" s="2">
        <v>1173</v>
      </c>
      <c r="D39" s="2">
        <f t="shared" si="12"/>
        <v>83.785714285714292</v>
      </c>
      <c r="E39" s="2">
        <v>1151</v>
      </c>
      <c r="F39" s="2">
        <f t="shared" si="11"/>
        <v>76.733333333333334</v>
      </c>
      <c r="G39" s="2"/>
      <c r="H39" s="11"/>
      <c r="I39" s="11"/>
      <c r="J39" s="63" t="s">
        <v>1288</v>
      </c>
      <c r="K39" s="64" t="s">
        <v>1289</v>
      </c>
      <c r="L39" s="69" t="s">
        <v>1290</v>
      </c>
      <c r="M39" s="2"/>
      <c r="N39" s="2"/>
      <c r="O39" s="2" t="s">
        <v>686</v>
      </c>
      <c r="P39" s="2" t="s">
        <v>686</v>
      </c>
      <c r="Q39" s="66" t="s">
        <v>698</v>
      </c>
      <c r="R39" s="35"/>
      <c r="S39" s="41"/>
      <c r="T39" s="42"/>
      <c r="U39" s="11"/>
      <c r="V39" s="11"/>
      <c r="W39" s="11"/>
      <c r="X39" s="11"/>
      <c r="Y39" s="11"/>
      <c r="Z39" s="11"/>
    </row>
    <row r="40" spans="1:26" ht="14.25" customHeight="1">
      <c r="A40" s="2">
        <v>127</v>
      </c>
      <c r="B40" s="2" t="s">
        <v>1291</v>
      </c>
      <c r="C40" s="2"/>
      <c r="D40" s="2"/>
      <c r="E40" s="2"/>
      <c r="F40" s="2"/>
      <c r="G40" s="2"/>
      <c r="H40" s="11"/>
      <c r="I40" s="11"/>
      <c r="J40" s="63" t="s">
        <v>1292</v>
      </c>
      <c r="K40" s="64" t="s">
        <v>1293</v>
      </c>
      <c r="L40" s="69" t="s">
        <v>1294</v>
      </c>
      <c r="M40" s="2"/>
      <c r="N40" s="2"/>
      <c r="O40" s="2" t="s">
        <v>692</v>
      </c>
      <c r="P40" s="2" t="s">
        <v>686</v>
      </c>
      <c r="Q40" s="66" t="s">
        <v>698</v>
      </c>
      <c r="R40" s="35">
        <v>94</v>
      </c>
      <c r="S40" s="41"/>
      <c r="T40" s="42"/>
      <c r="U40" s="11"/>
      <c r="V40" s="11"/>
      <c r="W40" s="11"/>
      <c r="X40" s="11"/>
      <c r="Y40" s="11"/>
      <c r="Z40" s="11"/>
    </row>
    <row r="41" spans="1:26" ht="14.25" customHeight="1">
      <c r="A41" s="2">
        <v>85</v>
      </c>
      <c r="B41" s="2" t="s">
        <v>1295</v>
      </c>
      <c r="C41" s="2">
        <v>798</v>
      </c>
      <c r="D41" s="2">
        <f>(C41/14)</f>
        <v>57</v>
      </c>
      <c r="E41" s="2">
        <v>851</v>
      </c>
      <c r="F41" s="2">
        <f>(E41/15)</f>
        <v>56.733333333333334</v>
      </c>
      <c r="G41" s="2"/>
      <c r="H41" s="11"/>
      <c r="I41" s="11"/>
      <c r="J41" s="63" t="s">
        <v>1296</v>
      </c>
      <c r="K41" s="64" t="s">
        <v>1297</v>
      </c>
      <c r="L41" s="69" t="s">
        <v>1298</v>
      </c>
      <c r="M41" s="2"/>
      <c r="N41" s="2"/>
      <c r="O41" s="2" t="s">
        <v>685</v>
      </c>
      <c r="P41" s="2" t="s">
        <v>686</v>
      </c>
      <c r="Q41" s="66" t="s">
        <v>698</v>
      </c>
      <c r="R41" s="70"/>
      <c r="S41" s="41">
        <v>2</v>
      </c>
      <c r="T41" s="42"/>
      <c r="U41" s="11"/>
      <c r="V41" s="11"/>
      <c r="W41" s="11"/>
      <c r="X41" s="11"/>
      <c r="Y41" s="11"/>
      <c r="Z41" s="11"/>
    </row>
    <row r="42" spans="1:26" ht="14.25" hidden="1" customHeight="1">
      <c r="A42" s="2">
        <v>128</v>
      </c>
      <c r="B42" s="2" t="s">
        <v>1299</v>
      </c>
      <c r="C42" s="2"/>
      <c r="D42" s="2"/>
      <c r="E42" s="2"/>
      <c r="F42" s="2"/>
      <c r="G42" s="2"/>
      <c r="H42" s="11"/>
      <c r="I42" s="11"/>
      <c r="J42" s="63"/>
      <c r="K42" s="64" t="s">
        <v>1300</v>
      </c>
      <c r="L42" s="69" t="s">
        <v>1166</v>
      </c>
      <c r="M42" s="2"/>
      <c r="N42" s="2"/>
      <c r="O42" s="4" t="s">
        <v>28</v>
      </c>
      <c r="P42" s="4" t="s">
        <v>28</v>
      </c>
      <c r="Q42" s="71" t="s">
        <v>28</v>
      </c>
      <c r="R42" s="35">
        <v>1</v>
      </c>
      <c r="S42" s="41"/>
      <c r="T42" s="42"/>
      <c r="U42" s="11"/>
      <c r="V42" s="11"/>
      <c r="W42" s="11"/>
      <c r="X42" s="11"/>
      <c r="Y42" s="11"/>
      <c r="Z42" s="11"/>
    </row>
    <row r="43" spans="1:26" ht="14.25" customHeight="1">
      <c r="A43" s="2">
        <v>69</v>
      </c>
      <c r="B43" s="2" t="s">
        <v>1301</v>
      </c>
      <c r="C43" s="2">
        <v>949</v>
      </c>
      <c r="D43" s="2">
        <f t="shared" ref="D43:D48" si="13">(C43/14)</f>
        <v>67.785714285714292</v>
      </c>
      <c r="E43" s="2">
        <v>960</v>
      </c>
      <c r="F43" s="2">
        <f t="shared" ref="F43:F48" si="14">(E43/15)</f>
        <v>64</v>
      </c>
      <c r="G43" s="2"/>
      <c r="H43" s="11"/>
      <c r="I43" s="11"/>
      <c r="J43" s="63" t="s">
        <v>1302</v>
      </c>
      <c r="K43" s="64" t="s">
        <v>1303</v>
      </c>
      <c r="L43" s="3" t="s">
        <v>1147</v>
      </c>
      <c r="M43" s="2">
        <v>850</v>
      </c>
      <c r="N43" s="2">
        <f t="shared" ref="N43:N46" si="15">(M43/14)</f>
        <v>60.714285714285715</v>
      </c>
      <c r="O43" s="2" t="s">
        <v>686</v>
      </c>
      <c r="P43" s="2" t="s">
        <v>685</v>
      </c>
      <c r="Q43" s="66" t="s">
        <v>698</v>
      </c>
      <c r="R43" s="35">
        <v>2</v>
      </c>
      <c r="S43" s="41"/>
      <c r="T43" s="42"/>
      <c r="U43" s="11"/>
      <c r="V43" s="11"/>
      <c r="W43" s="11"/>
      <c r="X43" s="11"/>
      <c r="Y43" s="11"/>
      <c r="Z43" s="11"/>
    </row>
    <row r="44" spans="1:26" ht="14.25" customHeight="1">
      <c r="A44" s="2">
        <v>68</v>
      </c>
      <c r="B44" s="2" t="s">
        <v>1304</v>
      </c>
      <c r="C44" s="2">
        <v>1089</v>
      </c>
      <c r="D44" s="2">
        <f t="shared" si="13"/>
        <v>77.785714285714292</v>
      </c>
      <c r="E44" s="2">
        <v>1161</v>
      </c>
      <c r="F44" s="2">
        <f t="shared" si="14"/>
        <v>77.400000000000006</v>
      </c>
      <c r="G44" s="2"/>
      <c r="H44" s="11"/>
      <c r="I44" s="11"/>
      <c r="J44" s="63" t="s">
        <v>1305</v>
      </c>
      <c r="K44" s="64" t="s">
        <v>1306</v>
      </c>
      <c r="L44" s="3" t="s">
        <v>1150</v>
      </c>
      <c r="M44" s="2">
        <v>1003</v>
      </c>
      <c r="N44" s="2">
        <f t="shared" si="15"/>
        <v>71.642857142857139</v>
      </c>
      <c r="O44" s="2" t="s">
        <v>698</v>
      </c>
      <c r="P44" s="2" t="s">
        <v>698</v>
      </c>
      <c r="Q44" s="66" t="s">
        <v>698</v>
      </c>
      <c r="R44" s="35">
        <v>3</v>
      </c>
      <c r="S44" s="41"/>
      <c r="T44" s="42"/>
      <c r="U44" s="11"/>
      <c r="V44" s="11"/>
      <c r="W44" s="11"/>
      <c r="X44" s="11"/>
      <c r="Y44" s="11"/>
      <c r="Z44" s="11"/>
    </row>
    <row r="45" spans="1:26" ht="14.25" customHeight="1">
      <c r="A45" s="2">
        <v>83</v>
      </c>
      <c r="B45" s="2" t="s">
        <v>1307</v>
      </c>
      <c r="C45" s="2">
        <v>1039</v>
      </c>
      <c r="D45" s="2">
        <f t="shared" si="13"/>
        <v>74.214285714285708</v>
      </c>
      <c r="E45" s="2">
        <v>1082</v>
      </c>
      <c r="F45" s="2">
        <f t="shared" si="14"/>
        <v>72.13333333333334</v>
      </c>
      <c r="G45" s="2"/>
      <c r="H45" s="11"/>
      <c r="I45" s="11"/>
      <c r="J45" s="63" t="s">
        <v>1308</v>
      </c>
      <c r="K45" s="64" t="s">
        <v>1309</v>
      </c>
      <c r="L45" s="3" t="s">
        <v>1154</v>
      </c>
      <c r="M45" s="2">
        <v>1030</v>
      </c>
      <c r="N45" s="2">
        <f t="shared" si="15"/>
        <v>73.571428571428569</v>
      </c>
      <c r="O45" s="2" t="s">
        <v>698</v>
      </c>
      <c r="P45" s="2" t="s">
        <v>698</v>
      </c>
      <c r="Q45" s="66" t="s">
        <v>698</v>
      </c>
      <c r="R45" s="70"/>
      <c r="S45" s="41">
        <v>1</v>
      </c>
      <c r="T45" s="42"/>
      <c r="U45" s="11"/>
      <c r="V45" s="11"/>
      <c r="W45" s="11"/>
      <c r="X45" s="11"/>
      <c r="Y45" s="11"/>
      <c r="Z45" s="11"/>
    </row>
    <row r="46" spans="1:26" ht="14.25" hidden="1" customHeight="1">
      <c r="A46" s="2">
        <v>63</v>
      </c>
      <c r="B46" s="2" t="s">
        <v>1310</v>
      </c>
      <c r="C46" s="2">
        <v>1009</v>
      </c>
      <c r="D46" s="2">
        <f t="shared" si="13"/>
        <v>72.071428571428569</v>
      </c>
      <c r="E46" s="2">
        <v>989</v>
      </c>
      <c r="F46" s="2">
        <f t="shared" si="14"/>
        <v>65.933333333333337</v>
      </c>
      <c r="G46" s="2"/>
      <c r="H46" s="11"/>
      <c r="I46" s="11"/>
      <c r="J46" s="63" t="s">
        <v>1311</v>
      </c>
      <c r="K46" s="64" t="s">
        <v>1312</v>
      </c>
      <c r="L46" s="3" t="s">
        <v>1158</v>
      </c>
      <c r="M46" s="2">
        <v>987</v>
      </c>
      <c r="N46" s="2">
        <f t="shared" si="15"/>
        <v>70.5</v>
      </c>
      <c r="O46" s="4" t="s">
        <v>28</v>
      </c>
      <c r="P46" s="4" t="s">
        <v>28</v>
      </c>
      <c r="Q46" s="71" t="s">
        <v>28</v>
      </c>
      <c r="R46" s="35">
        <v>4</v>
      </c>
      <c r="S46" s="41"/>
      <c r="T46" s="42"/>
      <c r="U46" s="11"/>
      <c r="V46" s="11"/>
      <c r="W46" s="11"/>
      <c r="X46" s="11"/>
      <c r="Y46" s="11"/>
      <c r="Z46" s="11"/>
    </row>
    <row r="47" spans="1:26" ht="14.25" customHeight="1">
      <c r="A47" s="2">
        <v>111</v>
      </c>
      <c r="B47" s="2" t="s">
        <v>1313</v>
      </c>
      <c r="C47" s="2">
        <v>703</v>
      </c>
      <c r="D47" s="2">
        <f t="shared" si="13"/>
        <v>50.214285714285715</v>
      </c>
      <c r="E47" s="2">
        <v>769</v>
      </c>
      <c r="F47" s="2">
        <f t="shared" si="14"/>
        <v>51.266666666666666</v>
      </c>
      <c r="G47" s="2"/>
      <c r="H47" s="11"/>
      <c r="I47" s="11"/>
      <c r="J47" s="63" t="s">
        <v>1314</v>
      </c>
      <c r="K47" s="64" t="s">
        <v>1315</v>
      </c>
      <c r="L47" s="3" t="s">
        <v>1162</v>
      </c>
      <c r="M47" s="2"/>
      <c r="N47" s="2"/>
      <c r="O47" s="2" t="s">
        <v>686</v>
      </c>
      <c r="P47" s="2" t="s">
        <v>686</v>
      </c>
      <c r="Q47" s="66" t="s">
        <v>698</v>
      </c>
      <c r="R47" s="35">
        <v>90</v>
      </c>
      <c r="S47" s="41"/>
      <c r="T47" s="42"/>
      <c r="U47" s="11"/>
      <c r="V47" s="11"/>
      <c r="W47" s="11"/>
      <c r="X47" s="11"/>
      <c r="Y47" s="11"/>
      <c r="Z47" s="11"/>
    </row>
    <row r="48" spans="1:26" ht="14.25" customHeight="1">
      <c r="A48" s="2">
        <v>87</v>
      </c>
      <c r="B48" s="2" t="s">
        <v>1316</v>
      </c>
      <c r="C48" s="2">
        <v>738</v>
      </c>
      <c r="D48" s="2">
        <f t="shared" si="13"/>
        <v>52.714285714285715</v>
      </c>
      <c r="E48" s="2">
        <v>799</v>
      </c>
      <c r="F48" s="2">
        <f t="shared" si="14"/>
        <v>53.266666666666666</v>
      </c>
      <c r="G48" s="2"/>
      <c r="H48" s="11"/>
      <c r="I48" s="11"/>
      <c r="J48" s="63" t="s">
        <v>1317</v>
      </c>
      <c r="K48" s="64" t="s">
        <v>1318</v>
      </c>
      <c r="L48" s="3" t="s">
        <v>1319</v>
      </c>
      <c r="M48" s="2">
        <v>986</v>
      </c>
      <c r="N48" s="2">
        <f t="shared" ref="N48:N150" si="16">(M48/14)</f>
        <v>70.428571428571431</v>
      </c>
      <c r="O48" s="2" t="s">
        <v>685</v>
      </c>
      <c r="P48" s="2" t="s">
        <v>685</v>
      </c>
      <c r="Q48" s="2" t="s">
        <v>698</v>
      </c>
      <c r="R48" s="35">
        <v>5</v>
      </c>
      <c r="S48" s="41"/>
      <c r="T48" s="42"/>
      <c r="U48" s="11"/>
      <c r="V48" s="11"/>
      <c r="W48" s="11"/>
      <c r="X48" s="11"/>
      <c r="Y48" s="11"/>
      <c r="Z48" s="11"/>
    </row>
    <row r="49" spans="1:26" ht="14.25" customHeight="1">
      <c r="A49" s="2">
        <v>149</v>
      </c>
      <c r="B49" s="2" t="s">
        <v>1173</v>
      </c>
      <c r="C49" s="2"/>
      <c r="D49" s="2"/>
      <c r="E49" s="2"/>
      <c r="F49" s="2"/>
      <c r="G49" s="2"/>
      <c r="H49" s="11"/>
      <c r="I49" s="11"/>
      <c r="J49" s="63" t="s">
        <v>1320</v>
      </c>
      <c r="K49" s="64" t="s">
        <v>1321</v>
      </c>
      <c r="L49" s="3" t="s">
        <v>1170</v>
      </c>
      <c r="M49" s="2">
        <v>943</v>
      </c>
      <c r="N49" s="2">
        <f t="shared" si="16"/>
        <v>67.357142857142861</v>
      </c>
      <c r="O49" s="2" t="s">
        <v>698</v>
      </c>
      <c r="P49" s="2" t="s">
        <v>698</v>
      </c>
      <c r="Q49" s="66" t="s">
        <v>698</v>
      </c>
      <c r="R49" s="35"/>
      <c r="S49" s="41"/>
      <c r="T49" s="42"/>
      <c r="U49" s="11"/>
      <c r="V49" s="11"/>
      <c r="W49" s="11"/>
      <c r="X49" s="11"/>
      <c r="Y49" s="11"/>
      <c r="Z49" s="11"/>
    </row>
    <row r="50" spans="1:26" ht="14.25" customHeight="1">
      <c r="A50" s="2">
        <v>65</v>
      </c>
      <c r="B50" s="2" t="s">
        <v>1322</v>
      </c>
      <c r="C50" s="2">
        <v>1027</v>
      </c>
      <c r="D50" s="2">
        <f t="shared" ref="D50:D58" si="17">(C50/14)</f>
        <v>73.357142857142861</v>
      </c>
      <c r="E50" s="2">
        <v>968</v>
      </c>
      <c r="F50" s="2">
        <f t="shared" ref="F50:F58" si="18">(E50/15)</f>
        <v>64.533333333333331</v>
      </c>
      <c r="G50" s="2"/>
      <c r="H50" s="11"/>
      <c r="I50" s="11"/>
      <c r="J50" s="63" t="s">
        <v>1323</v>
      </c>
      <c r="K50" s="64" t="s">
        <v>1324</v>
      </c>
      <c r="L50" s="3" t="s">
        <v>1177</v>
      </c>
      <c r="M50" s="2">
        <v>948</v>
      </c>
      <c r="N50" s="2">
        <f t="shared" si="16"/>
        <v>67.714285714285708</v>
      </c>
      <c r="O50" s="2" t="s">
        <v>692</v>
      </c>
      <c r="P50" s="2" t="s">
        <v>698</v>
      </c>
      <c r="Q50" s="66" t="s">
        <v>698</v>
      </c>
      <c r="R50" s="35">
        <v>7</v>
      </c>
      <c r="S50" s="41"/>
      <c r="T50" s="42"/>
      <c r="U50" s="11"/>
      <c r="V50" s="11"/>
      <c r="W50" s="11"/>
      <c r="X50" s="11"/>
      <c r="Y50" s="11"/>
      <c r="Z50" s="11"/>
    </row>
    <row r="51" spans="1:26" ht="14.25" customHeight="1">
      <c r="A51" s="2">
        <v>105</v>
      </c>
      <c r="B51" s="2" t="s">
        <v>1325</v>
      </c>
      <c r="C51" s="2">
        <v>1030</v>
      </c>
      <c r="D51" s="2">
        <f t="shared" si="17"/>
        <v>73.571428571428569</v>
      </c>
      <c r="E51" s="2">
        <v>1028</v>
      </c>
      <c r="F51" s="2">
        <f t="shared" si="18"/>
        <v>68.533333333333331</v>
      </c>
      <c r="G51" s="2"/>
      <c r="H51" s="11"/>
      <c r="I51" s="11"/>
      <c r="J51" s="63" t="s">
        <v>1326</v>
      </c>
      <c r="K51" s="64" t="s">
        <v>1327</v>
      </c>
      <c r="L51" s="3" t="s">
        <v>1184</v>
      </c>
      <c r="M51" s="2">
        <v>1057</v>
      </c>
      <c r="N51" s="2">
        <f t="shared" si="16"/>
        <v>75.5</v>
      </c>
      <c r="O51" s="2" t="s">
        <v>698</v>
      </c>
      <c r="P51" s="2" t="s">
        <v>698</v>
      </c>
      <c r="Q51" s="66" t="s">
        <v>698</v>
      </c>
      <c r="R51" s="35">
        <v>8</v>
      </c>
      <c r="S51" s="41"/>
      <c r="T51" s="42"/>
      <c r="U51" s="11"/>
      <c r="V51" s="11"/>
      <c r="W51" s="11"/>
      <c r="X51" s="11"/>
      <c r="Y51" s="11"/>
      <c r="Z51" s="11"/>
    </row>
    <row r="52" spans="1:26" ht="14.25" customHeight="1">
      <c r="A52" s="2">
        <v>100</v>
      </c>
      <c r="B52" s="2" t="s">
        <v>1328</v>
      </c>
      <c r="C52" s="2">
        <v>922</v>
      </c>
      <c r="D52" s="2">
        <f t="shared" si="17"/>
        <v>65.857142857142861</v>
      </c>
      <c r="E52" s="2">
        <v>932</v>
      </c>
      <c r="F52" s="2">
        <f t="shared" si="18"/>
        <v>62.133333333333333</v>
      </c>
      <c r="G52" s="2"/>
      <c r="H52" s="11"/>
      <c r="I52" s="11"/>
      <c r="J52" s="63" t="s">
        <v>1329</v>
      </c>
      <c r="K52" s="64" t="s">
        <v>1330</v>
      </c>
      <c r="L52" s="3" t="s">
        <v>1188</v>
      </c>
      <c r="M52" s="2">
        <v>1037</v>
      </c>
      <c r="N52" s="2">
        <f t="shared" si="16"/>
        <v>74.071428571428569</v>
      </c>
      <c r="O52" s="2" t="s">
        <v>686</v>
      </c>
      <c r="P52" s="2" t="s">
        <v>686</v>
      </c>
      <c r="Q52" s="66" t="s">
        <v>698</v>
      </c>
      <c r="R52" s="35">
        <v>9</v>
      </c>
      <c r="S52" s="41"/>
      <c r="T52" s="42"/>
      <c r="U52" s="11"/>
      <c r="V52" s="11"/>
      <c r="W52" s="11"/>
      <c r="X52" s="11"/>
      <c r="Y52" s="11"/>
      <c r="Z52" s="11"/>
    </row>
    <row r="53" spans="1:26" ht="14.25" customHeight="1">
      <c r="A53" s="2">
        <v>48</v>
      </c>
      <c r="B53" s="2" t="s">
        <v>1331</v>
      </c>
      <c r="C53" s="2">
        <v>1154</v>
      </c>
      <c r="D53" s="2">
        <f t="shared" si="17"/>
        <v>82.428571428571431</v>
      </c>
      <c r="E53" s="2">
        <v>1102</v>
      </c>
      <c r="F53" s="2">
        <f t="shared" si="18"/>
        <v>73.466666666666669</v>
      </c>
      <c r="G53" s="2"/>
      <c r="H53" s="11"/>
      <c r="I53" s="11"/>
      <c r="J53" s="63" t="s">
        <v>1332</v>
      </c>
      <c r="K53" s="64" t="s">
        <v>1333</v>
      </c>
      <c r="L53" s="3" t="s">
        <v>1196</v>
      </c>
      <c r="M53" s="2">
        <v>1105</v>
      </c>
      <c r="N53" s="2">
        <f t="shared" si="16"/>
        <v>78.928571428571431</v>
      </c>
      <c r="O53" s="2" t="s">
        <v>698</v>
      </c>
      <c r="P53" s="2" t="s">
        <v>698</v>
      </c>
      <c r="Q53" s="66" t="s">
        <v>698</v>
      </c>
      <c r="R53" s="35">
        <v>10</v>
      </c>
      <c r="S53" s="41"/>
      <c r="T53" s="42"/>
      <c r="U53" s="11"/>
      <c r="V53" s="11"/>
      <c r="W53" s="11"/>
      <c r="X53" s="11"/>
      <c r="Y53" s="11"/>
      <c r="Z53" s="11"/>
    </row>
    <row r="54" spans="1:26" ht="14.25" customHeight="1">
      <c r="A54" s="2">
        <v>59</v>
      </c>
      <c r="B54" s="2" t="s">
        <v>1334</v>
      </c>
      <c r="C54" s="2">
        <v>1119</v>
      </c>
      <c r="D54" s="2">
        <f t="shared" si="17"/>
        <v>79.928571428571431</v>
      </c>
      <c r="E54" s="2">
        <v>1187</v>
      </c>
      <c r="F54" s="2">
        <f t="shared" si="18"/>
        <v>79.13333333333334</v>
      </c>
      <c r="G54" s="2"/>
      <c r="H54" s="11"/>
      <c r="I54" s="11"/>
      <c r="J54" s="63" t="s">
        <v>1335</v>
      </c>
      <c r="K54" s="64" t="s">
        <v>1336</v>
      </c>
      <c r="L54" s="3" t="s">
        <v>1200</v>
      </c>
      <c r="M54" s="2">
        <v>1054</v>
      </c>
      <c r="N54" s="2">
        <f t="shared" si="16"/>
        <v>75.285714285714292</v>
      </c>
      <c r="O54" s="2" t="s">
        <v>698</v>
      </c>
      <c r="P54" s="2" t="s">
        <v>698</v>
      </c>
      <c r="Q54" s="66" t="s">
        <v>698</v>
      </c>
      <c r="R54" s="35">
        <v>12</v>
      </c>
      <c r="S54" s="41"/>
      <c r="T54" s="42"/>
      <c r="U54" s="11"/>
      <c r="V54" s="11"/>
      <c r="W54" s="11"/>
      <c r="X54" s="11"/>
      <c r="Y54" s="11"/>
      <c r="Z54" s="11"/>
    </row>
    <row r="55" spans="1:26" ht="14.25" customHeight="1">
      <c r="A55" s="2">
        <v>92</v>
      </c>
      <c r="B55" s="2" t="s">
        <v>1337</v>
      </c>
      <c r="C55" s="2">
        <v>718</v>
      </c>
      <c r="D55" s="2">
        <f t="shared" si="17"/>
        <v>51.285714285714285</v>
      </c>
      <c r="E55" s="2">
        <v>822</v>
      </c>
      <c r="F55" s="2">
        <f t="shared" si="18"/>
        <v>54.8</v>
      </c>
      <c r="G55" s="2"/>
      <c r="H55" s="11"/>
      <c r="I55" s="11"/>
      <c r="J55" s="63" t="s">
        <v>1338</v>
      </c>
      <c r="K55" s="64" t="s">
        <v>1339</v>
      </c>
      <c r="L55" s="3" t="s">
        <v>1207</v>
      </c>
      <c r="M55" s="2">
        <v>876</v>
      </c>
      <c r="N55" s="2">
        <f t="shared" si="16"/>
        <v>62.571428571428569</v>
      </c>
      <c r="O55" s="2" t="s">
        <v>686</v>
      </c>
      <c r="P55" s="2" t="s">
        <v>685</v>
      </c>
      <c r="Q55" s="66" t="s">
        <v>686</v>
      </c>
      <c r="R55" s="35">
        <v>13</v>
      </c>
      <c r="S55" s="41"/>
      <c r="T55" s="42"/>
      <c r="U55" s="11"/>
      <c r="V55" s="11"/>
      <c r="W55" s="11"/>
      <c r="X55" s="11"/>
      <c r="Y55" s="11"/>
      <c r="Z55" s="11"/>
    </row>
    <row r="56" spans="1:26" ht="14.25" customHeight="1">
      <c r="A56" s="2">
        <v>95</v>
      </c>
      <c r="B56" s="2" t="s">
        <v>1340</v>
      </c>
      <c r="C56" s="2">
        <v>1033</v>
      </c>
      <c r="D56" s="2">
        <f t="shared" si="17"/>
        <v>73.785714285714292</v>
      </c>
      <c r="E56" s="2">
        <v>1100</v>
      </c>
      <c r="F56" s="2">
        <f t="shared" si="18"/>
        <v>73.333333333333329</v>
      </c>
      <c r="G56" s="2"/>
      <c r="H56" s="11"/>
      <c r="I56" s="11"/>
      <c r="J56" s="63" t="s">
        <v>1341</v>
      </c>
      <c r="K56" s="64" t="s">
        <v>1342</v>
      </c>
      <c r="L56" s="3" t="s">
        <v>1211</v>
      </c>
      <c r="M56" s="2">
        <v>990</v>
      </c>
      <c r="N56" s="2">
        <f t="shared" si="16"/>
        <v>70.714285714285708</v>
      </c>
      <c r="O56" s="2" t="s">
        <v>698</v>
      </c>
      <c r="P56" s="2" t="s">
        <v>698</v>
      </c>
      <c r="Q56" s="66" t="s">
        <v>698</v>
      </c>
      <c r="R56" s="35">
        <v>14</v>
      </c>
      <c r="S56" s="41"/>
      <c r="T56" s="42"/>
      <c r="U56" s="11"/>
      <c r="V56" s="11"/>
      <c r="W56" s="11"/>
      <c r="X56" s="11"/>
      <c r="Y56" s="11"/>
      <c r="Z56" s="11"/>
    </row>
    <row r="57" spans="1:26" ht="14.25" customHeight="1">
      <c r="A57" s="2">
        <v>97</v>
      </c>
      <c r="B57" s="2" t="s">
        <v>1343</v>
      </c>
      <c r="C57" s="2">
        <v>651</v>
      </c>
      <c r="D57" s="2">
        <f t="shared" si="17"/>
        <v>46.5</v>
      </c>
      <c r="E57" s="2">
        <v>731</v>
      </c>
      <c r="F57" s="2">
        <f t="shared" si="18"/>
        <v>48.733333333333334</v>
      </c>
      <c r="G57" s="2"/>
      <c r="H57" s="11"/>
      <c r="I57" s="11"/>
      <c r="J57" s="63" t="s">
        <v>1344</v>
      </c>
      <c r="K57" s="64" t="s">
        <v>1345</v>
      </c>
      <c r="L57" s="3" t="s">
        <v>1215</v>
      </c>
      <c r="M57" s="2">
        <v>1054</v>
      </c>
      <c r="N57" s="2">
        <f t="shared" si="16"/>
        <v>75.285714285714292</v>
      </c>
      <c r="O57" s="2" t="s">
        <v>698</v>
      </c>
      <c r="P57" s="2" t="s">
        <v>686</v>
      </c>
      <c r="Q57" s="66" t="s">
        <v>698</v>
      </c>
      <c r="R57" s="70"/>
      <c r="S57" s="41">
        <v>4</v>
      </c>
      <c r="T57" s="42"/>
      <c r="U57" s="11"/>
      <c r="V57" s="11"/>
      <c r="W57" s="11"/>
      <c r="X57" s="11"/>
      <c r="Y57" s="11"/>
      <c r="Z57" s="11"/>
    </row>
    <row r="58" spans="1:26" ht="14.25" hidden="1" customHeight="1">
      <c r="A58" s="2">
        <v>84</v>
      </c>
      <c r="B58" s="2" t="s">
        <v>1346</v>
      </c>
      <c r="C58" s="2">
        <v>978</v>
      </c>
      <c r="D58" s="2">
        <f t="shared" si="17"/>
        <v>69.857142857142861</v>
      </c>
      <c r="E58" s="2">
        <v>967</v>
      </c>
      <c r="F58" s="2">
        <f t="shared" si="18"/>
        <v>64.466666666666669</v>
      </c>
      <c r="G58" s="2"/>
      <c r="H58" s="11"/>
      <c r="I58" s="11"/>
      <c r="J58" s="63" t="s">
        <v>1347</v>
      </c>
      <c r="K58" s="64" t="s">
        <v>1348</v>
      </c>
      <c r="L58" s="3" t="s">
        <v>1219</v>
      </c>
      <c r="M58" s="2">
        <v>919</v>
      </c>
      <c r="N58" s="2">
        <f t="shared" si="16"/>
        <v>65.642857142857139</v>
      </c>
      <c r="O58" s="2" t="s">
        <v>692</v>
      </c>
      <c r="P58" s="2" t="s">
        <v>692</v>
      </c>
      <c r="Q58" s="71" t="s">
        <v>28</v>
      </c>
      <c r="R58" s="35"/>
      <c r="S58" s="41"/>
      <c r="T58" s="42"/>
      <c r="U58" s="11"/>
      <c r="V58" s="11"/>
      <c r="W58" s="11"/>
      <c r="X58" s="11"/>
      <c r="Y58" s="11"/>
      <c r="Z58" s="11"/>
    </row>
    <row r="59" spans="1:26" ht="14.25" customHeight="1">
      <c r="A59" s="2">
        <v>129</v>
      </c>
      <c r="B59" s="2" t="s">
        <v>1349</v>
      </c>
      <c r="C59" s="2"/>
      <c r="D59" s="2"/>
      <c r="E59" s="2"/>
      <c r="F59" s="2"/>
      <c r="G59" s="2"/>
      <c r="H59" s="11"/>
      <c r="I59" s="11"/>
      <c r="J59" s="63" t="s">
        <v>1350</v>
      </c>
      <c r="K59" s="64" t="s">
        <v>1351</v>
      </c>
      <c r="L59" s="3" t="s">
        <v>1223</v>
      </c>
      <c r="M59" s="2">
        <v>1011</v>
      </c>
      <c r="N59" s="2">
        <f t="shared" si="16"/>
        <v>72.214285714285708</v>
      </c>
      <c r="O59" s="2" t="s">
        <v>698</v>
      </c>
      <c r="P59" s="2" t="s">
        <v>692</v>
      </c>
      <c r="Q59" s="66" t="s">
        <v>686</v>
      </c>
      <c r="R59" s="35"/>
      <c r="S59" s="41"/>
      <c r="T59" s="42"/>
      <c r="U59" s="11"/>
      <c r="V59" s="11"/>
      <c r="W59" s="11"/>
      <c r="X59" s="11"/>
      <c r="Y59" s="11"/>
      <c r="Z59" s="11"/>
    </row>
    <row r="60" spans="1:26" ht="14.25" customHeight="1">
      <c r="A60" s="2">
        <v>115</v>
      </c>
      <c r="B60" s="2" t="s">
        <v>1352</v>
      </c>
      <c r="C60" s="2">
        <v>1102</v>
      </c>
      <c r="D60" s="2">
        <f t="shared" ref="D60:D61" si="19">(C60/14)</f>
        <v>78.714285714285708</v>
      </c>
      <c r="E60" s="2">
        <v>1158</v>
      </c>
      <c r="F60" s="2">
        <f t="shared" ref="F60:F61" si="20">(E60/15)</f>
        <v>77.2</v>
      </c>
      <c r="G60" s="2"/>
      <c r="H60" s="11"/>
      <c r="I60" s="11"/>
      <c r="J60" s="63" t="s">
        <v>1353</v>
      </c>
      <c r="K60" s="64" t="s">
        <v>1354</v>
      </c>
      <c r="L60" s="3" t="s">
        <v>1230</v>
      </c>
      <c r="M60" s="2">
        <v>1009</v>
      </c>
      <c r="N60" s="2">
        <f t="shared" si="16"/>
        <v>72.071428571428569</v>
      </c>
      <c r="O60" s="2" t="s">
        <v>686</v>
      </c>
      <c r="P60" s="2" t="s">
        <v>692</v>
      </c>
      <c r="Q60" s="66" t="s">
        <v>698</v>
      </c>
      <c r="R60" s="35">
        <v>17</v>
      </c>
      <c r="S60" s="41"/>
      <c r="T60" s="42"/>
      <c r="U60" s="11"/>
      <c r="V60" s="11"/>
      <c r="W60" s="11"/>
      <c r="X60" s="11"/>
      <c r="Y60" s="11"/>
      <c r="Z60" s="11"/>
    </row>
    <row r="61" spans="1:26" ht="14.25" customHeight="1">
      <c r="A61" s="2">
        <v>64</v>
      </c>
      <c r="B61" s="2" t="s">
        <v>1355</v>
      </c>
      <c r="C61" s="2">
        <v>1088</v>
      </c>
      <c r="D61" s="2">
        <f t="shared" si="19"/>
        <v>77.714285714285708</v>
      </c>
      <c r="E61" s="2">
        <v>1053</v>
      </c>
      <c r="F61" s="2">
        <f t="shared" si="20"/>
        <v>70.2</v>
      </c>
      <c r="G61" s="2"/>
      <c r="H61" s="11"/>
      <c r="I61" s="11"/>
      <c r="J61" s="63" t="s">
        <v>1356</v>
      </c>
      <c r="K61" s="64" t="s">
        <v>1357</v>
      </c>
      <c r="L61" s="3" t="s">
        <v>1238</v>
      </c>
      <c r="M61" s="2">
        <v>1077</v>
      </c>
      <c r="N61" s="2">
        <f t="shared" si="16"/>
        <v>76.928571428571431</v>
      </c>
      <c r="O61" s="2" t="s">
        <v>698</v>
      </c>
      <c r="P61" s="2" t="s">
        <v>698</v>
      </c>
      <c r="Q61" s="66" t="s">
        <v>698</v>
      </c>
      <c r="R61" s="35">
        <v>18</v>
      </c>
      <c r="S61" s="41"/>
      <c r="T61" s="42"/>
      <c r="U61" s="11"/>
      <c r="V61" s="11"/>
      <c r="W61" s="11"/>
      <c r="X61" s="11"/>
      <c r="Y61" s="11"/>
      <c r="Z61" s="11"/>
    </row>
    <row r="62" spans="1:26" ht="14.25" customHeight="1">
      <c r="A62" s="2">
        <v>130</v>
      </c>
      <c r="B62" s="2" t="s">
        <v>1237</v>
      </c>
      <c r="C62" s="2"/>
      <c r="D62" s="2"/>
      <c r="E62" s="2"/>
      <c r="F62" s="2"/>
      <c r="G62" s="2"/>
      <c r="H62" s="11"/>
      <c r="I62" s="11"/>
      <c r="J62" s="63" t="s">
        <v>1358</v>
      </c>
      <c r="K62" s="64" t="s">
        <v>1359</v>
      </c>
      <c r="L62" s="3" t="s">
        <v>1242</v>
      </c>
      <c r="M62" s="2">
        <v>1074</v>
      </c>
      <c r="N62" s="2">
        <f t="shared" si="16"/>
        <v>76.714285714285708</v>
      </c>
      <c r="O62" s="2" t="s">
        <v>698</v>
      </c>
      <c r="P62" s="2" t="s">
        <v>686</v>
      </c>
      <c r="Q62" s="66" t="s">
        <v>698</v>
      </c>
      <c r="R62" s="35"/>
      <c r="S62" s="41"/>
      <c r="T62" s="42"/>
      <c r="U62" s="11"/>
      <c r="V62" s="11"/>
      <c r="W62" s="11"/>
      <c r="X62" s="11"/>
      <c r="Y62" s="11"/>
      <c r="Z62" s="11"/>
    </row>
    <row r="63" spans="1:26" ht="14.25" customHeight="1">
      <c r="A63" s="2">
        <v>110</v>
      </c>
      <c r="B63" s="2" t="s">
        <v>1360</v>
      </c>
      <c r="C63" s="2">
        <v>973</v>
      </c>
      <c r="D63" s="2">
        <f t="shared" ref="D63:D64" si="21">(C63/14)</f>
        <v>69.5</v>
      </c>
      <c r="E63" s="2">
        <v>1112</v>
      </c>
      <c r="F63" s="2">
        <f t="shared" ref="F63:F64" si="22">(E63/15)</f>
        <v>74.13333333333334</v>
      </c>
      <c r="G63" s="2"/>
      <c r="H63" s="11"/>
      <c r="I63" s="11"/>
      <c r="J63" s="63" t="s">
        <v>1361</v>
      </c>
      <c r="K63" s="64" t="s">
        <v>1362</v>
      </c>
      <c r="L63" s="3" t="s">
        <v>1246</v>
      </c>
      <c r="M63" s="2">
        <v>1066</v>
      </c>
      <c r="N63" s="2">
        <f t="shared" si="16"/>
        <v>76.142857142857139</v>
      </c>
      <c r="O63" s="2" t="s">
        <v>692</v>
      </c>
      <c r="P63" s="2" t="s">
        <v>686</v>
      </c>
      <c r="Q63" s="66" t="s">
        <v>698</v>
      </c>
      <c r="R63" s="70"/>
      <c r="S63" s="41">
        <v>5</v>
      </c>
      <c r="T63" s="42"/>
      <c r="U63" s="11"/>
      <c r="V63" s="11"/>
      <c r="W63" s="11"/>
      <c r="X63" s="11"/>
      <c r="Y63" s="11"/>
      <c r="Z63" s="11"/>
    </row>
    <row r="64" spans="1:26" ht="14.25" hidden="1" customHeight="1">
      <c r="A64" s="2">
        <v>99</v>
      </c>
      <c r="B64" s="2" t="s">
        <v>1363</v>
      </c>
      <c r="C64" s="2">
        <v>1069</v>
      </c>
      <c r="D64" s="2">
        <f t="shared" si="21"/>
        <v>76.357142857142861</v>
      </c>
      <c r="E64" s="2">
        <v>1041</v>
      </c>
      <c r="F64" s="2">
        <f t="shared" si="22"/>
        <v>69.400000000000006</v>
      </c>
      <c r="G64" s="2"/>
      <c r="H64" s="11"/>
      <c r="I64" s="11"/>
      <c r="J64" s="63" t="s">
        <v>1364</v>
      </c>
      <c r="K64" s="64" t="s">
        <v>1365</v>
      </c>
      <c r="L64" s="3" t="s">
        <v>1250</v>
      </c>
      <c r="M64" s="2">
        <v>786</v>
      </c>
      <c r="N64" s="2">
        <f t="shared" si="16"/>
        <v>56.142857142857146</v>
      </c>
      <c r="O64" s="2" t="s">
        <v>692</v>
      </c>
      <c r="P64" s="2" t="s">
        <v>692</v>
      </c>
      <c r="Q64" s="71" t="s">
        <v>28</v>
      </c>
      <c r="R64" s="35">
        <v>20</v>
      </c>
      <c r="S64" s="41"/>
      <c r="T64" s="42"/>
      <c r="U64" s="11"/>
      <c r="V64" s="11"/>
      <c r="W64" s="11"/>
      <c r="X64" s="11"/>
      <c r="Y64" s="11"/>
      <c r="Z64" s="11"/>
    </row>
    <row r="65" spans="1:26" ht="14.25" customHeight="1">
      <c r="A65" s="2">
        <v>131</v>
      </c>
      <c r="B65" s="2" t="s">
        <v>1366</v>
      </c>
      <c r="C65" s="2"/>
      <c r="D65" s="2"/>
      <c r="E65" s="2"/>
      <c r="F65" s="2"/>
      <c r="G65" s="2"/>
      <c r="H65" s="11"/>
      <c r="I65" s="11"/>
      <c r="J65" s="63" t="s">
        <v>1367</v>
      </c>
      <c r="K65" s="64" t="s">
        <v>1368</v>
      </c>
      <c r="L65" s="3" t="s">
        <v>1262</v>
      </c>
      <c r="M65" s="2">
        <v>1066</v>
      </c>
      <c r="N65" s="2">
        <f t="shared" si="16"/>
        <v>76.142857142857139</v>
      </c>
      <c r="O65" s="2" t="s">
        <v>698</v>
      </c>
      <c r="P65" s="2" t="s">
        <v>686</v>
      </c>
      <c r="Q65" s="66" t="s">
        <v>698</v>
      </c>
      <c r="R65" s="35"/>
      <c r="S65" s="41"/>
      <c r="T65" s="42"/>
      <c r="U65" s="11"/>
      <c r="V65" s="11"/>
      <c r="W65" s="11"/>
      <c r="X65" s="11"/>
      <c r="Y65" s="11"/>
      <c r="Z65" s="11"/>
    </row>
    <row r="66" spans="1:26" ht="14.25" customHeight="1">
      <c r="A66" s="2">
        <v>94</v>
      </c>
      <c r="B66" s="2" t="s">
        <v>1369</v>
      </c>
      <c r="C66" s="2">
        <v>1034</v>
      </c>
      <c r="D66" s="2">
        <f t="shared" ref="D66:D68" si="23">(C66/14)</f>
        <v>73.857142857142861</v>
      </c>
      <c r="E66" s="2">
        <v>1003</v>
      </c>
      <c r="F66" s="2">
        <f t="shared" ref="F66:F68" si="24">(E66/15)</f>
        <v>66.86666666666666</v>
      </c>
      <c r="G66" s="2"/>
      <c r="H66" s="11"/>
      <c r="I66" s="11"/>
      <c r="J66" s="63" t="s">
        <v>1370</v>
      </c>
      <c r="K66" s="64" t="s">
        <v>1371</v>
      </c>
      <c r="L66" s="3" t="s">
        <v>1283</v>
      </c>
      <c r="M66" s="2">
        <v>914</v>
      </c>
      <c r="N66" s="2">
        <f t="shared" si="16"/>
        <v>65.285714285714292</v>
      </c>
      <c r="O66" s="2" t="s">
        <v>692</v>
      </c>
      <c r="P66" s="2" t="s">
        <v>692</v>
      </c>
      <c r="Q66" s="66" t="s">
        <v>698</v>
      </c>
      <c r="R66" s="35">
        <v>23</v>
      </c>
      <c r="S66" s="41"/>
      <c r="T66" s="42"/>
      <c r="U66" s="11"/>
      <c r="V66" s="11"/>
      <c r="W66" s="11"/>
      <c r="X66" s="11"/>
      <c r="Y66" s="11"/>
      <c r="Z66" s="11"/>
    </row>
    <row r="67" spans="1:26" ht="14.25" customHeight="1">
      <c r="A67" s="2">
        <v>76</v>
      </c>
      <c r="B67" s="2" t="s">
        <v>1372</v>
      </c>
      <c r="C67" s="2">
        <v>879</v>
      </c>
      <c r="D67" s="2">
        <f t="shared" si="23"/>
        <v>62.785714285714285</v>
      </c>
      <c r="E67" s="2">
        <v>946</v>
      </c>
      <c r="F67" s="2">
        <f t="shared" si="24"/>
        <v>63.06666666666667</v>
      </c>
      <c r="G67" s="2"/>
      <c r="H67" s="11"/>
      <c r="I67" s="11"/>
      <c r="J67" s="63" t="s">
        <v>1373</v>
      </c>
      <c r="K67" s="64" t="s">
        <v>1374</v>
      </c>
      <c r="L67" s="3" t="s">
        <v>1287</v>
      </c>
      <c r="M67" s="2">
        <v>1173</v>
      </c>
      <c r="N67" s="2">
        <f t="shared" si="16"/>
        <v>83.785714285714292</v>
      </c>
      <c r="O67" s="2" t="s">
        <v>698</v>
      </c>
      <c r="P67" s="2" t="s">
        <v>698</v>
      </c>
      <c r="Q67" s="66" t="s">
        <v>698</v>
      </c>
      <c r="R67" s="35">
        <v>25</v>
      </c>
      <c r="S67" s="41"/>
      <c r="T67" s="42"/>
      <c r="U67" s="11"/>
      <c r="V67" s="11"/>
      <c r="W67" s="11"/>
      <c r="X67" s="11"/>
      <c r="Y67" s="11"/>
      <c r="Z67" s="11"/>
    </row>
    <row r="68" spans="1:26" ht="14.25" customHeight="1">
      <c r="A68" s="2">
        <v>101</v>
      </c>
      <c r="B68" s="2" t="s">
        <v>1375</v>
      </c>
      <c r="C68" s="2">
        <v>995</v>
      </c>
      <c r="D68" s="2">
        <f t="shared" si="23"/>
        <v>71.071428571428569</v>
      </c>
      <c r="E68" s="2">
        <v>1078</v>
      </c>
      <c r="F68" s="2">
        <f t="shared" si="24"/>
        <v>71.86666666666666</v>
      </c>
      <c r="G68" s="2"/>
      <c r="H68" s="11"/>
      <c r="I68" s="11"/>
      <c r="J68" s="63" t="s">
        <v>1376</v>
      </c>
      <c r="K68" s="64" t="s">
        <v>1377</v>
      </c>
      <c r="L68" s="3" t="s">
        <v>1295</v>
      </c>
      <c r="M68" s="2">
        <v>798</v>
      </c>
      <c r="N68" s="2">
        <f t="shared" si="16"/>
        <v>57</v>
      </c>
      <c r="O68" s="2" t="s">
        <v>685</v>
      </c>
      <c r="P68" s="2" t="s">
        <v>686</v>
      </c>
      <c r="Q68" s="66" t="s">
        <v>698</v>
      </c>
      <c r="R68" s="35">
        <v>27</v>
      </c>
      <c r="S68" s="41"/>
      <c r="T68" s="42"/>
      <c r="U68" s="11"/>
      <c r="V68" s="11"/>
      <c r="W68" s="11"/>
      <c r="X68" s="11"/>
      <c r="Y68" s="11"/>
      <c r="Z68" s="11"/>
    </row>
    <row r="69" spans="1:26" ht="14.25" customHeight="1">
      <c r="A69" s="2">
        <v>132</v>
      </c>
      <c r="B69" s="2" t="s">
        <v>1245</v>
      </c>
      <c r="C69" s="2"/>
      <c r="D69" s="2"/>
      <c r="E69" s="2"/>
      <c r="F69" s="2"/>
      <c r="G69" s="2"/>
      <c r="H69" s="11"/>
      <c r="I69" s="11"/>
      <c r="J69" s="63" t="s">
        <v>1378</v>
      </c>
      <c r="K69" s="64" t="s">
        <v>1379</v>
      </c>
      <c r="L69" s="3" t="s">
        <v>1301</v>
      </c>
      <c r="M69" s="2">
        <v>949</v>
      </c>
      <c r="N69" s="2">
        <f t="shared" si="16"/>
        <v>67.785714285714292</v>
      </c>
      <c r="O69" s="2" t="s">
        <v>686</v>
      </c>
      <c r="P69" s="2" t="s">
        <v>686</v>
      </c>
      <c r="Q69" s="66" t="s">
        <v>698</v>
      </c>
      <c r="R69" s="35">
        <v>28</v>
      </c>
      <c r="S69" s="41"/>
      <c r="T69" s="42"/>
      <c r="U69" s="11"/>
      <c r="V69" s="11"/>
      <c r="W69" s="11"/>
      <c r="X69" s="11"/>
      <c r="Y69" s="11"/>
      <c r="Z69" s="11"/>
    </row>
    <row r="70" spans="1:26" ht="14.25" customHeight="1">
      <c r="A70" s="2">
        <v>118</v>
      </c>
      <c r="B70" s="2" t="s">
        <v>1380</v>
      </c>
      <c r="C70" s="2">
        <v>1046</v>
      </c>
      <c r="D70" s="2">
        <f t="shared" ref="D70:D77" si="25">(C70/14)</f>
        <v>74.714285714285708</v>
      </c>
      <c r="E70" s="2">
        <v>1037</v>
      </c>
      <c r="F70" s="2">
        <f t="shared" ref="F70:F73" si="26">(E70/15)</f>
        <v>69.13333333333334</v>
      </c>
      <c r="G70" s="2"/>
      <c r="H70" s="11"/>
      <c r="I70" s="11"/>
      <c r="J70" s="63" t="s">
        <v>1381</v>
      </c>
      <c r="K70" s="64" t="s">
        <v>1382</v>
      </c>
      <c r="L70" s="3" t="s">
        <v>1304</v>
      </c>
      <c r="M70" s="2">
        <v>1089</v>
      </c>
      <c r="N70" s="2">
        <f t="shared" si="16"/>
        <v>77.785714285714292</v>
      </c>
      <c r="O70" s="2" t="s">
        <v>698</v>
      </c>
      <c r="P70" s="2" t="s">
        <v>698</v>
      </c>
      <c r="Q70" s="66" t="s">
        <v>698</v>
      </c>
      <c r="R70" s="35">
        <v>29</v>
      </c>
      <c r="S70" s="41"/>
      <c r="T70" s="42"/>
      <c r="U70" s="11"/>
      <c r="V70" s="11"/>
      <c r="W70" s="11"/>
      <c r="X70" s="11"/>
      <c r="Y70" s="11"/>
      <c r="Z70" s="11"/>
    </row>
    <row r="71" spans="1:26" ht="14.25" customHeight="1">
      <c r="A71" s="2">
        <v>47</v>
      </c>
      <c r="B71" s="2" t="s">
        <v>1383</v>
      </c>
      <c r="C71" s="2">
        <v>1119</v>
      </c>
      <c r="D71" s="2">
        <f t="shared" si="25"/>
        <v>79.928571428571431</v>
      </c>
      <c r="E71" s="2">
        <v>1146</v>
      </c>
      <c r="F71" s="2">
        <f t="shared" si="26"/>
        <v>76.400000000000006</v>
      </c>
      <c r="G71" s="2"/>
      <c r="H71" s="11"/>
      <c r="I71" s="11"/>
      <c r="J71" s="63" t="s">
        <v>1384</v>
      </c>
      <c r="K71" s="64" t="s">
        <v>1385</v>
      </c>
      <c r="L71" s="3" t="s">
        <v>1307</v>
      </c>
      <c r="M71" s="2">
        <v>1039</v>
      </c>
      <c r="N71" s="2">
        <f t="shared" si="16"/>
        <v>74.214285714285708</v>
      </c>
      <c r="O71" s="2" t="s">
        <v>698</v>
      </c>
      <c r="P71" s="2" t="s">
        <v>698</v>
      </c>
      <c r="Q71" s="66" t="s">
        <v>698</v>
      </c>
      <c r="R71" s="35">
        <v>30</v>
      </c>
      <c r="S71" s="41"/>
      <c r="T71" s="42"/>
      <c r="U71" s="11"/>
      <c r="V71" s="11"/>
      <c r="W71" s="11"/>
      <c r="X71" s="11"/>
      <c r="Y71" s="11"/>
      <c r="Z71" s="11"/>
    </row>
    <row r="72" spans="1:26" ht="14.25" customHeight="1">
      <c r="A72" s="2">
        <v>82</v>
      </c>
      <c r="B72" s="2" t="s">
        <v>1386</v>
      </c>
      <c r="C72" s="2">
        <v>974</v>
      </c>
      <c r="D72" s="2">
        <f t="shared" si="25"/>
        <v>69.571428571428569</v>
      </c>
      <c r="E72" s="2">
        <v>881</v>
      </c>
      <c r="F72" s="2">
        <f t="shared" si="26"/>
        <v>58.733333333333334</v>
      </c>
      <c r="G72" s="2"/>
      <c r="H72" s="11"/>
      <c r="I72" s="11"/>
      <c r="J72" s="63" t="s">
        <v>1387</v>
      </c>
      <c r="K72" s="64" t="s">
        <v>1388</v>
      </c>
      <c r="L72" s="3" t="s">
        <v>1310</v>
      </c>
      <c r="M72" s="2">
        <v>1009</v>
      </c>
      <c r="N72" s="2">
        <f t="shared" si="16"/>
        <v>72.071428571428569</v>
      </c>
      <c r="O72" s="2" t="s">
        <v>686</v>
      </c>
      <c r="P72" s="2" t="s">
        <v>686</v>
      </c>
      <c r="Q72" s="66" t="s">
        <v>698</v>
      </c>
      <c r="R72" s="70"/>
      <c r="S72" s="41">
        <v>8</v>
      </c>
      <c r="T72" s="42"/>
      <c r="U72" s="11"/>
      <c r="V72" s="11"/>
      <c r="W72" s="11"/>
      <c r="X72" s="11"/>
      <c r="Y72" s="11"/>
      <c r="Z72" s="11"/>
    </row>
    <row r="73" spans="1:26" ht="14.25" hidden="1" customHeight="1">
      <c r="A73" s="2">
        <v>104</v>
      </c>
      <c r="B73" s="2" t="s">
        <v>1389</v>
      </c>
      <c r="C73" s="2">
        <v>748</v>
      </c>
      <c r="D73" s="2">
        <f t="shared" si="25"/>
        <v>53.428571428571431</v>
      </c>
      <c r="E73" s="2">
        <v>827</v>
      </c>
      <c r="F73" s="2">
        <f t="shared" si="26"/>
        <v>55.133333333333333</v>
      </c>
      <c r="G73" s="2"/>
      <c r="H73" s="11"/>
      <c r="I73" s="11"/>
      <c r="J73" s="63" t="s">
        <v>1390</v>
      </c>
      <c r="K73" s="64" t="s">
        <v>1391</v>
      </c>
      <c r="L73" s="3" t="s">
        <v>1313</v>
      </c>
      <c r="M73" s="2">
        <v>703</v>
      </c>
      <c r="N73" s="2">
        <f t="shared" si="16"/>
        <v>50.214285714285715</v>
      </c>
      <c r="O73" s="2" t="s">
        <v>692</v>
      </c>
      <c r="P73" s="4" t="s">
        <v>28</v>
      </c>
      <c r="Q73" s="71" t="s">
        <v>28</v>
      </c>
      <c r="R73" s="35"/>
      <c r="S73" s="41"/>
      <c r="T73" s="42"/>
      <c r="U73" s="11"/>
      <c r="V73" s="11"/>
      <c r="W73" s="11"/>
      <c r="X73" s="11"/>
      <c r="Y73" s="11"/>
      <c r="Z73" s="11"/>
    </row>
    <row r="74" spans="1:26" ht="14.25" customHeight="1">
      <c r="A74" s="2">
        <v>119</v>
      </c>
      <c r="B74" s="2" t="s">
        <v>1392</v>
      </c>
      <c r="C74" s="2">
        <v>569</v>
      </c>
      <c r="D74" s="2">
        <f t="shared" si="25"/>
        <v>40.642857142857146</v>
      </c>
      <c r="E74" s="2">
        <v>334</v>
      </c>
      <c r="F74" s="4"/>
      <c r="G74" s="4"/>
      <c r="H74" s="11"/>
      <c r="I74" s="11"/>
      <c r="J74" s="63" t="s">
        <v>1393</v>
      </c>
      <c r="K74" s="64" t="s">
        <v>1394</v>
      </c>
      <c r="L74" s="3" t="s">
        <v>1316</v>
      </c>
      <c r="M74" s="2">
        <v>738</v>
      </c>
      <c r="N74" s="2">
        <f t="shared" si="16"/>
        <v>52.714285714285715</v>
      </c>
      <c r="O74" s="2" t="s">
        <v>766</v>
      </c>
      <c r="P74" s="2" t="s">
        <v>692</v>
      </c>
      <c r="Q74" s="66" t="s">
        <v>698</v>
      </c>
      <c r="R74" s="35">
        <v>32</v>
      </c>
      <c r="S74" s="41"/>
      <c r="T74" s="42"/>
      <c r="U74" s="11"/>
      <c r="V74" s="11"/>
      <c r="W74" s="11"/>
      <c r="X74" s="11"/>
      <c r="Y74" s="11"/>
      <c r="Z74" s="11"/>
    </row>
    <row r="75" spans="1:26" ht="14.25" customHeight="1">
      <c r="A75" s="2">
        <v>77</v>
      </c>
      <c r="B75" s="2" t="s">
        <v>1395</v>
      </c>
      <c r="C75" s="2">
        <v>1112</v>
      </c>
      <c r="D75" s="2">
        <f t="shared" si="25"/>
        <v>79.428571428571431</v>
      </c>
      <c r="E75" s="2">
        <v>1176</v>
      </c>
      <c r="F75" s="2">
        <f t="shared" ref="F75:F77" si="27">(E75/15)</f>
        <v>78.400000000000006</v>
      </c>
      <c r="G75" s="2"/>
      <c r="H75" s="11"/>
      <c r="I75" s="11"/>
      <c r="J75" s="63" t="s">
        <v>1396</v>
      </c>
      <c r="K75" s="64" t="s">
        <v>1397</v>
      </c>
      <c r="L75" s="3" t="s">
        <v>1322</v>
      </c>
      <c r="M75" s="2">
        <v>1027</v>
      </c>
      <c r="N75" s="2">
        <f t="shared" si="16"/>
        <v>73.357142857142861</v>
      </c>
      <c r="O75" s="2" t="s">
        <v>698</v>
      </c>
      <c r="P75" s="2" t="s">
        <v>698</v>
      </c>
      <c r="Q75" s="2" t="s">
        <v>698</v>
      </c>
      <c r="R75" s="35">
        <v>33</v>
      </c>
      <c r="S75" s="41"/>
      <c r="T75" s="42"/>
      <c r="U75" s="11"/>
      <c r="V75" s="11"/>
      <c r="W75" s="11"/>
      <c r="X75" s="11"/>
      <c r="Y75" s="11"/>
      <c r="Z75" s="11"/>
    </row>
    <row r="76" spans="1:26" ht="14.25" customHeight="1">
      <c r="A76" s="2">
        <v>50</v>
      </c>
      <c r="B76" s="2" t="s">
        <v>1398</v>
      </c>
      <c r="C76" s="2">
        <v>744</v>
      </c>
      <c r="D76" s="2">
        <f t="shared" si="25"/>
        <v>53.142857142857146</v>
      </c>
      <c r="E76" s="2">
        <v>606</v>
      </c>
      <c r="F76" s="2">
        <f t="shared" si="27"/>
        <v>40.4</v>
      </c>
      <c r="G76" s="2"/>
      <c r="H76" s="11"/>
      <c r="I76" s="11"/>
      <c r="J76" s="63" t="s">
        <v>1399</v>
      </c>
      <c r="K76" s="64" t="s">
        <v>1400</v>
      </c>
      <c r="L76" s="3" t="s">
        <v>1325</v>
      </c>
      <c r="M76" s="2">
        <v>1030</v>
      </c>
      <c r="N76" s="2">
        <f t="shared" si="16"/>
        <v>73.571428571428569</v>
      </c>
      <c r="O76" s="2" t="s">
        <v>698</v>
      </c>
      <c r="P76" s="2" t="s">
        <v>698</v>
      </c>
      <c r="Q76" s="66" t="s">
        <v>698</v>
      </c>
      <c r="R76" s="35">
        <v>34</v>
      </c>
      <c r="S76" s="41"/>
      <c r="T76" s="42"/>
      <c r="U76" s="11"/>
      <c r="V76" s="11"/>
      <c r="W76" s="11"/>
      <c r="X76" s="11"/>
      <c r="Y76" s="11"/>
      <c r="Z76" s="11"/>
    </row>
    <row r="77" spans="1:26" ht="14.25" customHeight="1">
      <c r="A77" s="2">
        <v>78</v>
      </c>
      <c r="B77" s="2" t="s">
        <v>1401</v>
      </c>
      <c r="C77" s="2">
        <v>1010</v>
      </c>
      <c r="D77" s="2">
        <f t="shared" si="25"/>
        <v>72.142857142857139</v>
      </c>
      <c r="E77" s="2">
        <v>918</v>
      </c>
      <c r="F77" s="2">
        <f t="shared" si="27"/>
        <v>61.2</v>
      </c>
      <c r="G77" s="2"/>
      <c r="H77" s="11"/>
      <c r="I77" s="11"/>
      <c r="J77" s="63" t="s">
        <v>1402</v>
      </c>
      <c r="K77" s="64" t="s">
        <v>1403</v>
      </c>
      <c r="L77" s="3" t="s">
        <v>1328</v>
      </c>
      <c r="M77" s="2">
        <v>922</v>
      </c>
      <c r="N77" s="2">
        <f t="shared" si="16"/>
        <v>65.857142857142861</v>
      </c>
      <c r="O77" s="2" t="s">
        <v>698</v>
      </c>
      <c r="P77" s="2" t="s">
        <v>686</v>
      </c>
      <c r="Q77" s="2" t="s">
        <v>698</v>
      </c>
      <c r="R77" s="35">
        <v>35</v>
      </c>
      <c r="S77" s="41"/>
      <c r="T77" s="42"/>
      <c r="U77" s="11"/>
      <c r="V77" s="11"/>
      <c r="W77" s="11"/>
      <c r="X77" s="11"/>
      <c r="Y77" s="11"/>
      <c r="Z77" s="11"/>
    </row>
    <row r="78" spans="1:26" ht="14.25" customHeight="1">
      <c r="A78" s="2">
        <v>133</v>
      </c>
      <c r="B78" s="2" t="s">
        <v>1249</v>
      </c>
      <c r="C78" s="2"/>
      <c r="D78" s="2"/>
      <c r="E78" s="2"/>
      <c r="F78" s="2"/>
      <c r="G78" s="2"/>
      <c r="H78" s="11"/>
      <c r="I78" s="11"/>
      <c r="J78" s="63" t="s">
        <v>1404</v>
      </c>
      <c r="K78" s="64" t="s">
        <v>1405</v>
      </c>
      <c r="L78" s="3" t="s">
        <v>1331</v>
      </c>
      <c r="M78" s="2">
        <v>1154</v>
      </c>
      <c r="N78" s="2">
        <f t="shared" si="16"/>
        <v>82.428571428571431</v>
      </c>
      <c r="O78" s="2" t="s">
        <v>698</v>
      </c>
      <c r="P78" s="2" t="s">
        <v>698</v>
      </c>
      <c r="Q78" s="66" t="s">
        <v>698</v>
      </c>
      <c r="R78" s="35">
        <v>36</v>
      </c>
      <c r="S78" s="41"/>
      <c r="T78" s="42"/>
      <c r="U78" s="11"/>
      <c r="V78" s="11"/>
      <c r="W78" s="11"/>
      <c r="X78" s="11"/>
      <c r="Y78" s="11"/>
      <c r="Z78" s="11"/>
    </row>
    <row r="79" spans="1:26" ht="14.25" customHeight="1">
      <c r="A79" s="2">
        <v>103</v>
      </c>
      <c r="B79" s="2" t="s">
        <v>1406</v>
      </c>
      <c r="C79" s="2">
        <v>770</v>
      </c>
      <c r="D79" s="2">
        <f t="shared" ref="D79:D83" si="28">(C79/14)</f>
        <v>55</v>
      </c>
      <c r="E79" s="2">
        <v>1073</v>
      </c>
      <c r="F79" s="2">
        <f t="shared" ref="F79:F83" si="29">(E79/15)</f>
        <v>71.533333333333331</v>
      </c>
      <c r="G79" s="2"/>
      <c r="H79" s="11"/>
      <c r="I79" s="11"/>
      <c r="J79" s="63" t="s">
        <v>1407</v>
      </c>
      <c r="K79" s="64" t="s">
        <v>1408</v>
      </c>
      <c r="L79" s="3" t="s">
        <v>1334</v>
      </c>
      <c r="M79" s="2">
        <v>1119</v>
      </c>
      <c r="N79" s="2">
        <f t="shared" si="16"/>
        <v>79.928571428571431</v>
      </c>
      <c r="O79" s="2" t="s">
        <v>698</v>
      </c>
      <c r="P79" s="2" t="s">
        <v>698</v>
      </c>
      <c r="Q79" s="2" t="s">
        <v>698</v>
      </c>
      <c r="R79" s="35"/>
      <c r="S79" s="41"/>
      <c r="T79" s="42"/>
      <c r="U79" s="11"/>
      <c r="V79" s="11"/>
      <c r="W79" s="11"/>
      <c r="X79" s="11"/>
      <c r="Y79" s="11"/>
      <c r="Z79" s="11"/>
    </row>
    <row r="80" spans="1:26" ht="14.25" customHeight="1">
      <c r="A80" s="2">
        <v>67</v>
      </c>
      <c r="B80" s="2" t="s">
        <v>1409</v>
      </c>
      <c r="C80" s="2">
        <v>1090</v>
      </c>
      <c r="D80" s="2">
        <f t="shared" si="28"/>
        <v>77.857142857142861</v>
      </c>
      <c r="E80" s="2">
        <v>1061</v>
      </c>
      <c r="F80" s="2">
        <f t="shared" si="29"/>
        <v>70.733333333333334</v>
      </c>
      <c r="G80" s="2"/>
      <c r="H80" s="11"/>
      <c r="I80" s="11"/>
      <c r="J80" s="63" t="s">
        <v>1410</v>
      </c>
      <c r="K80" s="64" t="s">
        <v>1411</v>
      </c>
      <c r="L80" s="3" t="s">
        <v>1337</v>
      </c>
      <c r="M80" s="2">
        <v>718</v>
      </c>
      <c r="N80" s="2">
        <f t="shared" si="16"/>
        <v>51.285714285714285</v>
      </c>
      <c r="O80" s="2" t="s">
        <v>685</v>
      </c>
      <c r="P80" s="2" t="s">
        <v>692</v>
      </c>
      <c r="Q80" s="66" t="s">
        <v>698</v>
      </c>
      <c r="R80" s="35">
        <v>37</v>
      </c>
      <c r="S80" s="41"/>
      <c r="T80" s="42"/>
      <c r="U80" s="11"/>
      <c r="V80" s="11"/>
      <c r="W80" s="11"/>
      <c r="X80" s="11"/>
      <c r="Y80" s="11"/>
      <c r="Z80" s="11"/>
    </row>
    <row r="81" spans="1:26" ht="14.25" customHeight="1">
      <c r="A81" s="2">
        <v>56</v>
      </c>
      <c r="B81" s="2" t="s">
        <v>1412</v>
      </c>
      <c r="C81" s="2">
        <v>1073</v>
      </c>
      <c r="D81" s="2">
        <f t="shared" si="28"/>
        <v>76.642857142857139</v>
      </c>
      <c r="E81" s="2">
        <v>1066</v>
      </c>
      <c r="F81" s="2">
        <f t="shared" si="29"/>
        <v>71.066666666666663</v>
      </c>
      <c r="G81" s="2"/>
      <c r="H81" s="11"/>
      <c r="I81" s="11"/>
      <c r="J81" s="63" t="s">
        <v>1413</v>
      </c>
      <c r="K81" s="64" t="s">
        <v>1414</v>
      </c>
      <c r="L81" s="3" t="s">
        <v>1340</v>
      </c>
      <c r="M81" s="2">
        <v>1033</v>
      </c>
      <c r="N81" s="2">
        <f t="shared" si="16"/>
        <v>73.785714285714292</v>
      </c>
      <c r="O81" s="2" t="s">
        <v>698</v>
      </c>
      <c r="P81" s="2" t="s">
        <v>698</v>
      </c>
      <c r="Q81" s="66" t="s">
        <v>698</v>
      </c>
      <c r="R81" s="35"/>
      <c r="S81" s="41"/>
      <c r="T81" s="42"/>
      <c r="U81" s="11"/>
      <c r="V81" s="11"/>
      <c r="W81" s="11"/>
      <c r="X81" s="11"/>
      <c r="Y81" s="11"/>
      <c r="Z81" s="11"/>
    </row>
    <row r="82" spans="1:26" ht="14.25" customHeight="1">
      <c r="A82" s="2">
        <v>54</v>
      </c>
      <c r="B82" s="2" t="s">
        <v>1415</v>
      </c>
      <c r="C82" s="2">
        <v>1035</v>
      </c>
      <c r="D82" s="2">
        <f t="shared" si="28"/>
        <v>73.928571428571431</v>
      </c>
      <c r="E82" s="2">
        <v>1047</v>
      </c>
      <c r="F82" s="2">
        <f t="shared" si="29"/>
        <v>69.8</v>
      </c>
      <c r="G82" s="2"/>
      <c r="H82" s="11"/>
      <c r="I82" s="11"/>
      <c r="J82" s="63" t="s">
        <v>1416</v>
      </c>
      <c r="K82" s="64" t="s">
        <v>1417</v>
      </c>
      <c r="L82" s="3" t="s">
        <v>1343</v>
      </c>
      <c r="M82" s="2">
        <v>651</v>
      </c>
      <c r="N82" s="2">
        <f t="shared" si="16"/>
        <v>46.5</v>
      </c>
      <c r="O82" s="2" t="s">
        <v>692</v>
      </c>
      <c r="P82" s="2" t="s">
        <v>692</v>
      </c>
      <c r="Q82" s="66" t="s">
        <v>698</v>
      </c>
      <c r="R82" s="35">
        <v>38</v>
      </c>
      <c r="S82" s="41"/>
      <c r="T82" s="42"/>
      <c r="U82" s="11"/>
      <c r="V82" s="11"/>
      <c r="W82" s="11"/>
      <c r="X82" s="11"/>
      <c r="Y82" s="11"/>
      <c r="Z82" s="11"/>
    </row>
    <row r="83" spans="1:26" ht="14.25" customHeight="1">
      <c r="A83" s="2">
        <v>73</v>
      </c>
      <c r="B83" s="2" t="s">
        <v>1418</v>
      </c>
      <c r="C83" s="2">
        <v>722</v>
      </c>
      <c r="D83" s="2">
        <f t="shared" si="28"/>
        <v>51.571428571428569</v>
      </c>
      <c r="E83" s="2">
        <v>773</v>
      </c>
      <c r="F83" s="2">
        <f t="shared" si="29"/>
        <v>51.533333333333331</v>
      </c>
      <c r="G83" s="2"/>
      <c r="H83" s="11"/>
      <c r="I83" s="11"/>
      <c r="J83" s="63" t="s">
        <v>1419</v>
      </c>
      <c r="K83" s="64" t="s">
        <v>1420</v>
      </c>
      <c r="L83" s="3" t="s">
        <v>1346</v>
      </c>
      <c r="M83" s="2">
        <v>978</v>
      </c>
      <c r="N83" s="2">
        <f t="shared" si="16"/>
        <v>69.857142857142861</v>
      </c>
      <c r="O83" s="2" t="s">
        <v>1421</v>
      </c>
      <c r="P83" s="2" t="s">
        <v>686</v>
      </c>
      <c r="Q83" s="66" t="s">
        <v>698</v>
      </c>
      <c r="R83" s="35"/>
      <c r="S83" s="41"/>
      <c r="T83" s="42"/>
      <c r="U83" s="11"/>
      <c r="V83" s="11"/>
      <c r="W83" s="11"/>
      <c r="X83" s="11"/>
      <c r="Y83" s="11"/>
      <c r="Z83" s="11"/>
    </row>
    <row r="84" spans="1:26" ht="14.25" customHeight="1">
      <c r="A84" s="2">
        <v>150</v>
      </c>
      <c r="B84" s="2" t="s">
        <v>1183</v>
      </c>
      <c r="C84" s="2"/>
      <c r="D84" s="2"/>
      <c r="E84" s="2"/>
      <c r="F84" s="2"/>
      <c r="G84" s="2"/>
      <c r="H84" s="11"/>
      <c r="I84" s="11"/>
      <c r="J84" s="63" t="s">
        <v>1422</v>
      </c>
      <c r="K84" s="64" t="s">
        <v>1423</v>
      </c>
      <c r="L84" s="3" t="s">
        <v>1352</v>
      </c>
      <c r="M84" s="2">
        <v>1102</v>
      </c>
      <c r="N84" s="2">
        <f t="shared" si="16"/>
        <v>78.714285714285708</v>
      </c>
      <c r="O84" s="2" t="s">
        <v>698</v>
      </c>
      <c r="P84" s="2" t="s">
        <v>692</v>
      </c>
      <c r="Q84" s="66" t="s">
        <v>698</v>
      </c>
      <c r="R84" s="35">
        <v>39</v>
      </c>
      <c r="S84" s="41"/>
      <c r="T84" s="42"/>
      <c r="U84" s="11"/>
      <c r="V84" s="11"/>
      <c r="W84" s="11"/>
      <c r="X84" s="11"/>
      <c r="Y84" s="11"/>
      <c r="Z84" s="11"/>
    </row>
    <row r="85" spans="1:26" ht="14.25" customHeight="1">
      <c r="A85" s="2">
        <v>134</v>
      </c>
      <c r="B85" s="2" t="s">
        <v>1253</v>
      </c>
      <c r="C85" s="2"/>
      <c r="D85" s="2"/>
      <c r="E85" s="2"/>
      <c r="F85" s="2"/>
      <c r="G85" s="2"/>
      <c r="H85" s="11"/>
      <c r="I85" s="11"/>
      <c r="J85" s="63" t="s">
        <v>1424</v>
      </c>
      <c r="K85" s="64" t="s">
        <v>1425</v>
      </c>
      <c r="L85" s="3" t="s">
        <v>1355</v>
      </c>
      <c r="M85" s="2">
        <v>1088</v>
      </c>
      <c r="N85" s="2">
        <f t="shared" si="16"/>
        <v>77.714285714285708</v>
      </c>
      <c r="O85" s="2" t="s">
        <v>698</v>
      </c>
      <c r="P85" s="2" t="s">
        <v>698</v>
      </c>
      <c r="Q85" s="66" t="s">
        <v>698</v>
      </c>
      <c r="R85" s="35">
        <v>41</v>
      </c>
      <c r="S85" s="41"/>
      <c r="T85" s="42"/>
      <c r="U85" s="11"/>
      <c r="V85" s="11"/>
      <c r="W85" s="11"/>
      <c r="X85" s="11"/>
      <c r="Y85" s="11"/>
      <c r="Z85" s="11"/>
    </row>
    <row r="86" spans="1:26" ht="14.25" customHeight="1">
      <c r="A86" s="2">
        <v>135</v>
      </c>
      <c r="B86" s="2" t="s">
        <v>1426</v>
      </c>
      <c r="C86" s="2"/>
      <c r="D86" s="2"/>
      <c r="E86" s="2"/>
      <c r="F86" s="2"/>
      <c r="G86" s="2"/>
      <c r="H86" s="11"/>
      <c r="I86" s="11"/>
      <c r="J86" s="63" t="s">
        <v>1427</v>
      </c>
      <c r="K86" s="64" t="s">
        <v>1428</v>
      </c>
      <c r="L86" s="3" t="s">
        <v>1360</v>
      </c>
      <c r="M86" s="2">
        <v>973</v>
      </c>
      <c r="N86" s="2">
        <f t="shared" si="16"/>
        <v>69.5</v>
      </c>
      <c r="O86" s="2" t="s">
        <v>698</v>
      </c>
      <c r="P86" s="2" t="s">
        <v>698</v>
      </c>
      <c r="Q86" s="66" t="s">
        <v>698</v>
      </c>
      <c r="R86" s="35">
        <v>42</v>
      </c>
      <c r="S86" s="41"/>
      <c r="T86" s="42"/>
      <c r="U86" s="11"/>
      <c r="V86" s="11"/>
      <c r="W86" s="11"/>
      <c r="X86" s="11"/>
      <c r="Y86" s="11"/>
      <c r="Z86" s="11"/>
    </row>
    <row r="87" spans="1:26" ht="14.25" customHeight="1">
      <c r="A87" s="2">
        <v>51</v>
      </c>
      <c r="B87" s="2" t="s">
        <v>1429</v>
      </c>
      <c r="C87" s="2">
        <v>887</v>
      </c>
      <c r="D87" s="2">
        <f t="shared" ref="D87:D88" si="30">(C87/14)</f>
        <v>63.357142857142854</v>
      </c>
      <c r="E87" s="2">
        <v>748</v>
      </c>
      <c r="F87" s="2">
        <f>(E87/15)</f>
        <v>49.866666666666667</v>
      </c>
      <c r="G87" s="2"/>
      <c r="H87" s="11"/>
      <c r="I87" s="11"/>
      <c r="J87" s="63" t="s">
        <v>1430</v>
      </c>
      <c r="K87" s="64" t="s">
        <v>1431</v>
      </c>
      <c r="L87" s="3" t="s">
        <v>1363</v>
      </c>
      <c r="M87" s="2">
        <v>1069</v>
      </c>
      <c r="N87" s="2">
        <f t="shared" si="16"/>
        <v>76.357142857142861</v>
      </c>
      <c r="O87" s="2" t="s">
        <v>698</v>
      </c>
      <c r="P87" s="2" t="s">
        <v>698</v>
      </c>
      <c r="Q87" s="66" t="s">
        <v>698</v>
      </c>
      <c r="R87" s="35">
        <v>44</v>
      </c>
      <c r="S87" s="41"/>
      <c r="T87" s="42"/>
      <c r="U87" s="11"/>
      <c r="V87" s="11"/>
      <c r="W87" s="11"/>
      <c r="X87" s="11"/>
      <c r="Y87" s="11"/>
      <c r="Z87" s="11"/>
    </row>
    <row r="88" spans="1:26" ht="14.25" customHeight="1">
      <c r="A88" s="2">
        <v>114</v>
      </c>
      <c r="B88" s="2" t="s">
        <v>1432</v>
      </c>
      <c r="C88" s="2">
        <v>1201</v>
      </c>
      <c r="D88" s="2">
        <f t="shared" si="30"/>
        <v>85.785714285714292</v>
      </c>
      <c r="E88" s="20" t="s">
        <v>83</v>
      </c>
      <c r="F88" s="20"/>
      <c r="G88" s="20"/>
      <c r="H88" s="11"/>
      <c r="I88" s="11"/>
      <c r="J88" s="63" t="s">
        <v>1433</v>
      </c>
      <c r="K88" s="64" t="s">
        <v>1434</v>
      </c>
      <c r="L88" s="3" t="s">
        <v>1369</v>
      </c>
      <c r="M88" s="2">
        <v>1034</v>
      </c>
      <c r="N88" s="2">
        <f t="shared" si="16"/>
        <v>73.857142857142861</v>
      </c>
      <c r="O88" s="2" t="s">
        <v>698</v>
      </c>
      <c r="P88" s="2" t="s">
        <v>686</v>
      </c>
      <c r="Q88" s="66" t="s">
        <v>698</v>
      </c>
      <c r="R88" s="35"/>
      <c r="S88" s="41"/>
      <c r="T88" s="42"/>
      <c r="U88" s="11"/>
      <c r="V88" s="11"/>
      <c r="W88" s="11"/>
      <c r="X88" s="11"/>
      <c r="Y88" s="11"/>
      <c r="Z88" s="11"/>
    </row>
    <row r="89" spans="1:26" ht="14.25" customHeight="1">
      <c r="A89" s="2">
        <v>75</v>
      </c>
      <c r="B89" s="2" t="s">
        <v>1435</v>
      </c>
      <c r="C89" s="2">
        <v>582</v>
      </c>
      <c r="D89" s="2" t="s">
        <v>28</v>
      </c>
      <c r="E89" s="4"/>
      <c r="F89" s="4">
        <f t="shared" ref="F89:F93" si="31">(E89/15)</f>
        <v>0</v>
      </c>
      <c r="G89" s="4"/>
      <c r="H89" s="11"/>
      <c r="I89" s="11"/>
      <c r="J89" s="63" t="s">
        <v>1436</v>
      </c>
      <c r="K89" s="64" t="s">
        <v>1437</v>
      </c>
      <c r="L89" s="3" t="s">
        <v>1372</v>
      </c>
      <c r="M89" s="2">
        <v>879</v>
      </c>
      <c r="N89" s="2">
        <f t="shared" si="16"/>
        <v>62.785714285714285</v>
      </c>
      <c r="O89" s="2" t="s">
        <v>692</v>
      </c>
      <c r="P89" s="2" t="s">
        <v>686</v>
      </c>
      <c r="Q89" s="66" t="s">
        <v>698</v>
      </c>
      <c r="R89" s="35">
        <v>45</v>
      </c>
      <c r="S89" s="41"/>
      <c r="T89" s="42"/>
      <c r="U89" s="11"/>
      <c r="V89" s="11"/>
      <c r="W89" s="11"/>
      <c r="X89" s="11"/>
      <c r="Y89" s="11"/>
      <c r="Z89" s="11"/>
    </row>
    <row r="90" spans="1:26" ht="14.25" customHeight="1">
      <c r="A90" s="2">
        <v>90</v>
      </c>
      <c r="B90" s="2" t="s">
        <v>1438</v>
      </c>
      <c r="C90" s="2">
        <v>1103</v>
      </c>
      <c r="D90" s="2">
        <f t="shared" ref="D90:D93" si="32">(C90/14)</f>
        <v>78.785714285714292</v>
      </c>
      <c r="E90" s="2">
        <v>1095</v>
      </c>
      <c r="F90" s="2">
        <f t="shared" si="31"/>
        <v>73</v>
      </c>
      <c r="G90" s="2"/>
      <c r="H90" s="11"/>
      <c r="I90" s="11"/>
      <c r="J90" s="63" t="s">
        <v>1439</v>
      </c>
      <c r="K90" s="64" t="s">
        <v>1440</v>
      </c>
      <c r="L90" s="3" t="s">
        <v>1375</v>
      </c>
      <c r="M90" s="2">
        <v>995</v>
      </c>
      <c r="N90" s="2">
        <f t="shared" si="16"/>
        <v>71.071428571428569</v>
      </c>
      <c r="O90" s="2" t="s">
        <v>698</v>
      </c>
      <c r="P90" s="2" t="s">
        <v>686</v>
      </c>
      <c r="Q90" s="2" t="s">
        <v>698</v>
      </c>
      <c r="R90" s="35">
        <v>47</v>
      </c>
      <c r="S90" s="41"/>
      <c r="T90" s="42"/>
      <c r="U90" s="11"/>
      <c r="V90" s="11"/>
      <c r="W90" s="11"/>
      <c r="X90" s="11"/>
      <c r="Y90" s="11"/>
      <c r="Z90" s="11"/>
    </row>
    <row r="91" spans="1:26" ht="14.25" customHeight="1">
      <c r="A91" s="2">
        <v>81</v>
      </c>
      <c r="B91" s="2" t="s">
        <v>1441</v>
      </c>
      <c r="C91" s="2">
        <v>1071</v>
      </c>
      <c r="D91" s="2">
        <f t="shared" si="32"/>
        <v>76.5</v>
      </c>
      <c r="E91" s="2">
        <v>989</v>
      </c>
      <c r="F91" s="2">
        <f t="shared" si="31"/>
        <v>65.933333333333337</v>
      </c>
      <c r="G91" s="2"/>
      <c r="H91" s="11"/>
      <c r="I91" s="11"/>
      <c r="J91" s="63" t="s">
        <v>1442</v>
      </c>
      <c r="K91" s="64" t="s">
        <v>1443</v>
      </c>
      <c r="L91" s="3" t="s">
        <v>1380</v>
      </c>
      <c r="M91" s="2">
        <v>1046</v>
      </c>
      <c r="N91" s="2">
        <f t="shared" si="16"/>
        <v>74.714285714285708</v>
      </c>
      <c r="O91" s="2" t="s">
        <v>698</v>
      </c>
      <c r="P91" s="2" t="s">
        <v>698</v>
      </c>
      <c r="Q91" s="66" t="s">
        <v>698</v>
      </c>
      <c r="R91" s="35">
        <v>48</v>
      </c>
      <c r="S91" s="41"/>
      <c r="T91" s="42"/>
      <c r="U91" s="11"/>
      <c r="V91" s="11"/>
      <c r="W91" s="11"/>
      <c r="X91" s="11"/>
      <c r="Y91" s="11"/>
      <c r="Z91" s="11"/>
    </row>
    <row r="92" spans="1:26" ht="14.25" customHeight="1">
      <c r="A92" s="2">
        <v>117</v>
      </c>
      <c r="B92" s="2" t="s">
        <v>1444</v>
      </c>
      <c r="C92" s="2">
        <v>847</v>
      </c>
      <c r="D92" s="2">
        <f t="shared" si="32"/>
        <v>60.5</v>
      </c>
      <c r="E92" s="2">
        <v>829</v>
      </c>
      <c r="F92" s="2">
        <f t="shared" si="31"/>
        <v>55.266666666666666</v>
      </c>
      <c r="G92" s="2"/>
      <c r="H92" s="11"/>
      <c r="I92" s="11"/>
      <c r="J92" s="63" t="s">
        <v>1445</v>
      </c>
      <c r="K92" s="64" t="s">
        <v>1446</v>
      </c>
      <c r="L92" s="3" t="s">
        <v>1383</v>
      </c>
      <c r="M92" s="2">
        <v>1119</v>
      </c>
      <c r="N92" s="2">
        <f t="shared" si="16"/>
        <v>79.928571428571431</v>
      </c>
      <c r="O92" s="2" t="s">
        <v>698</v>
      </c>
      <c r="P92" s="2" t="s">
        <v>698</v>
      </c>
      <c r="Q92" s="66" t="s">
        <v>698</v>
      </c>
      <c r="R92" s="35">
        <v>49</v>
      </c>
      <c r="S92" s="41"/>
      <c r="T92" s="42"/>
      <c r="U92" s="11"/>
      <c r="V92" s="11"/>
      <c r="W92" s="11"/>
      <c r="X92" s="11"/>
      <c r="Y92" s="11"/>
      <c r="Z92" s="11"/>
    </row>
    <row r="93" spans="1:26" ht="14.25" customHeight="1">
      <c r="A93" s="2">
        <v>88</v>
      </c>
      <c r="B93" s="2" t="s">
        <v>1447</v>
      </c>
      <c r="C93" s="2">
        <v>1072</v>
      </c>
      <c r="D93" s="2">
        <f t="shared" si="32"/>
        <v>76.571428571428569</v>
      </c>
      <c r="E93" s="2">
        <v>1171</v>
      </c>
      <c r="F93" s="2">
        <f t="shared" si="31"/>
        <v>78.066666666666663</v>
      </c>
      <c r="G93" s="2"/>
      <c r="H93" s="11"/>
      <c r="I93" s="11"/>
      <c r="J93" s="63" t="s">
        <v>1448</v>
      </c>
      <c r="K93" s="64" t="s">
        <v>1449</v>
      </c>
      <c r="L93" s="3" t="s">
        <v>1386</v>
      </c>
      <c r="M93" s="2">
        <v>974</v>
      </c>
      <c r="N93" s="2">
        <f t="shared" si="16"/>
        <v>69.571428571428569</v>
      </c>
      <c r="O93" s="2" t="s">
        <v>685</v>
      </c>
      <c r="P93" s="2" t="s">
        <v>686</v>
      </c>
      <c r="Q93" s="66" t="s">
        <v>698</v>
      </c>
      <c r="R93" s="35"/>
      <c r="S93" s="41"/>
      <c r="T93" s="42"/>
      <c r="U93" s="11"/>
      <c r="V93" s="11"/>
      <c r="W93" s="11"/>
      <c r="X93" s="11"/>
      <c r="Y93" s="11"/>
      <c r="Z93" s="11"/>
    </row>
    <row r="94" spans="1:26" ht="14.25" customHeight="1">
      <c r="A94" s="2">
        <v>136</v>
      </c>
      <c r="B94" s="2" t="s">
        <v>1261</v>
      </c>
      <c r="C94" s="2"/>
      <c r="D94" s="2"/>
      <c r="E94" s="2"/>
      <c r="F94" s="2"/>
      <c r="G94" s="2"/>
      <c r="H94" s="11"/>
      <c r="I94" s="11"/>
      <c r="J94" s="63" t="s">
        <v>1450</v>
      </c>
      <c r="K94" s="64" t="s">
        <v>1451</v>
      </c>
      <c r="L94" s="3" t="s">
        <v>1389</v>
      </c>
      <c r="M94" s="2">
        <v>748</v>
      </c>
      <c r="N94" s="2">
        <f t="shared" si="16"/>
        <v>53.428571428571431</v>
      </c>
      <c r="O94" s="2" t="s">
        <v>692</v>
      </c>
      <c r="P94" s="2" t="s">
        <v>692</v>
      </c>
      <c r="Q94" s="66" t="s">
        <v>1452</v>
      </c>
      <c r="R94" s="70"/>
      <c r="S94" s="41">
        <v>9</v>
      </c>
      <c r="T94" s="42"/>
      <c r="U94" s="11"/>
      <c r="V94" s="11"/>
      <c r="W94" s="11"/>
      <c r="X94" s="11"/>
      <c r="Y94" s="11"/>
      <c r="Z94" s="11"/>
    </row>
    <row r="95" spans="1:26" ht="14.25" hidden="1" customHeight="1">
      <c r="A95" s="2">
        <v>91</v>
      </c>
      <c r="B95" s="2" t="s">
        <v>1453</v>
      </c>
      <c r="C95" s="2">
        <v>1071</v>
      </c>
      <c r="D95" s="2">
        <f>(C95/14)</f>
        <v>76.5</v>
      </c>
      <c r="E95" s="2">
        <v>1074</v>
      </c>
      <c r="F95" s="2">
        <f>(E95/15)</f>
        <v>71.599999999999994</v>
      </c>
      <c r="G95" s="2"/>
      <c r="H95" s="11"/>
      <c r="I95" s="11"/>
      <c r="J95" s="63" t="s">
        <v>1454</v>
      </c>
      <c r="K95" s="64" t="s">
        <v>1455</v>
      </c>
      <c r="L95" s="3" t="s">
        <v>1392</v>
      </c>
      <c r="M95" s="2">
        <v>569</v>
      </c>
      <c r="N95" s="2">
        <f t="shared" si="16"/>
        <v>40.642857142857146</v>
      </c>
      <c r="O95" s="4" t="s">
        <v>28</v>
      </c>
      <c r="P95" s="4" t="s">
        <v>28</v>
      </c>
      <c r="Q95" s="71" t="s">
        <v>28</v>
      </c>
      <c r="R95" s="35">
        <v>50</v>
      </c>
      <c r="S95" s="41"/>
      <c r="T95" s="42"/>
      <c r="U95" s="11"/>
      <c r="V95" s="11"/>
      <c r="W95" s="11"/>
      <c r="X95" s="11"/>
      <c r="Y95" s="11"/>
      <c r="Z95" s="11"/>
    </row>
    <row r="96" spans="1:26" ht="14.25" customHeight="1">
      <c r="A96" s="2">
        <v>112</v>
      </c>
      <c r="B96" s="2" t="s">
        <v>1456</v>
      </c>
      <c r="C96" s="2">
        <v>501</v>
      </c>
      <c r="D96" s="2" t="s">
        <v>28</v>
      </c>
      <c r="E96" s="4"/>
      <c r="F96" s="4"/>
      <c r="G96" s="4"/>
      <c r="H96" s="11"/>
      <c r="I96" s="11"/>
      <c r="J96" s="63" t="s">
        <v>1457</v>
      </c>
      <c r="K96" s="64" t="s">
        <v>1458</v>
      </c>
      <c r="L96" s="3" t="s">
        <v>1395</v>
      </c>
      <c r="M96" s="2">
        <v>1112</v>
      </c>
      <c r="N96" s="2">
        <f t="shared" si="16"/>
        <v>79.428571428571431</v>
      </c>
      <c r="O96" s="2" t="s">
        <v>698</v>
      </c>
      <c r="P96" s="2" t="s">
        <v>698</v>
      </c>
      <c r="Q96" s="66" t="s">
        <v>698</v>
      </c>
      <c r="R96" s="70"/>
      <c r="S96" s="41">
        <v>10</v>
      </c>
      <c r="T96" s="42"/>
      <c r="U96" s="11"/>
      <c r="V96" s="11"/>
      <c r="W96" s="11"/>
      <c r="X96" s="11"/>
      <c r="Y96" s="11"/>
      <c r="Z96" s="11"/>
    </row>
    <row r="97" spans="1:26" ht="14.25" hidden="1" customHeight="1">
      <c r="A97" s="2">
        <v>49</v>
      </c>
      <c r="B97" s="2" t="s">
        <v>1459</v>
      </c>
      <c r="C97" s="2">
        <v>1109</v>
      </c>
      <c r="D97" s="2">
        <f>(C97/14)</f>
        <v>79.214285714285708</v>
      </c>
      <c r="E97" s="2">
        <v>1104</v>
      </c>
      <c r="F97" s="2">
        <f>(E97/15)</f>
        <v>73.599999999999994</v>
      </c>
      <c r="G97" s="2"/>
      <c r="H97" s="11"/>
      <c r="I97" s="11"/>
      <c r="J97" s="63" t="s">
        <v>1460</v>
      </c>
      <c r="K97" s="64" t="s">
        <v>1461</v>
      </c>
      <c r="L97" s="3" t="s">
        <v>1398</v>
      </c>
      <c r="M97" s="2">
        <v>744</v>
      </c>
      <c r="N97" s="2">
        <f t="shared" si="16"/>
        <v>53.142857142857146</v>
      </c>
      <c r="O97" s="2" t="s">
        <v>692</v>
      </c>
      <c r="P97" s="4" t="s">
        <v>28</v>
      </c>
      <c r="Q97" s="4" t="s">
        <v>28</v>
      </c>
      <c r="R97" s="35">
        <v>51</v>
      </c>
      <c r="S97" s="41"/>
      <c r="T97" s="42"/>
      <c r="U97" s="11"/>
      <c r="V97" s="11"/>
      <c r="W97" s="11"/>
      <c r="X97" s="11"/>
      <c r="Y97" s="11"/>
      <c r="Z97" s="11"/>
    </row>
    <row r="98" spans="1:26" ht="14.25" customHeight="1">
      <c r="A98" s="2">
        <v>137</v>
      </c>
      <c r="B98" s="2" t="s">
        <v>1462</v>
      </c>
      <c r="C98" s="2"/>
      <c r="D98" s="2"/>
      <c r="E98" s="2"/>
      <c r="F98" s="2"/>
      <c r="G98" s="2"/>
      <c r="H98" s="11"/>
      <c r="I98" s="11"/>
      <c r="J98" s="63" t="s">
        <v>1463</v>
      </c>
      <c r="K98" s="64" t="s">
        <v>1464</v>
      </c>
      <c r="L98" s="3" t="s">
        <v>1401</v>
      </c>
      <c r="M98" s="2">
        <v>1010</v>
      </c>
      <c r="N98" s="2">
        <f t="shared" si="16"/>
        <v>72.142857142857139</v>
      </c>
      <c r="O98" s="2" t="s">
        <v>686</v>
      </c>
      <c r="P98" s="2" t="s">
        <v>686</v>
      </c>
      <c r="Q98" s="66" t="s">
        <v>698</v>
      </c>
      <c r="R98" s="35">
        <v>52</v>
      </c>
      <c r="S98" s="41"/>
      <c r="T98" s="42"/>
      <c r="U98" s="11"/>
      <c r="V98" s="11"/>
      <c r="W98" s="11"/>
      <c r="X98" s="11"/>
      <c r="Y98" s="11"/>
      <c r="Z98" s="11"/>
    </row>
    <row r="99" spans="1:26" ht="14.25" customHeight="1">
      <c r="A99" s="2">
        <v>138</v>
      </c>
      <c r="B99" s="2" t="s">
        <v>1465</v>
      </c>
      <c r="C99" s="2"/>
      <c r="D99" s="2"/>
      <c r="E99" s="2"/>
      <c r="F99" s="2"/>
      <c r="G99" s="2"/>
      <c r="H99" s="11"/>
      <c r="I99" s="11"/>
      <c r="J99" s="63" t="s">
        <v>1466</v>
      </c>
      <c r="K99" s="64" t="s">
        <v>1467</v>
      </c>
      <c r="L99" s="3" t="s">
        <v>1406</v>
      </c>
      <c r="M99" s="2">
        <v>770</v>
      </c>
      <c r="N99" s="2">
        <f t="shared" si="16"/>
        <v>55</v>
      </c>
      <c r="O99" s="2" t="s">
        <v>698</v>
      </c>
      <c r="P99" s="2" t="s">
        <v>686</v>
      </c>
      <c r="Q99" s="66" t="s">
        <v>698</v>
      </c>
      <c r="R99" s="35">
        <v>53</v>
      </c>
      <c r="S99" s="41"/>
      <c r="T99" s="42"/>
      <c r="U99" s="11"/>
      <c r="V99" s="11"/>
      <c r="W99" s="11"/>
      <c r="X99" s="11"/>
      <c r="Y99" s="11"/>
      <c r="Z99" s="11"/>
    </row>
    <row r="100" spans="1:26" ht="14.25" customHeight="1">
      <c r="A100" s="2">
        <v>139</v>
      </c>
      <c r="B100" s="2" t="s">
        <v>1273</v>
      </c>
      <c r="C100" s="2"/>
      <c r="D100" s="2"/>
      <c r="E100" s="2"/>
      <c r="F100" s="2"/>
      <c r="G100" s="2"/>
      <c r="H100" s="11"/>
      <c r="I100" s="11"/>
      <c r="J100" s="63" t="s">
        <v>1468</v>
      </c>
      <c r="K100" s="64" t="s">
        <v>1469</v>
      </c>
      <c r="L100" s="3" t="s">
        <v>1409</v>
      </c>
      <c r="M100" s="2">
        <v>1090</v>
      </c>
      <c r="N100" s="2">
        <f t="shared" si="16"/>
        <v>77.857142857142861</v>
      </c>
      <c r="O100" s="2" t="s">
        <v>698</v>
      </c>
      <c r="P100" s="2" t="s">
        <v>698</v>
      </c>
      <c r="Q100" s="66" t="s">
        <v>698</v>
      </c>
      <c r="R100" s="35">
        <v>54</v>
      </c>
      <c r="S100" s="41"/>
      <c r="T100" s="42"/>
      <c r="U100" s="11"/>
      <c r="V100" s="11"/>
      <c r="W100" s="11"/>
      <c r="X100" s="11"/>
      <c r="Y100" s="11"/>
      <c r="Z100" s="11"/>
    </row>
    <row r="101" spans="1:26" ht="14.25" customHeight="1">
      <c r="A101" s="2">
        <v>151</v>
      </c>
      <c r="B101" s="2" t="s">
        <v>1187</v>
      </c>
      <c r="C101" s="2"/>
      <c r="D101" s="2"/>
      <c r="E101" s="2"/>
      <c r="F101" s="2"/>
      <c r="G101" s="2"/>
      <c r="H101" s="11"/>
      <c r="I101" s="11"/>
      <c r="J101" s="63" t="s">
        <v>1470</v>
      </c>
      <c r="K101" s="64" t="s">
        <v>1471</v>
      </c>
      <c r="L101" s="3" t="s">
        <v>1412</v>
      </c>
      <c r="M101" s="2">
        <v>1073</v>
      </c>
      <c r="N101" s="2">
        <f t="shared" si="16"/>
        <v>76.642857142857139</v>
      </c>
      <c r="O101" s="2" t="s">
        <v>698</v>
      </c>
      <c r="P101" s="2" t="s">
        <v>698</v>
      </c>
      <c r="Q101" s="66" t="s">
        <v>698</v>
      </c>
      <c r="R101" s="35">
        <v>55</v>
      </c>
      <c r="S101" s="41"/>
      <c r="T101" s="42"/>
      <c r="U101" s="11"/>
      <c r="V101" s="11"/>
      <c r="W101" s="11"/>
      <c r="X101" s="11"/>
      <c r="Y101" s="11"/>
      <c r="Z101" s="11"/>
    </row>
    <row r="102" spans="1:26" ht="14.25" customHeight="1">
      <c r="A102" s="2">
        <v>70</v>
      </c>
      <c r="B102" s="2" t="s">
        <v>1472</v>
      </c>
      <c r="C102" s="2">
        <v>863</v>
      </c>
      <c r="D102" s="2">
        <f t="shared" ref="D102:D103" si="33">(C102/14)</f>
        <v>61.642857142857146</v>
      </c>
      <c r="E102" s="2">
        <v>864</v>
      </c>
      <c r="F102" s="2">
        <f>(E102/15)</f>
        <v>57.6</v>
      </c>
      <c r="G102" s="2"/>
      <c r="H102" s="11"/>
      <c r="I102" s="11"/>
      <c r="J102" s="63" t="s">
        <v>1473</v>
      </c>
      <c r="K102" s="64" t="s">
        <v>1474</v>
      </c>
      <c r="L102" s="3" t="s">
        <v>1415</v>
      </c>
      <c r="M102" s="2">
        <v>1035</v>
      </c>
      <c r="N102" s="2">
        <f t="shared" si="16"/>
        <v>73.928571428571431</v>
      </c>
      <c r="O102" s="2" t="s">
        <v>698</v>
      </c>
      <c r="P102" s="2" t="s">
        <v>698</v>
      </c>
      <c r="Q102" s="66" t="s">
        <v>698</v>
      </c>
      <c r="R102" s="35"/>
      <c r="S102" s="41"/>
      <c r="T102" s="42"/>
      <c r="U102" s="11"/>
      <c r="V102" s="11"/>
      <c r="W102" s="11"/>
      <c r="X102" s="11"/>
      <c r="Y102" s="11"/>
      <c r="Z102" s="11"/>
    </row>
    <row r="103" spans="1:26" ht="14.25" customHeight="1">
      <c r="A103" s="2">
        <v>107</v>
      </c>
      <c r="B103" s="2" t="s">
        <v>1475</v>
      </c>
      <c r="C103" s="2">
        <v>743</v>
      </c>
      <c r="D103" s="2">
        <f t="shared" si="33"/>
        <v>53.071428571428569</v>
      </c>
      <c r="E103" s="2">
        <v>593</v>
      </c>
      <c r="F103" s="4" t="s">
        <v>28</v>
      </c>
      <c r="G103" s="4"/>
      <c r="H103" s="11"/>
      <c r="I103" s="11"/>
      <c r="J103" s="63" t="s">
        <v>1476</v>
      </c>
      <c r="K103" s="64" t="s">
        <v>1477</v>
      </c>
      <c r="L103" s="3" t="s">
        <v>1418</v>
      </c>
      <c r="M103" s="2">
        <v>722</v>
      </c>
      <c r="N103" s="2">
        <f t="shared" si="16"/>
        <v>51.571428571428569</v>
      </c>
      <c r="O103" s="2" t="s">
        <v>766</v>
      </c>
      <c r="P103" s="2" t="s">
        <v>692</v>
      </c>
      <c r="Q103" s="66" t="s">
        <v>686</v>
      </c>
      <c r="R103" s="35"/>
      <c r="S103" s="41"/>
      <c r="T103" s="42"/>
      <c r="U103" s="11"/>
      <c r="V103" s="11"/>
      <c r="W103" s="11"/>
      <c r="X103" s="11"/>
      <c r="Y103" s="11"/>
      <c r="Z103" s="11"/>
    </row>
    <row r="104" spans="1:26" ht="14.25" customHeight="1">
      <c r="A104" s="2">
        <v>89</v>
      </c>
      <c r="B104" s="2" t="s">
        <v>1478</v>
      </c>
      <c r="C104" s="2">
        <v>0</v>
      </c>
      <c r="D104" s="2" t="s">
        <v>28</v>
      </c>
      <c r="E104" s="4"/>
      <c r="F104" s="4"/>
      <c r="G104" s="4"/>
      <c r="H104" s="11"/>
      <c r="I104" s="11"/>
      <c r="J104" s="63" t="s">
        <v>1479</v>
      </c>
      <c r="K104" s="64" t="s">
        <v>1480</v>
      </c>
      <c r="L104" s="3" t="s">
        <v>1429</v>
      </c>
      <c r="M104" s="2">
        <v>887</v>
      </c>
      <c r="N104" s="2">
        <f t="shared" si="16"/>
        <v>63.357142857142854</v>
      </c>
      <c r="O104" s="2" t="s">
        <v>692</v>
      </c>
      <c r="P104" s="2" t="s">
        <v>692</v>
      </c>
      <c r="Q104" s="2" t="s">
        <v>686</v>
      </c>
      <c r="R104" s="35">
        <v>59</v>
      </c>
      <c r="S104" s="41"/>
      <c r="T104" s="42"/>
      <c r="U104" s="11"/>
      <c r="V104" s="11"/>
      <c r="W104" s="11"/>
      <c r="X104" s="11"/>
      <c r="Y104" s="11"/>
      <c r="Z104" s="11"/>
    </row>
    <row r="105" spans="1:26" ht="14.25" customHeight="1">
      <c r="A105" s="2">
        <v>113</v>
      </c>
      <c r="B105" s="2" t="s">
        <v>1481</v>
      </c>
      <c r="C105" s="2">
        <v>890</v>
      </c>
      <c r="D105" s="2">
        <f t="shared" ref="D105:D113" si="34">(C105/14)</f>
        <v>63.571428571428569</v>
      </c>
      <c r="E105" s="2">
        <v>971</v>
      </c>
      <c r="F105" s="2">
        <f t="shared" ref="F105:F110" si="35">(E105/15)</f>
        <v>64.733333333333334</v>
      </c>
      <c r="G105" s="2"/>
      <c r="H105" s="11"/>
      <c r="I105" s="11"/>
      <c r="J105" s="63" t="s">
        <v>1482</v>
      </c>
      <c r="K105" s="64" t="s">
        <v>1483</v>
      </c>
      <c r="L105" s="3" t="s">
        <v>1438</v>
      </c>
      <c r="M105" s="2">
        <v>1103</v>
      </c>
      <c r="N105" s="2">
        <f t="shared" si="16"/>
        <v>78.785714285714292</v>
      </c>
      <c r="O105" s="2" t="s">
        <v>698</v>
      </c>
      <c r="P105" s="2" t="s">
        <v>698</v>
      </c>
      <c r="Q105" s="2" t="s">
        <v>698</v>
      </c>
      <c r="R105" s="35">
        <v>60</v>
      </c>
      <c r="S105" s="41"/>
      <c r="T105" s="42"/>
      <c r="U105" s="11"/>
      <c r="V105" s="11"/>
      <c r="W105" s="11"/>
      <c r="X105" s="11"/>
      <c r="Y105" s="11"/>
      <c r="Z105" s="11"/>
    </row>
    <row r="106" spans="1:26" ht="14.25" customHeight="1">
      <c r="A106" s="2">
        <v>71</v>
      </c>
      <c r="B106" s="2" t="s">
        <v>1484</v>
      </c>
      <c r="C106" s="2">
        <v>858</v>
      </c>
      <c r="D106" s="2">
        <f t="shared" si="34"/>
        <v>61.285714285714285</v>
      </c>
      <c r="E106" s="2">
        <v>871</v>
      </c>
      <c r="F106" s="2">
        <f t="shared" si="35"/>
        <v>58.06666666666667</v>
      </c>
      <c r="G106" s="2"/>
      <c r="H106" s="11"/>
      <c r="I106" s="11"/>
      <c r="J106" s="63" t="s">
        <v>1485</v>
      </c>
      <c r="K106" s="64" t="s">
        <v>1486</v>
      </c>
      <c r="L106" s="3" t="s">
        <v>1487</v>
      </c>
      <c r="M106" s="2">
        <v>1071</v>
      </c>
      <c r="N106" s="2">
        <f t="shared" si="16"/>
        <v>76.5</v>
      </c>
      <c r="O106" s="2" t="s">
        <v>686</v>
      </c>
      <c r="P106" s="2" t="s">
        <v>698</v>
      </c>
      <c r="Q106" s="66" t="s">
        <v>698</v>
      </c>
      <c r="R106" s="35"/>
      <c r="S106" s="41"/>
      <c r="T106" s="42"/>
      <c r="U106" s="11"/>
      <c r="V106" s="11"/>
      <c r="W106" s="11"/>
      <c r="X106" s="11"/>
      <c r="Y106" s="11"/>
      <c r="Z106" s="11"/>
    </row>
    <row r="107" spans="1:26" ht="14.25" customHeight="1">
      <c r="A107" s="2">
        <v>120</v>
      </c>
      <c r="B107" s="2" t="s">
        <v>1488</v>
      </c>
      <c r="C107" s="2">
        <v>1016</v>
      </c>
      <c r="D107" s="2">
        <f t="shared" si="34"/>
        <v>72.571428571428569</v>
      </c>
      <c r="E107" s="2">
        <v>948</v>
      </c>
      <c r="F107" s="2">
        <f t="shared" si="35"/>
        <v>63.2</v>
      </c>
      <c r="G107" s="2"/>
      <c r="H107" s="11"/>
      <c r="I107" s="11"/>
      <c r="J107" s="63" t="s">
        <v>1489</v>
      </c>
      <c r="K107" s="64" t="s">
        <v>1490</v>
      </c>
      <c r="L107" s="3" t="s">
        <v>1444</v>
      </c>
      <c r="M107" s="2">
        <v>847</v>
      </c>
      <c r="N107" s="2">
        <f t="shared" si="16"/>
        <v>60.5</v>
      </c>
      <c r="O107" s="2" t="s">
        <v>685</v>
      </c>
      <c r="P107" s="2" t="s">
        <v>692</v>
      </c>
      <c r="Q107" s="66" t="s">
        <v>698</v>
      </c>
      <c r="R107" s="35">
        <v>61</v>
      </c>
      <c r="S107" s="41"/>
      <c r="T107" s="42"/>
      <c r="U107" s="11"/>
      <c r="V107" s="11"/>
      <c r="W107" s="11"/>
      <c r="X107" s="11"/>
      <c r="Y107" s="11"/>
      <c r="Z107" s="11"/>
    </row>
    <row r="108" spans="1:26" ht="14.25" customHeight="1">
      <c r="A108" s="2">
        <v>52</v>
      </c>
      <c r="B108" s="2" t="s">
        <v>1491</v>
      </c>
      <c r="C108" s="2">
        <v>908</v>
      </c>
      <c r="D108" s="2">
        <f t="shared" si="34"/>
        <v>64.857142857142861</v>
      </c>
      <c r="E108" s="2">
        <v>859</v>
      </c>
      <c r="F108" s="2">
        <f t="shared" si="35"/>
        <v>57.266666666666666</v>
      </c>
      <c r="G108" s="2"/>
      <c r="H108" s="11"/>
      <c r="I108" s="11"/>
      <c r="J108" s="63" t="s">
        <v>1492</v>
      </c>
      <c r="K108" s="64" t="s">
        <v>1493</v>
      </c>
      <c r="L108" s="3" t="s">
        <v>1447</v>
      </c>
      <c r="M108" s="2">
        <v>1072</v>
      </c>
      <c r="N108" s="2">
        <f t="shared" si="16"/>
        <v>76.571428571428569</v>
      </c>
      <c r="O108" s="2" t="s">
        <v>698</v>
      </c>
      <c r="P108" s="2" t="s">
        <v>698</v>
      </c>
      <c r="Q108" s="66" t="s">
        <v>698</v>
      </c>
      <c r="R108" s="35">
        <v>63</v>
      </c>
      <c r="S108" s="41"/>
      <c r="T108" s="42"/>
      <c r="U108" s="11"/>
      <c r="V108" s="11"/>
      <c r="W108" s="11"/>
      <c r="X108" s="11"/>
      <c r="Y108" s="11"/>
      <c r="Z108" s="11"/>
    </row>
    <row r="109" spans="1:26" ht="14.25" customHeight="1">
      <c r="A109" s="2">
        <v>7</v>
      </c>
      <c r="B109" s="2" t="s">
        <v>1494</v>
      </c>
      <c r="C109" s="2">
        <v>982</v>
      </c>
      <c r="D109" s="2">
        <f t="shared" si="34"/>
        <v>70.142857142857139</v>
      </c>
      <c r="E109" s="2">
        <v>965</v>
      </c>
      <c r="F109" s="2">
        <f t="shared" si="35"/>
        <v>64.333333333333329</v>
      </c>
      <c r="G109" s="2"/>
      <c r="H109" s="11"/>
      <c r="I109" s="11"/>
      <c r="J109" s="63" t="s">
        <v>1495</v>
      </c>
      <c r="K109" s="64" t="s">
        <v>1496</v>
      </c>
      <c r="L109" s="3" t="s">
        <v>1453</v>
      </c>
      <c r="M109" s="2">
        <v>1071</v>
      </c>
      <c r="N109" s="2">
        <f t="shared" si="16"/>
        <v>76.5</v>
      </c>
      <c r="O109" s="2" t="s">
        <v>698</v>
      </c>
      <c r="P109" s="2" t="s">
        <v>686</v>
      </c>
      <c r="Q109" s="66" t="s">
        <v>698</v>
      </c>
      <c r="R109" s="35">
        <v>64</v>
      </c>
      <c r="S109" s="41"/>
      <c r="T109" s="42"/>
      <c r="U109" s="11"/>
      <c r="V109" s="11"/>
      <c r="W109" s="11"/>
      <c r="X109" s="11"/>
      <c r="Y109" s="11"/>
      <c r="Z109" s="11"/>
    </row>
    <row r="110" spans="1:26" ht="14.25" customHeight="1">
      <c r="A110" s="2">
        <v>6</v>
      </c>
      <c r="B110" s="2" t="s">
        <v>1497</v>
      </c>
      <c r="C110" s="2">
        <v>1128</v>
      </c>
      <c r="D110" s="2">
        <f t="shared" si="34"/>
        <v>80.571428571428569</v>
      </c>
      <c r="E110" s="2">
        <v>1073</v>
      </c>
      <c r="F110" s="2">
        <f t="shared" si="35"/>
        <v>71.533333333333331</v>
      </c>
      <c r="G110" s="2"/>
      <c r="H110" s="11"/>
      <c r="I110" s="11"/>
      <c r="J110" s="63" t="s">
        <v>1498</v>
      </c>
      <c r="K110" s="64" t="s">
        <v>1499</v>
      </c>
      <c r="L110" s="3" t="s">
        <v>1459</v>
      </c>
      <c r="M110" s="2">
        <v>1109</v>
      </c>
      <c r="N110" s="2">
        <f t="shared" si="16"/>
        <v>79.214285714285708</v>
      </c>
      <c r="O110" s="2" t="s">
        <v>698</v>
      </c>
      <c r="P110" s="2" t="s">
        <v>698</v>
      </c>
      <c r="Q110" s="66" t="s">
        <v>698</v>
      </c>
      <c r="R110" s="35"/>
      <c r="S110" s="41"/>
      <c r="T110" s="42"/>
      <c r="U110" s="11"/>
      <c r="V110" s="11"/>
      <c r="W110" s="11"/>
      <c r="X110" s="11"/>
      <c r="Y110" s="11"/>
      <c r="Z110" s="11"/>
    </row>
    <row r="111" spans="1:26" ht="14.25" customHeight="1">
      <c r="A111" s="2">
        <v>4</v>
      </c>
      <c r="B111" s="2" t="s">
        <v>1500</v>
      </c>
      <c r="C111" s="2">
        <v>1125</v>
      </c>
      <c r="D111" s="2">
        <f t="shared" si="34"/>
        <v>80.357142857142861</v>
      </c>
      <c r="E111" s="20" t="s">
        <v>83</v>
      </c>
      <c r="F111" s="20"/>
      <c r="G111" s="20"/>
      <c r="H111" s="11"/>
      <c r="I111" s="11"/>
      <c r="J111" s="63" t="s">
        <v>1501</v>
      </c>
      <c r="K111" s="64" t="s">
        <v>1502</v>
      </c>
      <c r="L111" s="3" t="s">
        <v>1472</v>
      </c>
      <c r="M111" s="2">
        <v>863</v>
      </c>
      <c r="N111" s="2">
        <f t="shared" si="16"/>
        <v>61.642857142857146</v>
      </c>
      <c r="O111" s="2" t="s">
        <v>692</v>
      </c>
      <c r="P111" s="2" t="s">
        <v>685</v>
      </c>
      <c r="Q111" s="66" t="s">
        <v>698</v>
      </c>
      <c r="R111" s="70"/>
      <c r="S111" s="41">
        <v>14</v>
      </c>
      <c r="T111" s="42"/>
      <c r="U111" s="11"/>
      <c r="V111" s="11"/>
      <c r="W111" s="11"/>
      <c r="X111" s="11"/>
      <c r="Y111" s="11"/>
      <c r="Z111" s="11"/>
    </row>
    <row r="112" spans="1:26" ht="14.25" hidden="1" customHeight="1">
      <c r="A112" s="2">
        <v>9</v>
      </c>
      <c r="B112" s="2" t="s">
        <v>1503</v>
      </c>
      <c r="C112" s="2">
        <v>1126</v>
      </c>
      <c r="D112" s="2">
        <f t="shared" si="34"/>
        <v>80.428571428571431</v>
      </c>
      <c r="E112" s="20" t="s">
        <v>83</v>
      </c>
      <c r="F112" s="20"/>
      <c r="G112" s="20"/>
      <c r="H112" s="11"/>
      <c r="I112" s="11"/>
      <c r="J112" s="63" t="s">
        <v>1504</v>
      </c>
      <c r="K112" s="64" t="s">
        <v>1505</v>
      </c>
      <c r="L112" s="3" t="s">
        <v>1506</v>
      </c>
      <c r="M112" s="2">
        <v>743</v>
      </c>
      <c r="N112" s="2">
        <f t="shared" si="16"/>
        <v>53.071428571428569</v>
      </c>
      <c r="O112" s="4" t="s">
        <v>28</v>
      </c>
      <c r="P112" s="4" t="s">
        <v>28</v>
      </c>
      <c r="Q112" s="71" t="s">
        <v>28</v>
      </c>
      <c r="R112" s="35">
        <v>68</v>
      </c>
      <c r="S112" s="41"/>
      <c r="T112" s="42"/>
      <c r="U112" s="11"/>
      <c r="V112" s="11"/>
      <c r="W112" s="11"/>
      <c r="X112" s="11"/>
      <c r="Y112" s="11"/>
      <c r="Z112" s="11"/>
    </row>
    <row r="113" spans="1:26" ht="14.25" customHeight="1">
      <c r="A113" s="2">
        <v>13</v>
      </c>
      <c r="B113" s="2" t="s">
        <v>1507</v>
      </c>
      <c r="C113" s="2">
        <v>851</v>
      </c>
      <c r="D113" s="2">
        <f t="shared" si="34"/>
        <v>60.785714285714285</v>
      </c>
      <c r="E113" s="2">
        <v>734</v>
      </c>
      <c r="F113" s="2">
        <f>(E113/15)</f>
        <v>48.93333333333333</v>
      </c>
      <c r="G113" s="2"/>
      <c r="H113" s="11"/>
      <c r="I113" s="11"/>
      <c r="J113" s="63" t="s">
        <v>1508</v>
      </c>
      <c r="K113" s="64" t="s">
        <v>1509</v>
      </c>
      <c r="L113" s="3" t="s">
        <v>1481</v>
      </c>
      <c r="M113" s="2">
        <v>890</v>
      </c>
      <c r="N113" s="2">
        <f t="shared" si="16"/>
        <v>63.571428571428569</v>
      </c>
      <c r="O113" s="2" t="s">
        <v>686</v>
      </c>
      <c r="P113" s="2" t="s">
        <v>686</v>
      </c>
      <c r="Q113" s="66" t="s">
        <v>698</v>
      </c>
      <c r="R113" s="35">
        <v>69</v>
      </c>
      <c r="S113" s="41"/>
      <c r="T113" s="42"/>
      <c r="U113" s="11"/>
      <c r="V113" s="11"/>
      <c r="W113" s="11"/>
      <c r="X113" s="11"/>
      <c r="Y113" s="11"/>
      <c r="Z113" s="11"/>
    </row>
    <row r="114" spans="1:26" ht="14.25" customHeight="1">
      <c r="A114" s="2">
        <v>153</v>
      </c>
      <c r="B114" s="2" t="s">
        <v>1195</v>
      </c>
      <c r="C114" s="2"/>
      <c r="D114" s="2"/>
      <c r="E114" s="2"/>
      <c r="F114" s="2"/>
      <c r="G114" s="2"/>
      <c r="H114" s="11"/>
      <c r="I114" s="11"/>
      <c r="J114" s="63" t="s">
        <v>1510</v>
      </c>
      <c r="K114" s="64" t="s">
        <v>1511</v>
      </c>
      <c r="L114" s="3" t="s">
        <v>1484</v>
      </c>
      <c r="M114" s="2">
        <v>858</v>
      </c>
      <c r="N114" s="2">
        <f t="shared" si="16"/>
        <v>61.285714285714285</v>
      </c>
      <c r="O114" s="2" t="s">
        <v>685</v>
      </c>
      <c r="P114" s="2" t="s">
        <v>686</v>
      </c>
      <c r="Q114" s="2" t="s">
        <v>698</v>
      </c>
      <c r="R114" s="35">
        <v>70</v>
      </c>
      <c r="S114" s="41"/>
      <c r="T114" s="42"/>
      <c r="U114" s="11"/>
      <c r="V114" s="11"/>
      <c r="W114" s="11"/>
      <c r="X114" s="11"/>
      <c r="Y114" s="11"/>
      <c r="Z114" s="11"/>
    </row>
    <row r="115" spans="1:26" ht="14.25" customHeight="1">
      <c r="A115" s="2">
        <v>10</v>
      </c>
      <c r="B115" s="2" t="s">
        <v>1512</v>
      </c>
      <c r="C115" s="2">
        <v>1000</v>
      </c>
      <c r="D115" s="2">
        <f t="shared" ref="D115:D116" si="36">(C115/14)</f>
        <v>71.428571428571431</v>
      </c>
      <c r="E115" s="2">
        <v>1049</v>
      </c>
      <c r="F115" s="2">
        <f t="shared" ref="F115:F116" si="37">(E115/15)</f>
        <v>69.933333333333337</v>
      </c>
      <c r="G115" s="2"/>
      <c r="H115" s="11"/>
      <c r="I115" s="11"/>
      <c r="J115" s="63" t="s">
        <v>1513</v>
      </c>
      <c r="K115" s="64" t="s">
        <v>1514</v>
      </c>
      <c r="L115" s="3" t="s">
        <v>1488</v>
      </c>
      <c r="M115" s="2">
        <v>1016</v>
      </c>
      <c r="N115" s="2">
        <f t="shared" si="16"/>
        <v>72.571428571428569</v>
      </c>
      <c r="O115" s="2" t="s">
        <v>686</v>
      </c>
      <c r="P115" s="2" t="s">
        <v>686</v>
      </c>
      <c r="Q115" s="66" t="s">
        <v>698</v>
      </c>
      <c r="R115" s="35"/>
      <c r="S115" s="41"/>
      <c r="T115" s="42"/>
      <c r="U115" s="11"/>
      <c r="V115" s="11"/>
      <c r="W115" s="11"/>
      <c r="X115" s="11"/>
      <c r="Y115" s="11"/>
      <c r="Z115" s="11"/>
    </row>
    <row r="116" spans="1:26" ht="14.25" customHeight="1">
      <c r="A116" s="2">
        <v>5</v>
      </c>
      <c r="B116" s="2" t="s">
        <v>1515</v>
      </c>
      <c r="C116" s="2">
        <v>1159</v>
      </c>
      <c r="D116" s="2">
        <f t="shared" si="36"/>
        <v>82.785714285714292</v>
      </c>
      <c r="E116" s="2">
        <v>1150</v>
      </c>
      <c r="F116" s="2">
        <f t="shared" si="37"/>
        <v>76.666666666666671</v>
      </c>
      <c r="G116" s="2"/>
      <c r="H116" s="11"/>
      <c r="I116" s="11"/>
      <c r="J116" s="63" t="s">
        <v>1516</v>
      </c>
      <c r="K116" s="64" t="s">
        <v>1517</v>
      </c>
      <c r="L116" s="3" t="s">
        <v>1491</v>
      </c>
      <c r="M116" s="2">
        <v>908</v>
      </c>
      <c r="N116" s="2">
        <f t="shared" si="16"/>
        <v>64.857142857142861</v>
      </c>
      <c r="O116" s="2" t="s">
        <v>692</v>
      </c>
      <c r="P116" s="2" t="s">
        <v>686</v>
      </c>
      <c r="Q116" s="66" t="s">
        <v>698</v>
      </c>
      <c r="R116" s="35">
        <v>71</v>
      </c>
      <c r="S116" s="41"/>
      <c r="T116" s="42"/>
      <c r="U116" s="11"/>
      <c r="V116" s="11"/>
      <c r="W116" s="11"/>
      <c r="X116" s="11"/>
      <c r="Y116" s="11"/>
      <c r="Z116" s="11"/>
    </row>
    <row r="117" spans="1:26" ht="14.25" customHeight="1">
      <c r="A117" s="2">
        <v>140</v>
      </c>
      <c r="B117" s="2" t="s">
        <v>1278</v>
      </c>
      <c r="C117" s="2"/>
      <c r="D117" s="2"/>
      <c r="E117" s="2"/>
      <c r="F117" s="2"/>
      <c r="G117" s="2"/>
      <c r="H117" s="11"/>
      <c r="I117" s="11"/>
      <c r="J117" s="63" t="s">
        <v>1518</v>
      </c>
      <c r="K117" s="64" t="s">
        <v>1519</v>
      </c>
      <c r="L117" s="3" t="s">
        <v>1494</v>
      </c>
      <c r="M117" s="2">
        <v>982</v>
      </c>
      <c r="N117" s="2">
        <f t="shared" si="16"/>
        <v>70.142857142857139</v>
      </c>
      <c r="O117" s="2" t="s">
        <v>686</v>
      </c>
      <c r="P117" s="2" t="s">
        <v>686</v>
      </c>
      <c r="Q117" s="66" t="s">
        <v>698</v>
      </c>
      <c r="R117" s="35">
        <v>72</v>
      </c>
      <c r="S117" s="41"/>
      <c r="T117" s="42"/>
      <c r="U117" s="11"/>
      <c r="V117" s="11"/>
      <c r="W117" s="11"/>
      <c r="X117" s="11"/>
      <c r="Y117" s="11"/>
      <c r="Z117" s="11"/>
    </row>
    <row r="118" spans="1:26" ht="14.25" customHeight="1">
      <c r="A118" s="2">
        <v>8</v>
      </c>
      <c r="B118" s="2" t="s">
        <v>1520</v>
      </c>
      <c r="C118" s="2">
        <v>1105</v>
      </c>
      <c r="D118" s="2">
        <f t="shared" ref="D118:D120" si="38">(C118/14)</f>
        <v>78.928571428571431</v>
      </c>
      <c r="E118" s="2">
        <v>1082</v>
      </c>
      <c r="F118" s="2">
        <f>(E118/15)</f>
        <v>72.13333333333334</v>
      </c>
      <c r="G118" s="2"/>
      <c r="H118" s="11"/>
      <c r="I118" s="11"/>
      <c r="J118" s="63" t="s">
        <v>1521</v>
      </c>
      <c r="K118" s="64" t="s">
        <v>1522</v>
      </c>
      <c r="L118" s="3" t="s">
        <v>1497</v>
      </c>
      <c r="M118" s="2">
        <v>1128</v>
      </c>
      <c r="N118" s="2">
        <f t="shared" si="16"/>
        <v>80.571428571428569</v>
      </c>
      <c r="O118" s="2" t="s">
        <v>698</v>
      </c>
      <c r="P118" s="2" t="s">
        <v>698</v>
      </c>
      <c r="Q118" s="66" t="s">
        <v>698</v>
      </c>
      <c r="R118" s="70"/>
      <c r="S118" s="41">
        <v>16</v>
      </c>
      <c r="T118" s="42"/>
      <c r="U118" s="11"/>
      <c r="V118" s="11"/>
      <c r="W118" s="11"/>
      <c r="X118" s="11"/>
      <c r="Y118" s="11"/>
      <c r="Z118" s="11"/>
    </row>
    <row r="119" spans="1:26" ht="14.25" hidden="1" customHeight="1">
      <c r="A119" s="2">
        <v>11</v>
      </c>
      <c r="B119" s="2" t="s">
        <v>1523</v>
      </c>
      <c r="C119" s="2">
        <v>1106</v>
      </c>
      <c r="D119" s="2">
        <f t="shared" si="38"/>
        <v>79</v>
      </c>
      <c r="E119" s="20" t="s">
        <v>83</v>
      </c>
      <c r="F119" s="20"/>
      <c r="G119" s="20"/>
      <c r="H119" s="11"/>
      <c r="I119" s="11"/>
      <c r="J119" s="63" t="s">
        <v>1524</v>
      </c>
      <c r="K119" s="64" t="s">
        <v>1525</v>
      </c>
      <c r="L119" s="3" t="s">
        <v>1526</v>
      </c>
      <c r="M119" s="2">
        <v>851</v>
      </c>
      <c r="N119" s="2">
        <f t="shared" si="16"/>
        <v>60.785714285714285</v>
      </c>
      <c r="O119" s="2" t="s">
        <v>692</v>
      </c>
      <c r="P119" s="4" t="s">
        <v>28</v>
      </c>
      <c r="Q119" s="71" t="s">
        <v>28</v>
      </c>
      <c r="R119" s="35">
        <v>75</v>
      </c>
      <c r="S119" s="41"/>
      <c r="T119" s="42"/>
      <c r="U119" s="11"/>
      <c r="V119" s="11"/>
      <c r="W119" s="11"/>
      <c r="X119" s="11"/>
      <c r="Y119" s="11"/>
      <c r="Z119" s="11"/>
    </row>
    <row r="120" spans="1:26" ht="14.25" customHeight="1">
      <c r="A120" s="2">
        <v>3</v>
      </c>
      <c r="B120" s="2" t="s">
        <v>1527</v>
      </c>
      <c r="C120" s="2">
        <v>726</v>
      </c>
      <c r="D120" s="2">
        <f t="shared" si="38"/>
        <v>51.857142857142854</v>
      </c>
      <c r="E120" s="2">
        <v>844</v>
      </c>
      <c r="F120" s="2">
        <f>(E120/15)</f>
        <v>56.266666666666666</v>
      </c>
      <c r="G120" s="2"/>
      <c r="H120" s="11"/>
      <c r="I120" s="11"/>
      <c r="J120" s="63" t="s">
        <v>1528</v>
      </c>
      <c r="K120" s="64" t="s">
        <v>1529</v>
      </c>
      <c r="L120" s="3" t="s">
        <v>1515</v>
      </c>
      <c r="M120" s="2">
        <v>1159</v>
      </c>
      <c r="N120" s="2">
        <f t="shared" si="16"/>
        <v>82.785714285714292</v>
      </c>
      <c r="O120" s="2" t="s">
        <v>698</v>
      </c>
      <c r="P120" s="2" t="s">
        <v>698</v>
      </c>
      <c r="Q120" s="66" t="s">
        <v>698</v>
      </c>
      <c r="R120" s="35">
        <v>77</v>
      </c>
      <c r="S120" s="41"/>
      <c r="T120" s="42"/>
      <c r="U120" s="11"/>
      <c r="V120" s="11"/>
      <c r="W120" s="11"/>
      <c r="X120" s="11"/>
      <c r="Y120" s="11"/>
      <c r="Z120" s="11"/>
    </row>
    <row r="121" spans="1:26" ht="14.25" customHeight="1">
      <c r="A121" s="2">
        <v>154</v>
      </c>
      <c r="B121" s="2" t="s">
        <v>1199</v>
      </c>
      <c r="C121" s="2"/>
      <c r="D121" s="2"/>
      <c r="E121" s="2"/>
      <c r="F121" s="2"/>
      <c r="G121" s="2"/>
      <c r="H121" s="11"/>
      <c r="I121" s="11"/>
      <c r="J121" s="63" t="s">
        <v>1530</v>
      </c>
      <c r="K121" s="64" t="s">
        <v>1531</v>
      </c>
      <c r="L121" s="3" t="s">
        <v>1520</v>
      </c>
      <c r="M121" s="2">
        <v>1105</v>
      </c>
      <c r="N121" s="2">
        <f t="shared" si="16"/>
        <v>78.928571428571431</v>
      </c>
      <c r="O121" s="2" t="s">
        <v>698</v>
      </c>
      <c r="P121" s="2" t="s">
        <v>698</v>
      </c>
      <c r="Q121" s="66" t="s">
        <v>698</v>
      </c>
      <c r="R121" s="70"/>
      <c r="S121" s="41">
        <v>6</v>
      </c>
      <c r="T121" s="42"/>
      <c r="U121" s="11"/>
      <c r="V121" s="11"/>
      <c r="W121" s="11"/>
      <c r="X121" s="11"/>
      <c r="Y121" s="11"/>
      <c r="Z121" s="11"/>
    </row>
    <row r="122" spans="1:26" ht="14.25" hidden="1" customHeight="1">
      <c r="A122" s="2">
        <v>2</v>
      </c>
      <c r="B122" s="2" t="s">
        <v>1532</v>
      </c>
      <c r="C122" s="2">
        <v>752</v>
      </c>
      <c r="D122" s="2">
        <f>(C122/14)</f>
        <v>53.714285714285715</v>
      </c>
      <c r="E122" s="2">
        <v>760</v>
      </c>
      <c r="F122" s="2">
        <f>(E122/15)</f>
        <v>50.666666666666664</v>
      </c>
      <c r="G122" s="2"/>
      <c r="H122" s="11"/>
      <c r="I122" s="11"/>
      <c r="J122" s="63" t="s">
        <v>1533</v>
      </c>
      <c r="K122" s="64" t="s">
        <v>1534</v>
      </c>
      <c r="L122" s="3" t="s">
        <v>1270</v>
      </c>
      <c r="M122" s="2">
        <v>829</v>
      </c>
      <c r="N122" s="2">
        <f t="shared" si="16"/>
        <v>59.214285714285715</v>
      </c>
      <c r="O122" s="2" t="s">
        <v>686</v>
      </c>
      <c r="P122" s="2" t="s">
        <v>692</v>
      </c>
      <c r="Q122" s="71" t="s">
        <v>28</v>
      </c>
      <c r="R122" s="35"/>
      <c r="S122" s="41"/>
      <c r="T122" s="42"/>
      <c r="U122" s="11"/>
      <c r="V122" s="11"/>
      <c r="W122" s="11"/>
      <c r="X122" s="11"/>
      <c r="Y122" s="11"/>
      <c r="Z122" s="11"/>
    </row>
    <row r="123" spans="1:26" ht="14.25" customHeight="1">
      <c r="A123" s="2">
        <v>141</v>
      </c>
      <c r="B123" s="2" t="s">
        <v>1535</v>
      </c>
      <c r="C123" s="2"/>
      <c r="D123" s="2"/>
      <c r="E123" s="2"/>
      <c r="F123" s="2"/>
      <c r="G123" s="2"/>
      <c r="H123" s="11"/>
      <c r="I123" s="11"/>
      <c r="J123" s="63" t="s">
        <v>1536</v>
      </c>
      <c r="K123" s="64" t="s">
        <v>1537</v>
      </c>
      <c r="L123" s="3" t="s">
        <v>1527</v>
      </c>
      <c r="M123" s="2">
        <v>726</v>
      </c>
      <c r="N123" s="2">
        <f t="shared" si="16"/>
        <v>51.857142857142854</v>
      </c>
      <c r="O123" s="2" t="s">
        <v>685</v>
      </c>
      <c r="P123" s="2" t="s">
        <v>692</v>
      </c>
      <c r="Q123" s="66" t="s">
        <v>686</v>
      </c>
      <c r="R123" s="35"/>
      <c r="S123" s="41"/>
      <c r="T123" s="42"/>
      <c r="U123" s="11"/>
      <c r="V123" s="11"/>
      <c r="W123" s="11"/>
      <c r="X123" s="11"/>
      <c r="Y123" s="11"/>
      <c r="Z123" s="11"/>
    </row>
    <row r="124" spans="1:26" ht="14.25" customHeight="1">
      <c r="A124" s="2">
        <v>14</v>
      </c>
      <c r="B124" s="2" t="s">
        <v>1538</v>
      </c>
      <c r="C124" s="2">
        <v>871</v>
      </c>
      <c r="D124" s="2">
        <f t="shared" ref="D124:D131" si="39">(C124/14)</f>
        <v>62.214285714285715</v>
      </c>
      <c r="E124" s="2">
        <v>933</v>
      </c>
      <c r="F124" s="2">
        <f t="shared" ref="F124:F131" si="40">(E124/15)</f>
        <v>62.2</v>
      </c>
      <c r="G124" s="2"/>
      <c r="H124" s="11"/>
      <c r="I124" s="11"/>
      <c r="J124" s="63" t="s">
        <v>1539</v>
      </c>
      <c r="K124" s="64" t="s">
        <v>1540</v>
      </c>
      <c r="L124" s="3" t="s">
        <v>1532</v>
      </c>
      <c r="M124" s="2">
        <v>752</v>
      </c>
      <c r="N124" s="2">
        <f t="shared" si="16"/>
        <v>53.714285714285715</v>
      </c>
      <c r="O124" s="2" t="s">
        <v>766</v>
      </c>
      <c r="P124" s="2" t="s">
        <v>692</v>
      </c>
      <c r="Q124" s="66" t="s">
        <v>698</v>
      </c>
      <c r="R124" s="35">
        <v>80</v>
      </c>
      <c r="S124" s="41"/>
      <c r="T124" s="42"/>
      <c r="U124" s="11"/>
      <c r="V124" s="11"/>
      <c r="W124" s="11"/>
      <c r="X124" s="11"/>
      <c r="Y124" s="11"/>
      <c r="Z124" s="11"/>
    </row>
    <row r="125" spans="1:26" ht="14.25" customHeight="1">
      <c r="A125" s="2">
        <v>1</v>
      </c>
      <c r="B125" s="2" t="s">
        <v>1541</v>
      </c>
      <c r="C125" s="2">
        <v>994</v>
      </c>
      <c r="D125" s="2">
        <f t="shared" si="39"/>
        <v>71</v>
      </c>
      <c r="E125" s="2">
        <v>953</v>
      </c>
      <c r="F125" s="2">
        <f t="shared" si="40"/>
        <v>63.533333333333331</v>
      </c>
      <c r="G125" s="2"/>
      <c r="H125" s="11"/>
      <c r="I125" s="11"/>
      <c r="J125" s="63" t="s">
        <v>1542</v>
      </c>
      <c r="K125" s="64" t="s">
        <v>1543</v>
      </c>
      <c r="L125" s="3" t="s">
        <v>1544</v>
      </c>
      <c r="M125" s="2">
        <v>871</v>
      </c>
      <c r="N125" s="2">
        <f t="shared" si="16"/>
        <v>62.214285714285715</v>
      </c>
      <c r="O125" s="2" t="s">
        <v>686</v>
      </c>
      <c r="P125" s="2" t="s">
        <v>686</v>
      </c>
      <c r="Q125" s="66" t="s">
        <v>698</v>
      </c>
      <c r="R125" s="35"/>
      <c r="S125" s="41"/>
      <c r="T125" s="42"/>
      <c r="U125" s="11"/>
      <c r="V125" s="11"/>
      <c r="W125" s="11"/>
      <c r="X125" s="11"/>
      <c r="Y125" s="11"/>
      <c r="Z125" s="11"/>
    </row>
    <row r="126" spans="1:26" ht="14.25" customHeight="1">
      <c r="A126" s="2">
        <v>31</v>
      </c>
      <c r="B126" s="2" t="s">
        <v>1545</v>
      </c>
      <c r="C126" s="2">
        <v>1178</v>
      </c>
      <c r="D126" s="2">
        <f t="shared" si="39"/>
        <v>84.142857142857139</v>
      </c>
      <c r="E126" s="2">
        <v>1189</v>
      </c>
      <c r="F126" s="2">
        <f t="shared" si="40"/>
        <v>79.266666666666666</v>
      </c>
      <c r="G126" s="2"/>
      <c r="H126" s="11"/>
      <c r="I126" s="11"/>
      <c r="J126" s="63" t="s">
        <v>1546</v>
      </c>
      <c r="K126" s="64" t="s">
        <v>1547</v>
      </c>
      <c r="L126" s="3" t="s">
        <v>1541</v>
      </c>
      <c r="M126" s="2">
        <v>994</v>
      </c>
      <c r="N126" s="2">
        <f t="shared" si="16"/>
        <v>71</v>
      </c>
      <c r="O126" s="2" t="s">
        <v>686</v>
      </c>
      <c r="P126" s="2" t="s">
        <v>692</v>
      </c>
      <c r="Q126" s="66" t="s">
        <v>698</v>
      </c>
      <c r="R126" s="35">
        <v>81</v>
      </c>
      <c r="S126" s="41"/>
      <c r="T126" s="42"/>
      <c r="U126" s="11"/>
      <c r="V126" s="11"/>
      <c r="W126" s="11"/>
      <c r="X126" s="11"/>
      <c r="Y126" s="11"/>
      <c r="Z126" s="11"/>
    </row>
    <row r="127" spans="1:26" ht="14.25" customHeight="1">
      <c r="A127" s="2">
        <v>40</v>
      </c>
      <c r="B127" s="2" t="s">
        <v>1548</v>
      </c>
      <c r="C127" s="2">
        <v>887</v>
      </c>
      <c r="D127" s="2">
        <f t="shared" si="39"/>
        <v>63.357142857142854</v>
      </c>
      <c r="E127" s="2">
        <v>968</v>
      </c>
      <c r="F127" s="2">
        <f t="shared" si="40"/>
        <v>64.533333333333331</v>
      </c>
      <c r="G127" s="2"/>
      <c r="H127" s="11"/>
      <c r="I127" s="11"/>
      <c r="J127" s="63" t="s">
        <v>1549</v>
      </c>
      <c r="K127" s="64" t="s">
        <v>1550</v>
      </c>
      <c r="L127" s="3" t="s">
        <v>1545</v>
      </c>
      <c r="M127" s="2">
        <v>1178</v>
      </c>
      <c r="N127" s="2">
        <f t="shared" si="16"/>
        <v>84.142857142857139</v>
      </c>
      <c r="O127" s="2" t="s">
        <v>698</v>
      </c>
      <c r="P127" s="2" t="s">
        <v>698</v>
      </c>
      <c r="Q127" s="66" t="s">
        <v>698</v>
      </c>
      <c r="R127" s="35">
        <v>82</v>
      </c>
      <c r="S127" s="41"/>
      <c r="T127" s="42"/>
      <c r="U127" s="11"/>
      <c r="V127" s="11"/>
      <c r="W127" s="11"/>
      <c r="X127" s="11"/>
      <c r="Y127" s="11"/>
      <c r="Z127" s="11"/>
    </row>
    <row r="128" spans="1:26" ht="14.25" customHeight="1">
      <c r="A128" s="2">
        <v>22</v>
      </c>
      <c r="B128" s="2" t="s">
        <v>1551</v>
      </c>
      <c r="C128" s="2">
        <v>880</v>
      </c>
      <c r="D128" s="2">
        <f t="shared" si="39"/>
        <v>62.857142857142854</v>
      </c>
      <c r="E128" s="2">
        <v>863</v>
      </c>
      <c r="F128" s="2">
        <f t="shared" si="40"/>
        <v>57.533333333333331</v>
      </c>
      <c r="G128" s="2"/>
      <c r="H128" s="11"/>
      <c r="I128" s="11"/>
      <c r="J128" s="63" t="s">
        <v>1552</v>
      </c>
      <c r="K128" s="64" t="s">
        <v>1553</v>
      </c>
      <c r="L128" s="3" t="s">
        <v>1548</v>
      </c>
      <c r="M128" s="2">
        <v>887</v>
      </c>
      <c r="N128" s="2">
        <f t="shared" si="16"/>
        <v>63.357142857142854</v>
      </c>
      <c r="O128" s="2" t="s">
        <v>686</v>
      </c>
      <c r="P128" s="2" t="s">
        <v>698</v>
      </c>
      <c r="Q128" s="66" t="s">
        <v>698</v>
      </c>
      <c r="R128" s="35"/>
      <c r="S128" s="41"/>
      <c r="T128" s="42"/>
      <c r="U128" s="11"/>
      <c r="V128" s="11"/>
      <c r="W128" s="11"/>
      <c r="X128" s="11"/>
      <c r="Y128" s="11"/>
      <c r="Z128" s="11"/>
    </row>
    <row r="129" spans="1:26" ht="14.25" customHeight="1">
      <c r="A129" s="2">
        <v>38</v>
      </c>
      <c r="B129" s="2" t="s">
        <v>1554</v>
      </c>
      <c r="C129" s="2">
        <v>927</v>
      </c>
      <c r="D129" s="2">
        <f t="shared" si="39"/>
        <v>66.214285714285708</v>
      </c>
      <c r="E129" s="2">
        <v>877</v>
      </c>
      <c r="F129" s="2">
        <f t="shared" si="40"/>
        <v>58.466666666666669</v>
      </c>
      <c r="G129" s="2"/>
      <c r="H129" s="11"/>
      <c r="I129" s="11"/>
      <c r="J129" s="63" t="s">
        <v>1555</v>
      </c>
      <c r="K129" s="64" t="s">
        <v>1556</v>
      </c>
      <c r="L129" s="3" t="s">
        <v>1551</v>
      </c>
      <c r="M129" s="2">
        <v>880</v>
      </c>
      <c r="N129" s="2">
        <f t="shared" si="16"/>
        <v>62.857142857142854</v>
      </c>
      <c r="O129" s="2" t="s">
        <v>692</v>
      </c>
      <c r="P129" s="2" t="s">
        <v>686</v>
      </c>
      <c r="Q129" s="66" t="s">
        <v>698</v>
      </c>
      <c r="R129" s="35">
        <v>83</v>
      </c>
      <c r="S129" s="41"/>
      <c r="T129" s="42"/>
      <c r="U129" s="11"/>
      <c r="V129" s="11"/>
      <c r="W129" s="11"/>
      <c r="X129" s="11"/>
      <c r="Y129" s="11"/>
      <c r="Z129" s="11"/>
    </row>
    <row r="130" spans="1:26" ht="14.25" customHeight="1">
      <c r="A130" s="2">
        <v>32</v>
      </c>
      <c r="B130" s="2" t="s">
        <v>1557</v>
      </c>
      <c r="C130" s="2">
        <v>1091</v>
      </c>
      <c r="D130" s="2">
        <f t="shared" si="39"/>
        <v>77.928571428571431</v>
      </c>
      <c r="E130" s="2">
        <v>1106</v>
      </c>
      <c r="F130" s="2">
        <f t="shared" si="40"/>
        <v>73.733333333333334</v>
      </c>
      <c r="G130" s="2"/>
      <c r="H130" s="11"/>
      <c r="I130" s="11"/>
      <c r="J130" s="63" t="s">
        <v>1558</v>
      </c>
      <c r="K130" s="64" t="s">
        <v>1559</v>
      </c>
      <c r="L130" s="3" t="s">
        <v>1554</v>
      </c>
      <c r="M130" s="2">
        <v>927</v>
      </c>
      <c r="N130" s="2">
        <f t="shared" si="16"/>
        <v>66.214285714285708</v>
      </c>
      <c r="O130" s="2" t="s">
        <v>685</v>
      </c>
      <c r="P130" s="2" t="s">
        <v>685</v>
      </c>
      <c r="Q130" s="66" t="s">
        <v>698</v>
      </c>
      <c r="R130" s="35"/>
      <c r="S130" s="41"/>
      <c r="T130" s="42"/>
      <c r="U130" s="11"/>
      <c r="V130" s="11"/>
      <c r="W130" s="11"/>
      <c r="X130" s="11"/>
      <c r="Y130" s="11"/>
      <c r="Z130" s="11"/>
    </row>
    <row r="131" spans="1:26" ht="14.25" customHeight="1">
      <c r="A131" s="2">
        <v>39</v>
      </c>
      <c r="B131" s="2" t="s">
        <v>1560</v>
      </c>
      <c r="C131" s="2">
        <v>782</v>
      </c>
      <c r="D131" s="2">
        <f t="shared" si="39"/>
        <v>55.857142857142854</v>
      </c>
      <c r="E131" s="2">
        <v>884</v>
      </c>
      <c r="F131" s="2">
        <f t="shared" si="40"/>
        <v>58.93333333333333</v>
      </c>
      <c r="G131" s="2"/>
      <c r="H131" s="11"/>
      <c r="I131" s="11"/>
      <c r="J131" s="63" t="s">
        <v>1561</v>
      </c>
      <c r="K131" s="64" t="s">
        <v>1562</v>
      </c>
      <c r="L131" s="3" t="s">
        <v>1557</v>
      </c>
      <c r="M131" s="2">
        <v>1091</v>
      </c>
      <c r="N131" s="2">
        <f t="shared" si="16"/>
        <v>77.928571428571431</v>
      </c>
      <c r="O131" s="2" t="s">
        <v>698</v>
      </c>
      <c r="P131" s="2" t="s">
        <v>692</v>
      </c>
      <c r="Q131" s="66" t="s">
        <v>698</v>
      </c>
      <c r="R131" s="35"/>
      <c r="S131" s="41"/>
      <c r="T131" s="42"/>
      <c r="U131" s="11"/>
      <c r="V131" s="11"/>
      <c r="W131" s="11"/>
      <c r="X131" s="11"/>
      <c r="Y131" s="11"/>
      <c r="Z131" s="11"/>
    </row>
    <row r="132" spans="1:26" ht="14.25" customHeight="1">
      <c r="A132" s="2">
        <v>142</v>
      </c>
      <c r="B132" s="2" t="s">
        <v>1563</v>
      </c>
      <c r="C132" s="2"/>
      <c r="D132" s="2"/>
      <c r="E132" s="2"/>
      <c r="F132" s="2"/>
      <c r="G132" s="2"/>
      <c r="H132" s="11"/>
      <c r="I132" s="11"/>
      <c r="J132" s="63" t="s">
        <v>1564</v>
      </c>
      <c r="K132" s="64" t="s">
        <v>1565</v>
      </c>
      <c r="L132" s="3" t="s">
        <v>1560</v>
      </c>
      <c r="M132" s="2">
        <v>782</v>
      </c>
      <c r="N132" s="2">
        <f t="shared" si="16"/>
        <v>55.857142857142854</v>
      </c>
      <c r="O132" s="2" t="s">
        <v>692</v>
      </c>
      <c r="P132" s="2" t="s">
        <v>685</v>
      </c>
      <c r="Q132" s="66" t="s">
        <v>686</v>
      </c>
      <c r="R132" s="35">
        <v>85</v>
      </c>
      <c r="S132" s="41"/>
      <c r="T132" s="42"/>
      <c r="U132" s="11"/>
      <c r="V132" s="11"/>
      <c r="W132" s="11"/>
      <c r="X132" s="11"/>
      <c r="Y132" s="11"/>
      <c r="Z132" s="11"/>
    </row>
    <row r="133" spans="1:26" ht="14.25" customHeight="1">
      <c r="A133" s="2">
        <v>17</v>
      </c>
      <c r="B133" s="2" t="s">
        <v>1566</v>
      </c>
      <c r="C133" s="2">
        <v>985</v>
      </c>
      <c r="D133" s="2">
        <f t="shared" ref="D133:D135" si="41">(C133/14)</f>
        <v>70.357142857142861</v>
      </c>
      <c r="E133" s="2">
        <v>1020</v>
      </c>
      <c r="F133" s="2">
        <f t="shared" ref="F133:F135" si="42">(E133/15)</f>
        <v>68</v>
      </c>
      <c r="G133" s="2"/>
      <c r="H133" s="11"/>
      <c r="I133" s="11"/>
      <c r="J133" s="63" t="s">
        <v>1567</v>
      </c>
      <c r="K133" s="64" t="s">
        <v>1568</v>
      </c>
      <c r="L133" s="3" t="s">
        <v>1566</v>
      </c>
      <c r="M133" s="2">
        <v>985</v>
      </c>
      <c r="N133" s="2">
        <f t="shared" si="16"/>
        <v>70.357142857142861</v>
      </c>
      <c r="O133" s="2" t="s">
        <v>698</v>
      </c>
      <c r="P133" s="2" t="s">
        <v>686</v>
      </c>
      <c r="Q133" s="66" t="s">
        <v>698</v>
      </c>
      <c r="R133" s="35">
        <v>86</v>
      </c>
      <c r="S133" s="41"/>
      <c r="T133" s="42"/>
      <c r="U133" s="11"/>
      <c r="V133" s="11"/>
      <c r="W133" s="11"/>
      <c r="X133" s="11"/>
      <c r="Y133" s="11"/>
      <c r="Z133" s="11"/>
    </row>
    <row r="134" spans="1:26" ht="14.25" customHeight="1">
      <c r="A134" s="2">
        <v>29</v>
      </c>
      <c r="B134" s="2" t="s">
        <v>1569</v>
      </c>
      <c r="C134" s="2">
        <v>1061</v>
      </c>
      <c r="D134" s="2">
        <f t="shared" si="41"/>
        <v>75.785714285714292</v>
      </c>
      <c r="E134" s="2">
        <v>1072</v>
      </c>
      <c r="F134" s="2">
        <f t="shared" si="42"/>
        <v>71.466666666666669</v>
      </c>
      <c r="G134" s="2"/>
      <c r="H134" s="11"/>
      <c r="I134" s="11"/>
      <c r="J134" s="63" t="s">
        <v>1570</v>
      </c>
      <c r="K134" s="64" t="s">
        <v>1571</v>
      </c>
      <c r="L134" s="3" t="s">
        <v>1569</v>
      </c>
      <c r="M134" s="2">
        <v>1061</v>
      </c>
      <c r="N134" s="2">
        <f t="shared" si="16"/>
        <v>75.785714285714292</v>
      </c>
      <c r="O134" s="2" t="s">
        <v>698</v>
      </c>
      <c r="P134" s="2" t="s">
        <v>686</v>
      </c>
      <c r="Q134" s="66" t="s">
        <v>698</v>
      </c>
      <c r="R134" s="35">
        <v>87</v>
      </c>
      <c r="S134" s="41"/>
      <c r="T134" s="42"/>
      <c r="U134" s="11"/>
      <c r="V134" s="11"/>
      <c r="W134" s="11"/>
      <c r="X134" s="11"/>
      <c r="Y134" s="11"/>
      <c r="Z134" s="11"/>
    </row>
    <row r="135" spans="1:26" ht="14.25" customHeight="1">
      <c r="A135" s="2">
        <v>21</v>
      </c>
      <c r="B135" s="2" t="s">
        <v>1572</v>
      </c>
      <c r="C135" s="2">
        <v>1096</v>
      </c>
      <c r="D135" s="2">
        <f t="shared" si="41"/>
        <v>78.285714285714292</v>
      </c>
      <c r="E135" s="2">
        <v>1124</v>
      </c>
      <c r="F135" s="2">
        <f t="shared" si="42"/>
        <v>74.933333333333337</v>
      </c>
      <c r="G135" s="2"/>
      <c r="H135" s="11"/>
      <c r="I135" s="11"/>
      <c r="J135" s="63" t="s">
        <v>1573</v>
      </c>
      <c r="K135" s="64" t="s">
        <v>1574</v>
      </c>
      <c r="L135" s="3" t="s">
        <v>1572</v>
      </c>
      <c r="M135" s="2">
        <v>1096</v>
      </c>
      <c r="N135" s="2">
        <f t="shared" si="16"/>
        <v>78.285714285714292</v>
      </c>
      <c r="O135" s="2" t="s">
        <v>698</v>
      </c>
      <c r="P135" s="2" t="s">
        <v>686</v>
      </c>
      <c r="Q135" s="66" t="s">
        <v>698</v>
      </c>
      <c r="R135" s="35"/>
      <c r="S135" s="41"/>
      <c r="T135" s="42"/>
      <c r="U135" s="11"/>
      <c r="V135" s="11"/>
      <c r="W135" s="11"/>
      <c r="X135" s="11"/>
      <c r="Y135" s="11"/>
      <c r="Z135" s="11"/>
    </row>
    <row r="136" spans="1:26" ht="14.25" customHeight="1">
      <c r="A136" s="2">
        <v>143</v>
      </c>
      <c r="B136" s="2" t="s">
        <v>1290</v>
      </c>
      <c r="C136" s="2"/>
      <c r="D136" s="2"/>
      <c r="E136" s="2"/>
      <c r="F136" s="2"/>
      <c r="G136" s="2"/>
      <c r="H136" s="11"/>
      <c r="I136" s="11"/>
      <c r="J136" s="63" t="s">
        <v>1575</v>
      </c>
      <c r="K136" s="64" t="s">
        <v>1576</v>
      </c>
      <c r="L136" s="3" t="s">
        <v>1577</v>
      </c>
      <c r="M136" s="2">
        <v>842</v>
      </c>
      <c r="N136" s="2">
        <f t="shared" si="16"/>
        <v>60.142857142857146</v>
      </c>
      <c r="O136" s="2" t="s">
        <v>692</v>
      </c>
      <c r="P136" s="2" t="s">
        <v>686</v>
      </c>
      <c r="Q136" s="66" t="s">
        <v>686</v>
      </c>
      <c r="R136" s="35">
        <v>89</v>
      </c>
      <c r="S136" s="41"/>
      <c r="T136" s="42"/>
      <c r="U136" s="11"/>
      <c r="V136" s="11"/>
      <c r="W136" s="11"/>
      <c r="X136" s="11"/>
      <c r="Y136" s="11"/>
      <c r="Z136" s="11"/>
    </row>
    <row r="137" spans="1:26" ht="14.25" customHeight="1">
      <c r="A137" s="2">
        <v>144</v>
      </c>
      <c r="B137" s="2" t="s">
        <v>1578</v>
      </c>
      <c r="C137" s="2"/>
      <c r="D137" s="2"/>
      <c r="E137" s="2"/>
      <c r="F137" s="2"/>
      <c r="G137" s="2"/>
      <c r="H137" s="11"/>
      <c r="I137" s="11"/>
      <c r="J137" s="63" t="s">
        <v>1579</v>
      </c>
      <c r="K137" s="64" t="s">
        <v>1580</v>
      </c>
      <c r="L137" s="3" t="s">
        <v>1581</v>
      </c>
      <c r="M137" s="2">
        <v>1191</v>
      </c>
      <c r="N137" s="2">
        <f t="shared" si="16"/>
        <v>85.071428571428569</v>
      </c>
      <c r="O137" s="2" t="s">
        <v>698</v>
      </c>
      <c r="P137" s="2" t="s">
        <v>686</v>
      </c>
      <c r="Q137" s="66" t="s">
        <v>698</v>
      </c>
      <c r="R137" s="35"/>
      <c r="S137" s="41"/>
      <c r="T137" s="42"/>
      <c r="U137" s="11"/>
      <c r="V137" s="11"/>
      <c r="W137" s="11"/>
      <c r="X137" s="11"/>
      <c r="Y137" s="11"/>
      <c r="Z137" s="11"/>
    </row>
    <row r="138" spans="1:26" ht="14.25" customHeight="1">
      <c r="A138" s="2">
        <v>28</v>
      </c>
      <c r="B138" s="2" t="s">
        <v>1577</v>
      </c>
      <c r="C138" s="2">
        <v>842</v>
      </c>
      <c r="D138" s="2">
        <f t="shared" ref="D138:D144" si="43">(C138/14)</f>
        <v>60.142857142857146</v>
      </c>
      <c r="E138" s="2">
        <v>893</v>
      </c>
      <c r="F138" s="2">
        <f t="shared" ref="F138:F141" si="44">(E138/15)</f>
        <v>59.533333333333331</v>
      </c>
      <c r="G138" s="2"/>
      <c r="H138" s="11"/>
      <c r="I138" s="11"/>
      <c r="J138" s="63" t="s">
        <v>1582</v>
      </c>
      <c r="K138" s="64" t="s">
        <v>1583</v>
      </c>
      <c r="L138" s="3" t="s">
        <v>1584</v>
      </c>
      <c r="M138" s="2">
        <v>1034</v>
      </c>
      <c r="N138" s="2">
        <f t="shared" si="16"/>
        <v>73.857142857142861</v>
      </c>
      <c r="O138" s="2" t="s">
        <v>698</v>
      </c>
      <c r="P138" s="2" t="s">
        <v>692</v>
      </c>
      <c r="Q138" s="66" t="s">
        <v>686</v>
      </c>
      <c r="R138" s="35">
        <v>91</v>
      </c>
      <c r="S138" s="41"/>
      <c r="T138" s="42"/>
      <c r="U138" s="11"/>
      <c r="V138" s="11"/>
      <c r="W138" s="11"/>
      <c r="X138" s="11"/>
      <c r="Y138" s="11"/>
      <c r="Z138" s="11"/>
    </row>
    <row r="139" spans="1:26" ht="14.25" customHeight="1">
      <c r="A139" s="2">
        <v>45</v>
      </c>
      <c r="B139" s="2" t="s">
        <v>1581</v>
      </c>
      <c r="C139" s="2">
        <v>1191</v>
      </c>
      <c r="D139" s="2">
        <f t="shared" si="43"/>
        <v>85.071428571428569</v>
      </c>
      <c r="E139" s="2">
        <v>1155</v>
      </c>
      <c r="F139" s="2">
        <f t="shared" si="44"/>
        <v>77</v>
      </c>
      <c r="G139" s="2"/>
      <c r="H139" s="11"/>
      <c r="I139" s="11"/>
      <c r="J139" s="63" t="s">
        <v>1585</v>
      </c>
      <c r="K139" s="64" t="s">
        <v>1586</v>
      </c>
      <c r="L139" s="3" t="s">
        <v>1587</v>
      </c>
      <c r="M139" s="2">
        <v>1041</v>
      </c>
      <c r="N139" s="2">
        <f t="shared" si="16"/>
        <v>74.357142857142861</v>
      </c>
      <c r="O139" s="2" t="s">
        <v>698</v>
      </c>
      <c r="P139" s="2" t="s">
        <v>698</v>
      </c>
      <c r="Q139" s="66" t="s">
        <v>698</v>
      </c>
      <c r="R139" s="35">
        <v>93</v>
      </c>
      <c r="S139" s="41"/>
      <c r="T139" s="42"/>
      <c r="U139" s="11"/>
      <c r="V139" s="11"/>
      <c r="W139" s="11"/>
      <c r="X139" s="11"/>
      <c r="Y139" s="11"/>
      <c r="Z139" s="11"/>
    </row>
    <row r="140" spans="1:26" ht="14.25" customHeight="1">
      <c r="A140" s="2">
        <v>27</v>
      </c>
      <c r="B140" s="2" t="s">
        <v>1584</v>
      </c>
      <c r="C140" s="2">
        <v>1034</v>
      </c>
      <c r="D140" s="2">
        <f t="shared" si="43"/>
        <v>73.857142857142861</v>
      </c>
      <c r="E140" s="2">
        <v>1035</v>
      </c>
      <c r="F140" s="2">
        <f t="shared" si="44"/>
        <v>69</v>
      </c>
      <c r="G140" s="2"/>
      <c r="H140" s="11"/>
      <c r="I140" s="11"/>
      <c r="J140" s="63" t="s">
        <v>1588</v>
      </c>
      <c r="K140" s="64" t="s">
        <v>1589</v>
      </c>
      <c r="L140" s="3" t="s">
        <v>1590</v>
      </c>
      <c r="M140" s="2">
        <v>1128</v>
      </c>
      <c r="N140" s="2">
        <f t="shared" si="16"/>
        <v>80.571428571428569</v>
      </c>
      <c r="O140" s="2" t="s">
        <v>698</v>
      </c>
      <c r="P140" s="2" t="s">
        <v>698</v>
      </c>
      <c r="Q140" s="66" t="s">
        <v>698</v>
      </c>
      <c r="R140" s="35"/>
      <c r="S140" s="41"/>
      <c r="T140" s="42"/>
      <c r="U140" s="11"/>
      <c r="V140" s="11"/>
      <c r="W140" s="11"/>
      <c r="X140" s="11"/>
      <c r="Y140" s="11"/>
      <c r="Z140" s="11"/>
    </row>
    <row r="141" spans="1:26" ht="14.25" customHeight="1">
      <c r="A141" s="2">
        <v>19</v>
      </c>
      <c r="B141" s="2" t="s">
        <v>1319</v>
      </c>
      <c r="C141" s="2">
        <v>986</v>
      </c>
      <c r="D141" s="2">
        <f t="shared" si="43"/>
        <v>70.428571428571431</v>
      </c>
      <c r="E141" s="2">
        <v>830</v>
      </c>
      <c r="F141" s="2">
        <f t="shared" si="44"/>
        <v>55.333333333333336</v>
      </c>
      <c r="G141" s="2"/>
      <c r="H141" s="11"/>
      <c r="I141" s="11"/>
      <c r="J141" s="63" t="s">
        <v>1591</v>
      </c>
      <c r="K141" s="64" t="s">
        <v>1592</v>
      </c>
      <c r="L141" s="3" t="s">
        <v>1593</v>
      </c>
      <c r="M141" s="2">
        <v>739</v>
      </c>
      <c r="N141" s="2">
        <f t="shared" si="16"/>
        <v>52.785714285714285</v>
      </c>
      <c r="O141" s="2" t="s">
        <v>692</v>
      </c>
      <c r="P141" s="2" t="s">
        <v>685</v>
      </c>
      <c r="Q141" s="66" t="s">
        <v>698</v>
      </c>
      <c r="R141" s="35"/>
      <c r="S141" s="41"/>
      <c r="T141" s="42"/>
      <c r="U141" s="11"/>
      <c r="V141" s="11"/>
      <c r="W141" s="11"/>
      <c r="X141" s="11"/>
      <c r="Y141" s="11"/>
      <c r="Z141" s="11"/>
    </row>
    <row r="142" spans="1:26" ht="14.25" customHeight="1">
      <c r="A142" s="2">
        <v>15</v>
      </c>
      <c r="B142" s="2" t="s">
        <v>1594</v>
      </c>
      <c r="C142" s="2">
        <v>1134</v>
      </c>
      <c r="D142" s="2">
        <f t="shared" si="43"/>
        <v>81</v>
      </c>
      <c r="E142" s="20" t="s">
        <v>83</v>
      </c>
      <c r="F142" s="20"/>
      <c r="G142" s="20"/>
      <c r="H142" s="11"/>
      <c r="I142" s="11"/>
      <c r="J142" s="63" t="s">
        <v>1595</v>
      </c>
      <c r="K142" s="64" t="s">
        <v>1061</v>
      </c>
      <c r="L142" s="3" t="s">
        <v>1596</v>
      </c>
      <c r="M142" s="2">
        <v>967</v>
      </c>
      <c r="N142" s="2">
        <f t="shared" si="16"/>
        <v>69.071428571428569</v>
      </c>
      <c r="O142" s="2" t="s">
        <v>686</v>
      </c>
      <c r="P142" s="2" t="s">
        <v>692</v>
      </c>
      <c r="Q142" s="66" t="s">
        <v>698</v>
      </c>
      <c r="R142" s="35"/>
      <c r="S142" s="41"/>
      <c r="T142" s="42"/>
      <c r="U142" s="11"/>
      <c r="V142" s="11"/>
      <c r="W142" s="11"/>
      <c r="X142" s="11"/>
      <c r="Y142" s="11"/>
      <c r="Z142" s="11"/>
    </row>
    <row r="143" spans="1:26" ht="14.25" customHeight="1">
      <c r="A143" s="2">
        <v>37</v>
      </c>
      <c r="B143" s="2" t="s">
        <v>1587</v>
      </c>
      <c r="C143" s="2">
        <v>1041</v>
      </c>
      <c r="D143" s="2">
        <f t="shared" si="43"/>
        <v>74.357142857142861</v>
      </c>
      <c r="E143" s="2">
        <v>1021</v>
      </c>
      <c r="F143" s="2">
        <f>(E143/15)</f>
        <v>68.066666666666663</v>
      </c>
      <c r="G143" s="2"/>
      <c r="H143" s="11"/>
      <c r="I143" s="11"/>
      <c r="J143" s="63" t="s">
        <v>1597</v>
      </c>
      <c r="K143" s="64" t="s">
        <v>1064</v>
      </c>
      <c r="L143" s="3" t="s">
        <v>1598</v>
      </c>
      <c r="M143" s="2">
        <v>894</v>
      </c>
      <c r="N143" s="2">
        <f t="shared" si="16"/>
        <v>63.857142857142854</v>
      </c>
      <c r="O143" s="2" t="s">
        <v>686</v>
      </c>
      <c r="P143" s="2" t="s">
        <v>692</v>
      </c>
      <c r="Q143" s="66" t="s">
        <v>698</v>
      </c>
      <c r="R143" s="70"/>
      <c r="S143" s="41">
        <v>17</v>
      </c>
      <c r="T143" s="42"/>
      <c r="U143" s="11"/>
      <c r="V143" s="11"/>
      <c r="W143" s="11"/>
      <c r="X143" s="11"/>
      <c r="Y143" s="11"/>
      <c r="Z143" s="11"/>
    </row>
    <row r="144" spans="1:26" ht="14.25" hidden="1" customHeight="1">
      <c r="A144" s="2">
        <v>26</v>
      </c>
      <c r="B144" s="2" t="s">
        <v>1599</v>
      </c>
      <c r="C144" s="2">
        <v>1167</v>
      </c>
      <c r="D144" s="2">
        <f t="shared" si="43"/>
        <v>83.357142857142861</v>
      </c>
      <c r="E144" s="20" t="s">
        <v>83</v>
      </c>
      <c r="F144" s="20"/>
      <c r="G144" s="20"/>
      <c r="H144" s="11"/>
      <c r="I144" s="11"/>
      <c r="J144" s="63" t="s">
        <v>1600</v>
      </c>
      <c r="K144" s="64" t="s">
        <v>1067</v>
      </c>
      <c r="L144" s="3" t="s">
        <v>1601</v>
      </c>
      <c r="M144" s="2">
        <v>819</v>
      </c>
      <c r="N144" s="2">
        <f t="shared" si="16"/>
        <v>58.5</v>
      </c>
      <c r="O144" s="2" t="s">
        <v>685</v>
      </c>
      <c r="P144" s="4" t="s">
        <v>28</v>
      </c>
      <c r="Q144" s="71" t="s">
        <v>28</v>
      </c>
      <c r="R144" s="70"/>
      <c r="S144" s="41">
        <v>18</v>
      </c>
      <c r="T144" s="42"/>
      <c r="U144" s="11"/>
      <c r="V144" s="11"/>
      <c r="W144" s="11"/>
      <c r="X144" s="11"/>
      <c r="Y144" s="11"/>
      <c r="Z144" s="11"/>
    </row>
    <row r="145" spans="1:26" ht="14.25" hidden="1" customHeight="1">
      <c r="A145" s="2">
        <v>156</v>
      </c>
      <c r="B145" s="2" t="s">
        <v>1203</v>
      </c>
      <c r="C145" s="2"/>
      <c r="D145" s="2"/>
      <c r="E145" s="2"/>
      <c r="F145" s="2"/>
      <c r="G145" s="2"/>
      <c r="H145" s="11"/>
      <c r="I145" s="11"/>
      <c r="J145" s="63" t="s">
        <v>1602</v>
      </c>
      <c r="K145" s="64" t="s">
        <v>1070</v>
      </c>
      <c r="L145" s="3" t="s">
        <v>1603</v>
      </c>
      <c r="M145" s="2">
        <v>954</v>
      </c>
      <c r="N145" s="2">
        <f t="shared" si="16"/>
        <v>68.142857142857139</v>
      </c>
      <c r="O145" s="2" t="s">
        <v>686</v>
      </c>
      <c r="P145" s="2" t="s">
        <v>698</v>
      </c>
      <c r="Q145" s="71" t="s">
        <v>28</v>
      </c>
      <c r="R145" s="70"/>
      <c r="S145" s="41">
        <v>19</v>
      </c>
      <c r="T145" s="42"/>
      <c r="U145" s="11"/>
      <c r="V145" s="11"/>
      <c r="W145" s="11"/>
      <c r="X145" s="11"/>
      <c r="Y145" s="11"/>
      <c r="Z145" s="11"/>
    </row>
    <row r="146" spans="1:26" ht="14.25" hidden="1" customHeight="1">
      <c r="A146" s="2">
        <v>25</v>
      </c>
      <c r="B146" s="2" t="s">
        <v>1590</v>
      </c>
      <c r="C146" s="2">
        <v>1128</v>
      </c>
      <c r="D146" s="2">
        <f>(C146/14)</f>
        <v>80.571428571428569</v>
      </c>
      <c r="E146" s="2">
        <v>1163</v>
      </c>
      <c r="F146" s="2">
        <f>(E146/15)</f>
        <v>77.533333333333331</v>
      </c>
      <c r="G146" s="2"/>
      <c r="H146" s="11"/>
      <c r="I146" s="11"/>
      <c r="J146" s="63" t="s">
        <v>1604</v>
      </c>
      <c r="K146" s="64" t="s">
        <v>1073</v>
      </c>
      <c r="L146" s="3" t="s">
        <v>1605</v>
      </c>
      <c r="M146" s="2">
        <v>912</v>
      </c>
      <c r="N146" s="2">
        <f t="shared" si="16"/>
        <v>65.142857142857139</v>
      </c>
      <c r="O146" s="2" t="s">
        <v>692</v>
      </c>
      <c r="P146" s="4" t="s">
        <v>28</v>
      </c>
      <c r="Q146" s="71" t="s">
        <v>28</v>
      </c>
      <c r="R146" s="35">
        <v>95</v>
      </c>
      <c r="S146" s="41"/>
      <c r="T146" s="42"/>
      <c r="U146" s="11"/>
      <c r="V146" s="11"/>
      <c r="W146" s="11"/>
      <c r="X146" s="11"/>
      <c r="Y146" s="11"/>
      <c r="Z146" s="11"/>
    </row>
    <row r="147" spans="1:26" ht="14.25" customHeight="1">
      <c r="A147" s="2">
        <v>145</v>
      </c>
      <c r="B147" s="2" t="s">
        <v>1606</v>
      </c>
      <c r="C147" s="2"/>
      <c r="D147" s="2"/>
      <c r="E147" s="2"/>
      <c r="F147" s="2"/>
      <c r="G147" s="2"/>
      <c r="H147" s="11"/>
      <c r="I147" s="11"/>
      <c r="J147" s="63" t="s">
        <v>1607</v>
      </c>
      <c r="K147" s="64" t="s">
        <v>1076</v>
      </c>
      <c r="L147" s="3" t="s">
        <v>1608</v>
      </c>
      <c r="M147" s="2">
        <v>906</v>
      </c>
      <c r="N147" s="2">
        <f t="shared" si="16"/>
        <v>64.714285714285708</v>
      </c>
      <c r="O147" s="2" t="s">
        <v>686</v>
      </c>
      <c r="P147" s="2" t="s">
        <v>686</v>
      </c>
      <c r="Q147" s="66" t="s">
        <v>698</v>
      </c>
      <c r="R147" s="35">
        <v>97</v>
      </c>
      <c r="S147" s="41"/>
      <c r="T147" s="42"/>
      <c r="U147" s="11"/>
      <c r="V147" s="11"/>
      <c r="W147" s="11"/>
      <c r="X147" s="11"/>
      <c r="Y147" s="11"/>
      <c r="Z147" s="11"/>
    </row>
    <row r="148" spans="1:26" ht="14.25" customHeight="1">
      <c r="A148" s="2">
        <v>16</v>
      </c>
      <c r="B148" s="2" t="s">
        <v>1593</v>
      </c>
      <c r="C148" s="2">
        <v>739</v>
      </c>
      <c r="D148" s="2">
        <f t="shared" ref="D148:D154" si="45">(C148/14)</f>
        <v>52.785714285714285</v>
      </c>
      <c r="E148" s="2">
        <v>717</v>
      </c>
      <c r="F148" s="2">
        <f t="shared" ref="F148:F154" si="46">(E148/15)</f>
        <v>47.8</v>
      </c>
      <c r="G148" s="2"/>
      <c r="H148" s="11"/>
      <c r="I148" s="11"/>
      <c r="J148" s="63" t="s">
        <v>1609</v>
      </c>
      <c r="K148" s="64" t="s">
        <v>1079</v>
      </c>
      <c r="L148" s="3" t="s">
        <v>1610</v>
      </c>
      <c r="M148" s="2">
        <v>876</v>
      </c>
      <c r="N148" s="2">
        <f t="shared" si="16"/>
        <v>62.571428571428569</v>
      </c>
      <c r="O148" s="2" t="s">
        <v>686</v>
      </c>
      <c r="P148" s="2" t="s">
        <v>766</v>
      </c>
      <c r="Q148" s="66" t="s">
        <v>698</v>
      </c>
      <c r="R148" s="35">
        <v>98</v>
      </c>
      <c r="S148" s="41"/>
      <c r="T148" s="42"/>
      <c r="U148" s="11"/>
      <c r="V148" s="11"/>
      <c r="W148" s="11"/>
      <c r="X148" s="11"/>
      <c r="Y148" s="11"/>
      <c r="Z148" s="11"/>
    </row>
    <row r="149" spans="1:26" ht="14.25" customHeight="1">
      <c r="A149" s="2">
        <v>18</v>
      </c>
      <c r="B149" s="2" t="s">
        <v>1611</v>
      </c>
      <c r="C149" s="2">
        <v>967</v>
      </c>
      <c r="D149" s="2">
        <f t="shared" si="45"/>
        <v>69.071428571428569</v>
      </c>
      <c r="E149" s="2">
        <v>945</v>
      </c>
      <c r="F149" s="2">
        <f t="shared" si="46"/>
        <v>63</v>
      </c>
      <c r="G149" s="2"/>
      <c r="H149" s="11"/>
      <c r="I149" s="11"/>
      <c r="J149" s="63" t="s">
        <v>1612</v>
      </c>
      <c r="K149" s="64" t="s">
        <v>1082</v>
      </c>
      <c r="L149" s="3" t="s">
        <v>1613</v>
      </c>
      <c r="M149" s="2">
        <v>1102</v>
      </c>
      <c r="N149" s="2">
        <f t="shared" si="16"/>
        <v>78.714285714285708</v>
      </c>
      <c r="O149" s="2" t="s">
        <v>698</v>
      </c>
      <c r="P149" s="2" t="s">
        <v>698</v>
      </c>
      <c r="Q149" s="66" t="s">
        <v>698</v>
      </c>
      <c r="R149" s="35"/>
      <c r="S149" s="41"/>
      <c r="T149" s="42"/>
      <c r="U149" s="11"/>
      <c r="V149" s="11"/>
      <c r="W149" s="11"/>
      <c r="X149" s="11"/>
      <c r="Y149" s="11"/>
      <c r="Z149" s="11"/>
    </row>
    <row r="150" spans="1:26" ht="14.25" customHeight="1">
      <c r="A150" s="2">
        <v>43</v>
      </c>
      <c r="B150" s="2" t="s">
        <v>1598</v>
      </c>
      <c r="C150" s="2">
        <v>894</v>
      </c>
      <c r="D150" s="2">
        <f t="shared" si="45"/>
        <v>63.857142857142854</v>
      </c>
      <c r="E150" s="2">
        <v>945</v>
      </c>
      <c r="F150" s="2">
        <f t="shared" si="46"/>
        <v>63</v>
      </c>
      <c r="G150" s="2"/>
      <c r="H150" s="11"/>
      <c r="I150" s="11"/>
      <c r="J150" s="63" t="s">
        <v>1614</v>
      </c>
      <c r="K150" s="64" t="s">
        <v>1085</v>
      </c>
      <c r="L150" s="3" t="s">
        <v>1615</v>
      </c>
      <c r="M150" s="2">
        <v>929</v>
      </c>
      <c r="N150" s="2">
        <f t="shared" si="16"/>
        <v>66.357142857142861</v>
      </c>
      <c r="O150" s="2" t="s">
        <v>692</v>
      </c>
      <c r="P150" s="2" t="s">
        <v>692</v>
      </c>
      <c r="Q150" s="66" t="s">
        <v>698</v>
      </c>
      <c r="R150" s="70"/>
      <c r="S150" s="41">
        <v>3</v>
      </c>
      <c r="T150" s="42"/>
      <c r="U150" s="11"/>
      <c r="V150" s="11"/>
      <c r="W150" s="11"/>
      <c r="X150" s="11"/>
      <c r="Y150" s="11"/>
      <c r="Z150" s="11"/>
    </row>
    <row r="151" spans="1:26" ht="14.25" hidden="1" customHeight="1">
      <c r="A151" s="2">
        <v>30</v>
      </c>
      <c r="B151" s="2" t="s">
        <v>1601</v>
      </c>
      <c r="C151" s="2">
        <v>819</v>
      </c>
      <c r="D151" s="2">
        <f t="shared" si="45"/>
        <v>58.5</v>
      </c>
      <c r="E151" s="2">
        <v>871</v>
      </c>
      <c r="F151" s="2">
        <f t="shared" si="46"/>
        <v>58.06666666666667</v>
      </c>
      <c r="G151" s="2"/>
      <c r="H151" s="11"/>
      <c r="I151" s="11"/>
      <c r="J151" s="63"/>
      <c r="K151" s="64" t="s">
        <v>1088</v>
      </c>
      <c r="L151" s="3" t="s">
        <v>1192</v>
      </c>
      <c r="M151" s="2">
        <v>625</v>
      </c>
      <c r="N151" s="4" t="s">
        <v>28</v>
      </c>
      <c r="O151" s="4" t="s">
        <v>28</v>
      </c>
      <c r="P151" s="4" t="s">
        <v>28</v>
      </c>
      <c r="Q151" s="71" t="s">
        <v>28</v>
      </c>
      <c r="R151" s="72"/>
      <c r="S151" s="41"/>
      <c r="T151" s="42">
        <v>1</v>
      </c>
      <c r="U151" s="11"/>
      <c r="V151" s="11"/>
      <c r="W151" s="11"/>
      <c r="X151" s="11"/>
      <c r="Y151" s="11"/>
      <c r="Z151" s="11"/>
    </row>
    <row r="152" spans="1:26" ht="14.25" hidden="1" customHeight="1">
      <c r="A152" s="2">
        <v>23</v>
      </c>
      <c r="B152" s="2" t="s">
        <v>1603</v>
      </c>
      <c r="C152" s="2">
        <v>954</v>
      </c>
      <c r="D152" s="2">
        <f t="shared" si="45"/>
        <v>68.142857142857139</v>
      </c>
      <c r="E152" s="2">
        <v>983</v>
      </c>
      <c r="F152" s="2">
        <f t="shared" si="46"/>
        <v>65.533333333333331</v>
      </c>
      <c r="G152" s="2"/>
      <c r="H152" s="11"/>
      <c r="I152" s="11"/>
      <c r="J152" s="63"/>
      <c r="K152" s="64" t="s">
        <v>1091</v>
      </c>
      <c r="L152" s="3" t="s">
        <v>1258</v>
      </c>
      <c r="M152" s="2">
        <v>763</v>
      </c>
      <c r="N152" s="2">
        <f>(M152/14)</f>
        <v>54.5</v>
      </c>
      <c r="O152" s="20" t="s">
        <v>83</v>
      </c>
      <c r="P152" s="20"/>
      <c r="Q152" s="20"/>
      <c r="R152" s="70"/>
      <c r="S152" s="41">
        <v>7</v>
      </c>
      <c r="T152" s="42"/>
      <c r="U152" s="11"/>
      <c r="V152" s="11"/>
      <c r="W152" s="11"/>
      <c r="X152" s="11"/>
      <c r="Y152" s="11"/>
      <c r="Z152" s="11"/>
    </row>
    <row r="153" spans="1:26" ht="14.25" hidden="1" customHeight="1">
      <c r="A153" s="2">
        <v>20</v>
      </c>
      <c r="B153" s="2" t="s">
        <v>1605</v>
      </c>
      <c r="C153" s="2">
        <v>912</v>
      </c>
      <c r="D153" s="2">
        <f t="shared" si="45"/>
        <v>65.142857142857139</v>
      </c>
      <c r="E153" s="2">
        <v>824</v>
      </c>
      <c r="F153" s="2">
        <f t="shared" si="46"/>
        <v>54.93333333333333</v>
      </c>
      <c r="G153" s="2"/>
      <c r="H153" s="11"/>
      <c r="I153" s="11"/>
      <c r="J153" s="63"/>
      <c r="K153" s="64" t="s">
        <v>1094</v>
      </c>
      <c r="L153" s="3" t="s">
        <v>1279</v>
      </c>
      <c r="M153" s="2">
        <v>530</v>
      </c>
      <c r="N153" s="4" t="s">
        <v>28</v>
      </c>
      <c r="O153" s="4" t="s">
        <v>28</v>
      </c>
      <c r="P153" s="4" t="s">
        <v>28</v>
      </c>
      <c r="Q153" s="4" t="s">
        <v>28</v>
      </c>
      <c r="R153" s="72"/>
      <c r="S153" s="41"/>
      <c r="T153" s="42">
        <v>2</v>
      </c>
      <c r="U153" s="11"/>
      <c r="V153" s="11"/>
      <c r="W153" s="11"/>
      <c r="X153" s="11"/>
      <c r="Y153" s="11"/>
      <c r="Z153" s="11"/>
    </row>
    <row r="154" spans="1:26" ht="14.25" hidden="1" customHeight="1">
      <c r="A154" s="2">
        <v>36</v>
      </c>
      <c r="B154" s="2" t="s">
        <v>1608</v>
      </c>
      <c r="C154" s="2">
        <v>906</v>
      </c>
      <c r="D154" s="2">
        <f t="shared" si="45"/>
        <v>64.714285714285708</v>
      </c>
      <c r="E154" s="2">
        <v>980</v>
      </c>
      <c r="F154" s="2">
        <f t="shared" si="46"/>
        <v>65.333333333333329</v>
      </c>
      <c r="G154" s="2"/>
      <c r="H154" s="11"/>
      <c r="I154" s="11"/>
      <c r="J154" s="63"/>
      <c r="K154" s="64" t="s">
        <v>1097</v>
      </c>
      <c r="L154" s="3" t="s">
        <v>1432</v>
      </c>
      <c r="M154" s="2">
        <v>1201</v>
      </c>
      <c r="N154" s="2">
        <f>(M154/14)</f>
        <v>85.785714285714292</v>
      </c>
      <c r="O154" s="20" t="s">
        <v>83</v>
      </c>
      <c r="P154" s="20"/>
      <c r="Q154" s="20"/>
      <c r="R154" s="70"/>
      <c r="S154" s="41">
        <v>12</v>
      </c>
      <c r="T154" s="42"/>
      <c r="U154" s="11"/>
      <c r="V154" s="11"/>
      <c r="W154" s="11"/>
      <c r="X154" s="11"/>
      <c r="Y154" s="11"/>
      <c r="Z154" s="11"/>
    </row>
    <row r="155" spans="1:26" ht="14.25" hidden="1" customHeight="1">
      <c r="A155" s="2">
        <v>157</v>
      </c>
      <c r="B155" s="2" t="s">
        <v>1206</v>
      </c>
      <c r="C155" s="2"/>
      <c r="D155" s="2"/>
      <c r="E155" s="2"/>
      <c r="F155" s="2"/>
      <c r="G155" s="2"/>
      <c r="H155" s="11"/>
      <c r="I155" s="11"/>
      <c r="J155" s="63"/>
      <c r="K155" s="64" t="s">
        <v>1100</v>
      </c>
      <c r="L155" s="3" t="s">
        <v>1435</v>
      </c>
      <c r="M155" s="2">
        <v>582</v>
      </c>
      <c r="N155" s="4" t="s">
        <v>28</v>
      </c>
      <c r="O155" s="4" t="s">
        <v>28</v>
      </c>
      <c r="P155" s="4" t="s">
        <v>28</v>
      </c>
      <c r="Q155" s="71" t="s">
        <v>28</v>
      </c>
      <c r="R155" s="70"/>
      <c r="S155" s="41">
        <v>13</v>
      </c>
      <c r="T155" s="42"/>
      <c r="U155" s="11"/>
      <c r="V155" s="11"/>
      <c r="W155" s="11"/>
      <c r="X155" s="11"/>
      <c r="Y155" s="11"/>
      <c r="Z155" s="11"/>
    </row>
    <row r="156" spans="1:26" ht="14.25" hidden="1" customHeight="1">
      <c r="A156" s="2">
        <v>33</v>
      </c>
      <c r="B156" s="2" t="s">
        <v>1610</v>
      </c>
      <c r="C156" s="2">
        <v>876</v>
      </c>
      <c r="D156" s="2">
        <f t="shared" ref="D156:D157" si="47">(C156/14)</f>
        <v>62.571428571428569</v>
      </c>
      <c r="E156" s="2">
        <v>923</v>
      </c>
      <c r="F156" s="2">
        <f t="shared" ref="F156:F157" si="48">(E156/15)</f>
        <v>61.533333333333331</v>
      </c>
      <c r="G156" s="2"/>
      <c r="H156" s="11"/>
      <c r="I156" s="11"/>
      <c r="J156" s="63"/>
      <c r="K156" s="64" t="s">
        <v>1103</v>
      </c>
      <c r="L156" s="3" t="s">
        <v>1456</v>
      </c>
      <c r="M156" s="2">
        <v>501</v>
      </c>
      <c r="N156" s="4" t="s">
        <v>28</v>
      </c>
      <c r="O156" s="4" t="s">
        <v>28</v>
      </c>
      <c r="P156" s="4" t="s">
        <v>28</v>
      </c>
      <c r="Q156" s="71" t="s">
        <v>28</v>
      </c>
      <c r="R156" s="72"/>
      <c r="S156" s="41"/>
      <c r="T156" s="42">
        <v>3</v>
      </c>
      <c r="U156" s="11"/>
      <c r="V156" s="11"/>
      <c r="W156" s="11"/>
      <c r="X156" s="11"/>
      <c r="Y156" s="11"/>
      <c r="Z156" s="11"/>
    </row>
    <row r="157" spans="1:26" ht="14.25" hidden="1" customHeight="1">
      <c r="A157" s="2">
        <v>44</v>
      </c>
      <c r="B157" s="2" t="s">
        <v>1613</v>
      </c>
      <c r="C157" s="2">
        <v>1102</v>
      </c>
      <c r="D157" s="2">
        <f t="shared" si="47"/>
        <v>78.714285714285708</v>
      </c>
      <c r="E157" s="2">
        <v>1112</v>
      </c>
      <c r="F157" s="2">
        <f t="shared" si="48"/>
        <v>74.13333333333334</v>
      </c>
      <c r="G157" s="2"/>
      <c r="H157" s="11"/>
      <c r="I157" s="11"/>
      <c r="J157" s="63"/>
      <c r="K157" s="64" t="s">
        <v>1107</v>
      </c>
      <c r="L157" s="3" t="s">
        <v>1500</v>
      </c>
      <c r="M157" s="2">
        <v>1125</v>
      </c>
      <c r="N157" s="2">
        <f t="shared" ref="N157:N163" si="49">(M157/14)</f>
        <v>80.357142857142861</v>
      </c>
      <c r="O157" s="20" t="s">
        <v>83</v>
      </c>
      <c r="P157" s="20"/>
      <c r="Q157" s="73"/>
      <c r="R157" s="72"/>
      <c r="S157" s="41"/>
      <c r="T157" s="42">
        <v>4</v>
      </c>
      <c r="U157" s="11"/>
      <c r="V157" s="11"/>
      <c r="W157" s="11"/>
      <c r="X157" s="11"/>
      <c r="Y157" s="11"/>
      <c r="Z157" s="11"/>
    </row>
    <row r="158" spans="1:26" ht="14.25" hidden="1" customHeight="1">
      <c r="A158" s="2">
        <v>158</v>
      </c>
      <c r="B158" s="2" t="s">
        <v>1210</v>
      </c>
      <c r="C158" s="2"/>
      <c r="D158" s="2"/>
      <c r="E158" s="2"/>
      <c r="F158" s="2"/>
      <c r="G158" s="2"/>
      <c r="H158" s="11"/>
      <c r="I158" s="11"/>
      <c r="J158" s="63"/>
      <c r="K158" s="64" t="s">
        <v>1110</v>
      </c>
      <c r="L158" s="3" t="s">
        <v>1503</v>
      </c>
      <c r="M158" s="2">
        <v>1126</v>
      </c>
      <c r="N158" s="2">
        <f t="shared" si="49"/>
        <v>80.428571428571431</v>
      </c>
      <c r="O158" s="20" t="s">
        <v>83</v>
      </c>
      <c r="P158" s="20"/>
      <c r="Q158" s="73"/>
      <c r="R158" s="72"/>
      <c r="S158" s="41"/>
      <c r="T158" s="42">
        <v>5</v>
      </c>
      <c r="U158" s="11"/>
      <c r="V158" s="11"/>
      <c r="W158" s="11"/>
      <c r="X158" s="11"/>
      <c r="Y158" s="11"/>
      <c r="Z158" s="11"/>
    </row>
    <row r="159" spans="1:26" ht="14.25" hidden="1" customHeight="1">
      <c r="A159" s="2">
        <v>41</v>
      </c>
      <c r="B159" s="2" t="s">
        <v>1615</v>
      </c>
      <c r="C159" s="2">
        <v>929</v>
      </c>
      <c r="D159" s="2">
        <f>(C159/14)</f>
        <v>66.357142857142861</v>
      </c>
      <c r="E159" s="2">
        <v>725</v>
      </c>
      <c r="F159" s="2">
        <f>(E159/15)</f>
        <v>48.333333333333336</v>
      </c>
      <c r="G159" s="2"/>
      <c r="H159" s="11"/>
      <c r="I159" s="11"/>
      <c r="J159" s="63"/>
      <c r="K159" s="64" t="s">
        <v>1113</v>
      </c>
      <c r="L159" s="3" t="s">
        <v>1523</v>
      </c>
      <c r="M159" s="2">
        <v>1106</v>
      </c>
      <c r="N159" s="2">
        <f t="shared" si="49"/>
        <v>79</v>
      </c>
      <c r="O159" s="20" t="s">
        <v>83</v>
      </c>
      <c r="P159" s="20"/>
      <c r="Q159" s="73"/>
      <c r="R159" s="72"/>
      <c r="S159" s="41"/>
      <c r="T159" s="42">
        <v>6</v>
      </c>
      <c r="U159" s="11"/>
      <c r="V159" s="11"/>
      <c r="W159" s="11"/>
      <c r="X159" s="11"/>
      <c r="Y159" s="11"/>
      <c r="Z159" s="11"/>
    </row>
    <row r="160" spans="1:26" ht="14.25" hidden="1" customHeight="1">
      <c r="A160" s="63" t="s">
        <v>1163</v>
      </c>
      <c r="B160" s="2" t="s">
        <v>1165</v>
      </c>
      <c r="C160" s="2"/>
      <c r="D160" s="2"/>
      <c r="E160" s="2"/>
      <c r="F160" s="2"/>
      <c r="G160" s="2"/>
      <c r="H160" s="11"/>
      <c r="I160" s="11"/>
      <c r="J160" s="74"/>
      <c r="K160" s="64" t="s">
        <v>1116</v>
      </c>
      <c r="L160" s="75" t="s">
        <v>1594</v>
      </c>
      <c r="M160" s="2">
        <v>1134</v>
      </c>
      <c r="N160" s="2">
        <f t="shared" si="49"/>
        <v>81</v>
      </c>
      <c r="O160" s="76" t="s">
        <v>83</v>
      </c>
      <c r="P160" s="76"/>
      <c r="Q160" s="77"/>
      <c r="R160" s="72"/>
      <c r="S160" s="41"/>
      <c r="T160" s="42">
        <v>7</v>
      </c>
      <c r="U160" s="11"/>
      <c r="V160" s="11"/>
      <c r="W160" s="11"/>
      <c r="X160" s="11"/>
      <c r="Y160" s="11"/>
      <c r="Z160" s="11"/>
    </row>
    <row r="161" spans="1:26" ht="14.25" hidden="1" customHeight="1">
      <c r="A161" s="63" t="s">
        <v>1167</v>
      </c>
      <c r="B161" s="2" t="s">
        <v>1169</v>
      </c>
      <c r="C161" s="2"/>
      <c r="D161" s="2"/>
      <c r="E161" s="2"/>
      <c r="F161" s="2"/>
      <c r="G161" s="2"/>
      <c r="H161" s="11"/>
      <c r="I161" s="11"/>
      <c r="J161" s="63"/>
      <c r="K161" s="64" t="s">
        <v>1120</v>
      </c>
      <c r="L161" s="3" t="s">
        <v>1599</v>
      </c>
      <c r="M161" s="2">
        <v>1167</v>
      </c>
      <c r="N161" s="2">
        <f t="shared" si="49"/>
        <v>83.357142857142861</v>
      </c>
      <c r="O161" s="20" t="s">
        <v>83</v>
      </c>
      <c r="P161" s="20"/>
      <c r="Q161" s="73"/>
      <c r="R161" s="35">
        <v>16</v>
      </c>
      <c r="S161" s="41"/>
      <c r="T161" s="42"/>
      <c r="U161" s="11"/>
      <c r="V161" s="11"/>
      <c r="W161" s="11"/>
      <c r="X161" s="11"/>
      <c r="Y161" s="11"/>
      <c r="Z161" s="11"/>
    </row>
    <row r="162" spans="1:26" ht="14.25" customHeight="1">
      <c r="A162" s="63" t="s">
        <v>1174</v>
      </c>
      <c r="B162" s="2" t="s">
        <v>1176</v>
      </c>
      <c r="C162" s="2"/>
      <c r="D162" s="2"/>
      <c r="E162" s="2"/>
      <c r="F162" s="2"/>
      <c r="G162" s="2"/>
      <c r="H162" s="11"/>
      <c r="I162" s="11"/>
      <c r="J162" s="63" t="s">
        <v>1616</v>
      </c>
      <c r="K162" s="64" t="s">
        <v>1122</v>
      </c>
      <c r="L162" s="3" t="s">
        <v>1234</v>
      </c>
      <c r="M162" s="2">
        <v>915</v>
      </c>
      <c r="N162" s="2">
        <f t="shared" si="49"/>
        <v>65.357142857142861</v>
      </c>
      <c r="O162" s="2" t="s">
        <v>686</v>
      </c>
      <c r="P162" s="2" t="s">
        <v>698</v>
      </c>
      <c r="Q162" s="66" t="s">
        <v>698</v>
      </c>
      <c r="R162" s="35">
        <v>74</v>
      </c>
      <c r="S162" s="41"/>
      <c r="T162" s="42"/>
      <c r="U162" s="11"/>
      <c r="V162" s="11"/>
      <c r="W162" s="11"/>
      <c r="X162" s="11"/>
      <c r="Y162" s="11"/>
      <c r="Z162" s="11"/>
    </row>
    <row r="163" spans="1:26" ht="14.25" customHeight="1">
      <c r="A163" s="63" t="s">
        <v>1178</v>
      </c>
      <c r="B163" s="2" t="s">
        <v>1180</v>
      </c>
      <c r="C163" s="2"/>
      <c r="D163" s="2"/>
      <c r="E163" s="2"/>
      <c r="F163" s="2"/>
      <c r="G163" s="2"/>
      <c r="H163" s="11"/>
      <c r="I163" s="11"/>
      <c r="J163" s="63" t="s">
        <v>1617</v>
      </c>
      <c r="K163" s="64" t="s">
        <v>1123</v>
      </c>
      <c r="L163" s="3" t="s">
        <v>1512</v>
      </c>
      <c r="M163" s="2">
        <v>1000</v>
      </c>
      <c r="N163" s="2">
        <f t="shared" si="49"/>
        <v>71.428571428571431</v>
      </c>
      <c r="O163" s="2" t="s">
        <v>698</v>
      </c>
      <c r="P163" s="2" t="s">
        <v>686</v>
      </c>
      <c r="Q163" s="66" t="s">
        <v>698</v>
      </c>
      <c r="R163" s="70"/>
      <c r="S163" s="41">
        <v>15</v>
      </c>
      <c r="T163" s="42"/>
      <c r="U163" s="11"/>
      <c r="V163" s="11"/>
      <c r="W163" s="11"/>
      <c r="X163" s="11"/>
      <c r="Y163" s="11"/>
      <c r="Z163" s="11"/>
    </row>
    <row r="164" spans="1:26" ht="14.25" hidden="1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63"/>
      <c r="K164" s="64" t="s">
        <v>1124</v>
      </c>
      <c r="L164" s="3" t="s">
        <v>1478</v>
      </c>
      <c r="M164" s="2">
        <v>0</v>
      </c>
      <c r="N164" s="4" t="s">
        <v>28</v>
      </c>
      <c r="O164" s="4" t="s">
        <v>28</v>
      </c>
      <c r="P164" s="4" t="s">
        <v>28</v>
      </c>
      <c r="Q164" s="71" t="s">
        <v>28</v>
      </c>
      <c r="R164" s="35"/>
      <c r="S164" s="35"/>
      <c r="T164" s="35"/>
      <c r="U164" s="11"/>
      <c r="V164" s="11"/>
      <c r="W164" s="11"/>
      <c r="X164" s="11"/>
      <c r="Y164" s="11"/>
      <c r="Z164" s="11"/>
    </row>
    <row r="165" spans="1:26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34"/>
      <c r="L165" s="11"/>
      <c r="M165" s="11"/>
      <c r="N165" s="11"/>
      <c r="O165" s="11"/>
      <c r="P165" s="11"/>
      <c r="Q165" s="11"/>
      <c r="R165" s="35"/>
      <c r="S165" s="35"/>
      <c r="T165" s="35"/>
      <c r="U165" s="11"/>
      <c r="V165" s="11"/>
      <c r="W165" s="11"/>
      <c r="X165" s="11"/>
      <c r="Y165" s="11"/>
      <c r="Z165" s="11"/>
    </row>
    <row r="166" spans="1:2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94" t="s">
        <v>1129</v>
      </c>
      <c r="K166" s="191"/>
      <c r="L166" s="192"/>
      <c r="M166" s="78"/>
      <c r="N166" s="78">
        <v>116</v>
      </c>
      <c r="O166" s="78">
        <v>123</v>
      </c>
      <c r="P166" s="78">
        <v>104</v>
      </c>
      <c r="Q166" s="78">
        <v>103</v>
      </c>
      <c r="R166" s="35"/>
      <c r="S166" s="35"/>
      <c r="T166" s="35"/>
      <c r="U166" s="11"/>
      <c r="V166" s="11"/>
      <c r="W166" s="11"/>
      <c r="X166" s="11"/>
      <c r="Y166" s="11"/>
      <c r="Z166" s="11"/>
    </row>
    <row r="167" spans="1:26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34"/>
      <c r="K167" s="34"/>
      <c r="L167" s="11"/>
      <c r="M167" s="11"/>
      <c r="N167" s="11"/>
      <c r="O167" s="11"/>
      <c r="P167" s="11"/>
      <c r="Q167" s="11"/>
      <c r="R167" s="35"/>
      <c r="S167" s="35"/>
      <c r="T167" s="35"/>
      <c r="U167" s="11"/>
      <c r="V167" s="11"/>
      <c r="W167" s="11"/>
      <c r="X167" s="11"/>
      <c r="Y167" s="11"/>
      <c r="Z167" s="11"/>
    </row>
    <row r="168" spans="1:26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9"/>
      <c r="K168" s="79"/>
      <c r="L168" s="3" t="s">
        <v>1130</v>
      </c>
      <c r="M168" s="3"/>
      <c r="N168" s="3">
        <v>116</v>
      </c>
      <c r="O168" s="3">
        <v>144</v>
      </c>
      <c r="P168" s="3">
        <v>138</v>
      </c>
      <c r="Q168" s="3">
        <v>134</v>
      </c>
      <c r="R168" s="35"/>
      <c r="S168" s="35"/>
      <c r="T168" s="35"/>
      <c r="U168" s="11"/>
      <c r="V168" s="11"/>
      <c r="W168" s="11"/>
      <c r="X168" s="11"/>
      <c r="Y168" s="11"/>
      <c r="Z168" s="11"/>
    </row>
    <row r="169" spans="1:26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34"/>
      <c r="L169" s="11"/>
      <c r="M169" s="11"/>
      <c r="N169" s="11"/>
      <c r="O169" s="11"/>
      <c r="P169" s="11"/>
      <c r="Q169" s="11"/>
      <c r="R169" s="35"/>
      <c r="S169" s="35"/>
      <c r="T169" s="35"/>
      <c r="U169" s="11"/>
      <c r="V169" s="11"/>
      <c r="W169" s="11"/>
      <c r="X169" s="11"/>
      <c r="Y169" s="11"/>
      <c r="Z169" s="11"/>
    </row>
    <row r="170" spans="1:26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34"/>
      <c r="L170" s="11"/>
      <c r="M170" s="11"/>
      <c r="N170" s="11"/>
      <c r="O170" s="202"/>
      <c r="P170" s="186"/>
      <c r="Q170" s="186"/>
      <c r="R170" s="35"/>
      <c r="S170" s="35"/>
      <c r="T170" s="35"/>
      <c r="U170" s="11"/>
      <c r="V170" s="11"/>
      <c r="W170" s="11"/>
      <c r="X170" s="11"/>
      <c r="Y170" s="11"/>
      <c r="Z170" s="11"/>
    </row>
    <row r="171" spans="1:26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34"/>
      <c r="L171" s="49" t="s">
        <v>1618</v>
      </c>
      <c r="M171" s="29">
        <v>16</v>
      </c>
      <c r="N171" s="11"/>
      <c r="O171" s="31"/>
      <c r="P171" s="193" t="s">
        <v>1132</v>
      </c>
      <c r="Q171" s="192"/>
      <c r="R171" s="52"/>
      <c r="S171" s="35"/>
      <c r="T171" s="35"/>
      <c r="U171" s="11"/>
      <c r="V171" s="11"/>
      <c r="W171" s="11"/>
      <c r="X171" s="11"/>
      <c r="Y171" s="11"/>
      <c r="Z171" s="11"/>
    </row>
    <row r="172" spans="1:26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34"/>
      <c r="L172" s="49" t="s">
        <v>1134</v>
      </c>
      <c r="M172" s="29">
        <v>23</v>
      </c>
      <c r="N172" s="11"/>
      <c r="O172" s="31"/>
      <c r="P172" s="50" t="s">
        <v>658</v>
      </c>
      <c r="Q172" s="51">
        <f>Q166/M176</f>
        <v>0.66883116883116878</v>
      </c>
      <c r="R172" s="52"/>
      <c r="S172" s="35"/>
      <c r="T172" s="35"/>
      <c r="U172" s="11"/>
      <c r="V172" s="11"/>
      <c r="W172" s="11"/>
      <c r="X172" s="11"/>
      <c r="Y172" s="11"/>
      <c r="Z172" s="11"/>
    </row>
    <row r="173" spans="1:26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34"/>
      <c r="L173" s="49" t="s">
        <v>1133</v>
      </c>
      <c r="M173" s="29">
        <v>122</v>
      </c>
      <c r="N173" s="11"/>
      <c r="O173" s="31"/>
      <c r="P173" s="31"/>
      <c r="Q173" s="31"/>
      <c r="R173" s="52"/>
      <c r="S173" s="35"/>
      <c r="T173" s="35"/>
      <c r="U173" s="11"/>
      <c r="V173" s="11"/>
      <c r="W173" s="11"/>
      <c r="X173" s="11"/>
      <c r="Y173" s="11"/>
      <c r="Z173" s="11"/>
    </row>
    <row r="174" spans="1:26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34"/>
      <c r="L174" s="49" t="s">
        <v>1619</v>
      </c>
      <c r="M174" s="29">
        <v>7</v>
      </c>
      <c r="N174" s="11"/>
      <c r="O174" s="80"/>
      <c r="P174" s="80"/>
      <c r="Q174" s="80"/>
      <c r="R174" s="35"/>
      <c r="S174" s="35"/>
      <c r="T174" s="35"/>
      <c r="U174" s="11"/>
      <c r="V174" s="11"/>
      <c r="W174" s="11"/>
      <c r="X174" s="11"/>
      <c r="Y174" s="11"/>
      <c r="Z174" s="11"/>
    </row>
    <row r="175" spans="1:26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34"/>
      <c r="L175" s="49"/>
      <c r="M175" s="29"/>
      <c r="N175" s="11"/>
      <c r="O175" s="31"/>
      <c r="P175" s="193" t="s">
        <v>1137</v>
      </c>
      <c r="Q175" s="192"/>
      <c r="R175" s="35"/>
      <c r="S175" s="35"/>
      <c r="T175" s="35"/>
      <c r="U175" s="11"/>
      <c r="V175" s="11"/>
      <c r="W175" s="11"/>
      <c r="X175" s="11"/>
      <c r="Y175" s="11"/>
      <c r="Z175" s="11"/>
    </row>
    <row r="176" spans="1:2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34"/>
      <c r="L176" s="49" t="s">
        <v>1620</v>
      </c>
      <c r="M176" s="29">
        <f>M171+M172+M173-M174</f>
        <v>154</v>
      </c>
      <c r="N176" s="11"/>
      <c r="O176" s="11"/>
      <c r="P176" s="50" t="s">
        <v>658</v>
      </c>
      <c r="Q176" s="51">
        <f>Q168/M176</f>
        <v>0.87012987012987009</v>
      </c>
      <c r="R176" s="35"/>
      <c r="S176" s="35"/>
      <c r="T176" s="35"/>
      <c r="U176" s="11"/>
      <c r="V176" s="11"/>
      <c r="W176" s="11"/>
      <c r="X176" s="11"/>
      <c r="Y176" s="11"/>
      <c r="Z176" s="11"/>
    </row>
    <row r="177" spans="1:26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34"/>
      <c r="L177" s="11"/>
      <c r="M177" s="11"/>
      <c r="N177" s="11"/>
      <c r="O177" s="11"/>
      <c r="P177" s="11"/>
      <c r="Q177" s="11"/>
      <c r="R177" s="35"/>
      <c r="S177" s="35"/>
      <c r="T177" s="35"/>
      <c r="U177" s="11"/>
      <c r="V177" s="11"/>
      <c r="W177" s="11"/>
      <c r="X177" s="11"/>
      <c r="Y177" s="11"/>
      <c r="Z177" s="11"/>
    </row>
    <row r="178" spans="1:26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34"/>
      <c r="L178" s="11"/>
      <c r="M178" s="11"/>
      <c r="N178" s="11"/>
      <c r="O178" s="11"/>
      <c r="P178" s="11"/>
      <c r="Q178" s="11"/>
      <c r="R178" s="35"/>
      <c r="S178" s="35"/>
      <c r="T178" s="35"/>
      <c r="U178" s="11"/>
      <c r="V178" s="11"/>
      <c r="W178" s="11"/>
      <c r="X178" s="11"/>
      <c r="Y178" s="11"/>
      <c r="Z178" s="11"/>
    </row>
    <row r="179" spans="1:26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34"/>
      <c r="L179" s="11"/>
      <c r="M179" s="11"/>
      <c r="N179" s="11"/>
      <c r="O179" s="11"/>
      <c r="P179" s="11"/>
      <c r="Q179" s="11"/>
      <c r="R179" s="35"/>
      <c r="S179" s="35"/>
      <c r="T179" s="35"/>
      <c r="U179" s="11"/>
      <c r="V179" s="11"/>
      <c r="W179" s="11"/>
      <c r="X179" s="11"/>
      <c r="Y179" s="11"/>
      <c r="Z179" s="11"/>
    </row>
    <row r="180" spans="1:26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34"/>
      <c r="L180" s="11"/>
      <c r="M180" s="11"/>
      <c r="N180" s="11"/>
      <c r="O180" s="11"/>
      <c r="P180" s="11"/>
      <c r="Q180" s="11"/>
      <c r="R180" s="35"/>
      <c r="S180" s="35"/>
      <c r="T180" s="35"/>
      <c r="U180" s="11"/>
      <c r="V180" s="11"/>
      <c r="W180" s="11"/>
      <c r="X180" s="11"/>
      <c r="Y180" s="11"/>
      <c r="Z180" s="11"/>
    </row>
    <row r="181" spans="1:26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34"/>
      <c r="L181" s="11"/>
      <c r="M181" s="11"/>
      <c r="N181" s="11"/>
      <c r="O181" s="11"/>
      <c r="P181" s="11"/>
      <c r="Q181" s="11"/>
      <c r="R181" s="35"/>
      <c r="S181" s="35"/>
      <c r="T181" s="35"/>
      <c r="U181" s="11"/>
      <c r="V181" s="11"/>
      <c r="W181" s="11"/>
      <c r="X181" s="11"/>
      <c r="Y181" s="11"/>
      <c r="Z181" s="11"/>
    </row>
    <row r="182" spans="1:26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34"/>
      <c r="L182" s="11"/>
      <c r="M182" s="11"/>
      <c r="N182" s="11"/>
      <c r="O182" s="11"/>
      <c r="P182" s="11"/>
      <c r="Q182" s="11"/>
      <c r="R182" s="35"/>
      <c r="S182" s="35"/>
      <c r="T182" s="35"/>
      <c r="U182" s="11"/>
      <c r="V182" s="11"/>
      <c r="W182" s="11"/>
      <c r="X182" s="11"/>
      <c r="Y182" s="11"/>
      <c r="Z182" s="11"/>
    </row>
    <row r="183" spans="1:26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34"/>
      <c r="L183" s="11"/>
      <c r="M183" s="11"/>
      <c r="N183" s="11"/>
      <c r="O183" s="11"/>
      <c r="P183" s="11"/>
      <c r="Q183" s="11"/>
      <c r="R183" s="35"/>
      <c r="S183" s="35"/>
      <c r="T183" s="35"/>
      <c r="U183" s="11"/>
      <c r="V183" s="11"/>
      <c r="W183" s="11"/>
      <c r="X183" s="11"/>
      <c r="Y183" s="11"/>
      <c r="Z183" s="11"/>
    </row>
    <row r="184" spans="1:26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34"/>
      <c r="L184" s="11"/>
      <c r="M184" s="11"/>
      <c r="N184" s="11"/>
      <c r="O184" s="11"/>
      <c r="P184" s="11"/>
      <c r="Q184" s="11"/>
      <c r="R184" s="35"/>
      <c r="S184" s="35"/>
      <c r="T184" s="35"/>
      <c r="U184" s="11"/>
      <c r="V184" s="11"/>
      <c r="W184" s="11"/>
      <c r="X184" s="11"/>
      <c r="Y184" s="11"/>
      <c r="Z184" s="11"/>
    </row>
    <row r="185" spans="1:26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34"/>
      <c r="L185" s="11"/>
      <c r="M185" s="11"/>
      <c r="N185" s="11"/>
      <c r="O185" s="11"/>
      <c r="P185" s="11"/>
      <c r="Q185" s="11"/>
      <c r="R185" s="35"/>
      <c r="S185" s="35"/>
      <c r="T185" s="35"/>
      <c r="U185" s="11"/>
      <c r="V185" s="11"/>
      <c r="W185" s="11"/>
      <c r="X185" s="11"/>
      <c r="Y185" s="11"/>
      <c r="Z185" s="11"/>
    </row>
    <row r="186" spans="1:2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34"/>
      <c r="L186" s="11"/>
      <c r="M186" s="11"/>
      <c r="N186" s="11"/>
      <c r="O186" s="11"/>
      <c r="P186" s="11"/>
      <c r="Q186" s="11"/>
      <c r="R186" s="35"/>
      <c r="S186" s="35"/>
      <c r="T186" s="35"/>
      <c r="U186" s="11"/>
      <c r="V186" s="11"/>
      <c r="W186" s="11"/>
      <c r="X186" s="11"/>
      <c r="Y186" s="11"/>
      <c r="Z186" s="11"/>
    </row>
    <row r="187" spans="1:26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34"/>
      <c r="L187" s="11"/>
      <c r="M187" s="11"/>
      <c r="N187" s="11"/>
      <c r="O187" s="11"/>
      <c r="P187" s="11"/>
      <c r="Q187" s="11"/>
      <c r="R187" s="35"/>
      <c r="S187" s="35"/>
      <c r="T187" s="35"/>
      <c r="U187" s="11"/>
      <c r="V187" s="11"/>
      <c r="W187" s="11"/>
      <c r="X187" s="11"/>
      <c r="Y187" s="11"/>
      <c r="Z187" s="11"/>
    </row>
    <row r="188" spans="1:26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34"/>
      <c r="L188" s="11"/>
      <c r="M188" s="11"/>
      <c r="N188" s="11"/>
      <c r="O188" s="11"/>
      <c r="P188" s="11"/>
      <c r="Q188" s="11"/>
      <c r="R188" s="35"/>
      <c r="S188" s="35"/>
      <c r="T188" s="35"/>
      <c r="U188" s="11"/>
      <c r="V188" s="11"/>
      <c r="W188" s="11"/>
      <c r="X188" s="11"/>
      <c r="Y188" s="11"/>
      <c r="Z188" s="11"/>
    </row>
    <row r="189" spans="1:26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34"/>
      <c r="L189" s="11"/>
      <c r="M189" s="11"/>
      <c r="N189" s="11"/>
      <c r="O189" s="11"/>
      <c r="P189" s="11"/>
      <c r="Q189" s="11"/>
      <c r="R189" s="35"/>
      <c r="S189" s="35"/>
      <c r="T189" s="35"/>
      <c r="U189" s="11"/>
      <c r="V189" s="11"/>
      <c r="W189" s="11"/>
      <c r="X189" s="11"/>
      <c r="Y189" s="11"/>
      <c r="Z189" s="11"/>
    </row>
    <row r="190" spans="1:26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34"/>
      <c r="L190" s="11"/>
      <c r="M190" s="11"/>
      <c r="N190" s="11"/>
      <c r="O190" s="11"/>
      <c r="P190" s="11"/>
      <c r="Q190" s="11"/>
      <c r="R190" s="35"/>
      <c r="S190" s="35"/>
      <c r="T190" s="35"/>
      <c r="U190" s="11"/>
      <c r="V190" s="11"/>
      <c r="W190" s="11"/>
      <c r="X190" s="11"/>
      <c r="Y190" s="11"/>
      <c r="Z190" s="11"/>
    </row>
    <row r="191" spans="1:26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34"/>
      <c r="L191" s="11"/>
      <c r="M191" s="11"/>
      <c r="N191" s="11"/>
      <c r="O191" s="11"/>
      <c r="P191" s="11"/>
      <c r="Q191" s="11"/>
      <c r="R191" s="35"/>
      <c r="S191" s="35"/>
      <c r="T191" s="35"/>
      <c r="U191" s="11"/>
      <c r="V191" s="11"/>
      <c r="W191" s="11"/>
      <c r="X191" s="11"/>
      <c r="Y191" s="11"/>
      <c r="Z191" s="11"/>
    </row>
    <row r="192" spans="1:26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34"/>
      <c r="L192" s="11"/>
      <c r="M192" s="11"/>
      <c r="N192" s="11"/>
      <c r="O192" s="11"/>
      <c r="P192" s="11"/>
      <c r="Q192" s="11"/>
      <c r="R192" s="35"/>
      <c r="S192" s="35"/>
      <c r="T192" s="35"/>
      <c r="U192" s="11"/>
      <c r="V192" s="11"/>
      <c r="W192" s="11"/>
      <c r="X192" s="11"/>
      <c r="Y192" s="11"/>
      <c r="Z192" s="11"/>
    </row>
    <row r="193" spans="1:26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34"/>
      <c r="L193" s="11"/>
      <c r="M193" s="11"/>
      <c r="N193" s="11"/>
      <c r="O193" s="11"/>
      <c r="P193" s="11"/>
      <c r="Q193" s="11"/>
      <c r="R193" s="35"/>
      <c r="S193" s="35"/>
      <c r="T193" s="35"/>
      <c r="U193" s="11"/>
      <c r="V193" s="11"/>
      <c r="W193" s="11"/>
      <c r="X193" s="11"/>
      <c r="Y193" s="11"/>
      <c r="Z193" s="11"/>
    </row>
    <row r="194" spans="1:26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34"/>
      <c r="L194" s="11"/>
      <c r="M194" s="11"/>
      <c r="N194" s="11"/>
      <c r="O194" s="11"/>
      <c r="P194" s="11"/>
      <c r="Q194" s="11"/>
      <c r="R194" s="35"/>
      <c r="S194" s="35"/>
      <c r="T194" s="35"/>
      <c r="U194" s="11"/>
      <c r="V194" s="11"/>
      <c r="W194" s="11"/>
      <c r="X194" s="11"/>
      <c r="Y194" s="11"/>
      <c r="Z194" s="11"/>
    </row>
    <row r="195" spans="1:26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34"/>
      <c r="L195" s="11"/>
      <c r="M195" s="11"/>
      <c r="N195" s="11"/>
      <c r="O195" s="11"/>
      <c r="P195" s="11"/>
      <c r="Q195" s="11"/>
      <c r="R195" s="35"/>
      <c r="S195" s="35"/>
      <c r="T195" s="35"/>
      <c r="U195" s="11"/>
      <c r="V195" s="11"/>
      <c r="W195" s="11"/>
      <c r="X195" s="11"/>
      <c r="Y195" s="11"/>
      <c r="Z195" s="11"/>
    </row>
    <row r="196" spans="1:2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34"/>
      <c r="L196" s="11"/>
      <c r="M196" s="11"/>
      <c r="N196" s="11"/>
      <c r="O196" s="11"/>
      <c r="P196" s="11"/>
      <c r="Q196" s="11"/>
      <c r="R196" s="35"/>
      <c r="S196" s="35"/>
      <c r="T196" s="35"/>
      <c r="U196" s="11"/>
      <c r="V196" s="11"/>
      <c r="W196" s="11"/>
      <c r="X196" s="11"/>
      <c r="Y196" s="11"/>
      <c r="Z196" s="11"/>
    </row>
    <row r="197" spans="1:26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34"/>
      <c r="L197" s="11"/>
      <c r="M197" s="11"/>
      <c r="N197" s="11"/>
      <c r="O197" s="11"/>
      <c r="P197" s="11"/>
      <c r="Q197" s="11"/>
      <c r="R197" s="35"/>
      <c r="S197" s="35"/>
      <c r="T197" s="35"/>
      <c r="U197" s="11"/>
      <c r="V197" s="11"/>
      <c r="W197" s="11"/>
      <c r="X197" s="11"/>
      <c r="Y197" s="11"/>
      <c r="Z197" s="11"/>
    </row>
    <row r="198" spans="1:26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34"/>
      <c r="L198" s="11"/>
      <c r="M198" s="11"/>
      <c r="N198" s="11"/>
      <c r="O198" s="11"/>
      <c r="P198" s="11"/>
      <c r="Q198" s="11"/>
      <c r="R198" s="35"/>
      <c r="S198" s="35"/>
      <c r="T198" s="35"/>
      <c r="U198" s="11"/>
      <c r="V198" s="11"/>
      <c r="W198" s="11"/>
      <c r="X198" s="11"/>
      <c r="Y198" s="11"/>
      <c r="Z198" s="11"/>
    </row>
    <row r="199" spans="1:26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34"/>
      <c r="L199" s="11"/>
      <c r="M199" s="11"/>
      <c r="N199" s="11"/>
      <c r="O199" s="11"/>
      <c r="P199" s="11"/>
      <c r="Q199" s="11"/>
      <c r="R199" s="35"/>
      <c r="S199" s="35"/>
      <c r="T199" s="35"/>
      <c r="U199" s="11"/>
      <c r="V199" s="11"/>
      <c r="W199" s="11"/>
      <c r="X199" s="11"/>
      <c r="Y199" s="11"/>
      <c r="Z199" s="11"/>
    </row>
    <row r="200" spans="1:26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34"/>
      <c r="L200" s="11"/>
      <c r="M200" s="11"/>
      <c r="N200" s="11"/>
      <c r="O200" s="11"/>
      <c r="P200" s="11"/>
      <c r="Q200" s="11"/>
      <c r="R200" s="35"/>
      <c r="S200" s="35"/>
      <c r="T200" s="35"/>
      <c r="U200" s="11"/>
      <c r="V200" s="11"/>
      <c r="W200" s="11"/>
      <c r="X200" s="11"/>
      <c r="Y200" s="11"/>
      <c r="Z200" s="11"/>
    </row>
    <row r="201" spans="1:26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34"/>
      <c r="L201" s="11"/>
      <c r="M201" s="11"/>
      <c r="N201" s="11"/>
      <c r="O201" s="11"/>
      <c r="P201" s="11"/>
      <c r="Q201" s="11"/>
      <c r="R201" s="35"/>
      <c r="S201" s="35"/>
      <c r="T201" s="35"/>
      <c r="U201" s="11"/>
      <c r="V201" s="11"/>
      <c r="W201" s="11"/>
      <c r="X201" s="11"/>
      <c r="Y201" s="11"/>
      <c r="Z201" s="11"/>
    </row>
    <row r="202" spans="1:26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34"/>
      <c r="L202" s="11"/>
      <c r="M202" s="11"/>
      <c r="N202" s="11"/>
      <c r="O202" s="11"/>
      <c r="P202" s="11"/>
      <c r="Q202" s="11"/>
      <c r="R202" s="35"/>
      <c r="S202" s="35"/>
      <c r="T202" s="35"/>
      <c r="U202" s="11"/>
      <c r="V202" s="11"/>
      <c r="W202" s="11"/>
      <c r="X202" s="11"/>
      <c r="Y202" s="11"/>
      <c r="Z202" s="11"/>
    </row>
    <row r="203" spans="1:26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34"/>
      <c r="L203" s="11"/>
      <c r="M203" s="11"/>
      <c r="N203" s="11"/>
      <c r="O203" s="11"/>
      <c r="P203" s="11"/>
      <c r="Q203" s="11"/>
      <c r="R203" s="35"/>
      <c r="S203" s="35"/>
      <c r="T203" s="35"/>
      <c r="U203" s="11"/>
      <c r="V203" s="11"/>
      <c r="W203" s="11"/>
      <c r="X203" s="11"/>
      <c r="Y203" s="11"/>
      <c r="Z203" s="11"/>
    </row>
    <row r="204" spans="1:26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34"/>
      <c r="L204" s="11"/>
      <c r="M204" s="11"/>
      <c r="N204" s="11"/>
      <c r="O204" s="11"/>
      <c r="P204" s="11"/>
      <c r="Q204" s="11"/>
      <c r="R204" s="35"/>
      <c r="S204" s="35"/>
      <c r="T204" s="35"/>
      <c r="U204" s="11"/>
      <c r="V204" s="11"/>
      <c r="W204" s="11"/>
      <c r="X204" s="11"/>
      <c r="Y204" s="11"/>
      <c r="Z204" s="11"/>
    </row>
    <row r="205" spans="1:26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34"/>
      <c r="L205" s="11"/>
      <c r="M205" s="11"/>
      <c r="N205" s="11"/>
      <c r="O205" s="11"/>
      <c r="P205" s="11"/>
      <c r="Q205" s="11"/>
      <c r="R205" s="35"/>
      <c r="S205" s="35"/>
      <c r="T205" s="35"/>
      <c r="U205" s="11"/>
      <c r="V205" s="11"/>
      <c r="W205" s="11"/>
      <c r="X205" s="11"/>
      <c r="Y205" s="11"/>
      <c r="Z205" s="11"/>
    </row>
    <row r="206" spans="1:2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34"/>
      <c r="L206" s="11"/>
      <c r="M206" s="11"/>
      <c r="N206" s="11"/>
      <c r="O206" s="11"/>
      <c r="P206" s="11"/>
      <c r="Q206" s="11"/>
      <c r="R206" s="35"/>
      <c r="S206" s="35"/>
      <c r="T206" s="35"/>
      <c r="U206" s="11"/>
      <c r="V206" s="11"/>
      <c r="W206" s="11"/>
      <c r="X206" s="11"/>
      <c r="Y206" s="11"/>
      <c r="Z206" s="11"/>
    </row>
    <row r="207" spans="1:26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34"/>
      <c r="L207" s="11"/>
      <c r="M207" s="11"/>
      <c r="N207" s="11"/>
      <c r="O207" s="11"/>
      <c r="P207" s="11"/>
      <c r="Q207" s="11"/>
      <c r="R207" s="35"/>
      <c r="S207" s="35"/>
      <c r="T207" s="35"/>
      <c r="U207" s="11"/>
      <c r="V207" s="11"/>
      <c r="W207" s="11"/>
      <c r="X207" s="11"/>
      <c r="Y207" s="11"/>
      <c r="Z207" s="11"/>
    </row>
    <row r="208" spans="1:26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34"/>
      <c r="L208" s="11"/>
      <c r="M208" s="11"/>
      <c r="N208" s="11"/>
      <c r="O208" s="11"/>
      <c r="P208" s="11"/>
      <c r="Q208" s="11"/>
      <c r="R208" s="35"/>
      <c r="S208" s="35"/>
      <c r="T208" s="35"/>
      <c r="U208" s="11"/>
      <c r="V208" s="11"/>
      <c r="W208" s="11"/>
      <c r="X208" s="11"/>
      <c r="Y208" s="11"/>
      <c r="Z208" s="11"/>
    </row>
    <row r="209" spans="1:26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34"/>
      <c r="L209" s="11"/>
      <c r="M209" s="11"/>
      <c r="N209" s="11"/>
      <c r="O209" s="11"/>
      <c r="P209" s="11"/>
      <c r="Q209" s="11"/>
      <c r="R209" s="35"/>
      <c r="S209" s="35"/>
      <c r="T209" s="35"/>
      <c r="U209" s="11"/>
      <c r="V209" s="11"/>
      <c r="W209" s="11"/>
      <c r="X209" s="11"/>
      <c r="Y209" s="11"/>
      <c r="Z209" s="11"/>
    </row>
    <row r="210" spans="1:26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34"/>
      <c r="L210" s="11"/>
      <c r="M210" s="11"/>
      <c r="N210" s="11"/>
      <c r="O210" s="11"/>
      <c r="P210" s="11"/>
      <c r="Q210" s="11"/>
      <c r="R210" s="35"/>
      <c r="S210" s="35"/>
      <c r="T210" s="35"/>
      <c r="U210" s="11"/>
      <c r="V210" s="11"/>
      <c r="W210" s="11"/>
      <c r="X210" s="11"/>
      <c r="Y210" s="11"/>
      <c r="Z210" s="11"/>
    </row>
    <row r="211" spans="1:26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34"/>
      <c r="L211" s="11"/>
      <c r="M211" s="11"/>
      <c r="N211" s="11"/>
      <c r="O211" s="11"/>
      <c r="P211" s="11"/>
      <c r="Q211" s="11"/>
      <c r="R211" s="35"/>
      <c r="S211" s="35"/>
      <c r="T211" s="35"/>
      <c r="U211" s="11"/>
      <c r="V211" s="11"/>
      <c r="W211" s="11"/>
      <c r="X211" s="11"/>
      <c r="Y211" s="11"/>
      <c r="Z211" s="11"/>
    </row>
    <row r="212" spans="1:26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34"/>
      <c r="L212" s="11"/>
      <c r="M212" s="11"/>
      <c r="N212" s="11"/>
      <c r="O212" s="11"/>
      <c r="P212" s="11"/>
      <c r="Q212" s="11"/>
      <c r="R212" s="35"/>
      <c r="S212" s="35"/>
      <c r="T212" s="35"/>
      <c r="U212" s="11"/>
      <c r="V212" s="11"/>
      <c r="W212" s="11"/>
      <c r="X212" s="11"/>
      <c r="Y212" s="11"/>
      <c r="Z212" s="11"/>
    </row>
    <row r="213" spans="1:26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34"/>
      <c r="L213" s="11"/>
      <c r="M213" s="11"/>
      <c r="N213" s="11"/>
      <c r="O213" s="11"/>
      <c r="P213" s="11"/>
      <c r="Q213" s="11"/>
      <c r="R213" s="35"/>
      <c r="S213" s="35"/>
      <c r="T213" s="35"/>
      <c r="U213" s="11"/>
      <c r="V213" s="11"/>
      <c r="W213" s="11"/>
      <c r="X213" s="11"/>
      <c r="Y213" s="11"/>
      <c r="Z213" s="11"/>
    </row>
    <row r="214" spans="1:26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34"/>
      <c r="L214" s="11"/>
      <c r="M214" s="11"/>
      <c r="N214" s="11"/>
      <c r="O214" s="11"/>
      <c r="P214" s="11"/>
      <c r="Q214" s="11"/>
      <c r="R214" s="35"/>
      <c r="S214" s="35"/>
      <c r="T214" s="35"/>
      <c r="U214" s="11"/>
      <c r="V214" s="11"/>
      <c r="W214" s="11"/>
      <c r="X214" s="11"/>
      <c r="Y214" s="11"/>
      <c r="Z214" s="11"/>
    </row>
    <row r="215" spans="1:26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34"/>
      <c r="L215" s="11"/>
      <c r="M215" s="11"/>
      <c r="N215" s="11"/>
      <c r="O215" s="11"/>
      <c r="P215" s="11"/>
      <c r="Q215" s="11"/>
      <c r="R215" s="35"/>
      <c r="S215" s="35"/>
      <c r="T215" s="35"/>
      <c r="U215" s="11"/>
      <c r="V215" s="11"/>
      <c r="W215" s="11"/>
      <c r="X215" s="11"/>
      <c r="Y215" s="11"/>
      <c r="Z215" s="11"/>
    </row>
    <row r="216" spans="1:2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34"/>
      <c r="L216" s="11"/>
      <c r="M216" s="11"/>
      <c r="N216" s="11"/>
      <c r="O216" s="11"/>
      <c r="P216" s="11"/>
      <c r="Q216" s="11"/>
      <c r="R216" s="35"/>
      <c r="S216" s="35"/>
      <c r="T216" s="35"/>
      <c r="U216" s="11"/>
      <c r="V216" s="11"/>
      <c r="W216" s="11"/>
      <c r="X216" s="11"/>
      <c r="Y216" s="11"/>
      <c r="Z216" s="11"/>
    </row>
    <row r="217" spans="1:26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34"/>
      <c r="L217" s="11"/>
      <c r="M217" s="11"/>
      <c r="N217" s="11"/>
      <c r="O217" s="11"/>
      <c r="P217" s="11"/>
      <c r="Q217" s="11"/>
      <c r="R217" s="35"/>
      <c r="S217" s="35"/>
      <c r="T217" s="35"/>
      <c r="U217" s="11"/>
      <c r="V217" s="11"/>
      <c r="W217" s="11"/>
      <c r="X217" s="11"/>
      <c r="Y217" s="11"/>
      <c r="Z217" s="11"/>
    </row>
    <row r="218" spans="1:26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34"/>
      <c r="L218" s="11"/>
      <c r="M218" s="11"/>
      <c r="N218" s="11"/>
      <c r="O218" s="11"/>
      <c r="P218" s="11"/>
      <c r="Q218" s="11"/>
      <c r="R218" s="35"/>
      <c r="S218" s="35"/>
      <c r="T218" s="35"/>
      <c r="U218" s="11"/>
      <c r="V218" s="11"/>
      <c r="W218" s="11"/>
      <c r="X218" s="11"/>
      <c r="Y218" s="11"/>
      <c r="Z218" s="11"/>
    </row>
    <row r="219" spans="1:26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34"/>
      <c r="L219" s="11"/>
      <c r="M219" s="11"/>
      <c r="N219" s="11"/>
      <c r="O219" s="11"/>
      <c r="P219" s="11"/>
      <c r="Q219" s="11"/>
      <c r="R219" s="35"/>
      <c r="S219" s="35"/>
      <c r="T219" s="35"/>
      <c r="U219" s="11"/>
      <c r="V219" s="11"/>
      <c r="W219" s="11"/>
      <c r="X219" s="11"/>
      <c r="Y219" s="11"/>
      <c r="Z219" s="11"/>
    </row>
    <row r="220" spans="1:26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34"/>
      <c r="L220" s="11"/>
      <c r="M220" s="11"/>
      <c r="N220" s="11"/>
      <c r="O220" s="11"/>
      <c r="P220" s="11"/>
      <c r="Q220" s="11"/>
      <c r="R220" s="35"/>
      <c r="S220" s="35"/>
      <c r="T220" s="35"/>
      <c r="U220" s="11"/>
      <c r="V220" s="11"/>
      <c r="W220" s="11"/>
      <c r="X220" s="11"/>
      <c r="Y220" s="11"/>
      <c r="Z220" s="11"/>
    </row>
    <row r="221" spans="1:26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34"/>
      <c r="L221" s="11"/>
      <c r="M221" s="11"/>
      <c r="N221" s="11"/>
      <c r="O221" s="11"/>
      <c r="P221" s="11"/>
      <c r="Q221" s="11"/>
      <c r="R221" s="35"/>
      <c r="S221" s="35"/>
      <c r="T221" s="35"/>
      <c r="U221" s="11"/>
      <c r="V221" s="11"/>
      <c r="W221" s="11"/>
      <c r="X221" s="11"/>
      <c r="Y221" s="11"/>
      <c r="Z221" s="11"/>
    </row>
    <row r="222" spans="1:26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34"/>
      <c r="L222" s="11"/>
      <c r="M222" s="11"/>
      <c r="N222" s="11"/>
      <c r="O222" s="11"/>
      <c r="P222" s="11"/>
      <c r="Q222" s="11"/>
      <c r="R222" s="35"/>
      <c r="S222" s="35"/>
      <c r="T222" s="35"/>
      <c r="U222" s="11"/>
      <c r="V222" s="11"/>
      <c r="W222" s="11"/>
      <c r="X222" s="11"/>
      <c r="Y222" s="11"/>
      <c r="Z222" s="11"/>
    </row>
    <row r="223" spans="1:26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34"/>
      <c r="L223" s="11"/>
      <c r="M223" s="11"/>
      <c r="N223" s="11"/>
      <c r="O223" s="11"/>
      <c r="P223" s="11"/>
      <c r="Q223" s="11"/>
      <c r="R223" s="35"/>
      <c r="S223" s="35"/>
      <c r="T223" s="35"/>
      <c r="U223" s="11"/>
      <c r="V223" s="11"/>
      <c r="W223" s="11"/>
      <c r="X223" s="11"/>
      <c r="Y223" s="11"/>
      <c r="Z223" s="11"/>
    </row>
    <row r="224" spans="1:26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34"/>
      <c r="L224" s="11"/>
      <c r="M224" s="11"/>
      <c r="N224" s="11"/>
      <c r="O224" s="11"/>
      <c r="P224" s="11"/>
      <c r="Q224" s="11"/>
      <c r="R224" s="35"/>
      <c r="S224" s="35"/>
      <c r="T224" s="35"/>
      <c r="U224" s="11"/>
      <c r="V224" s="11"/>
      <c r="W224" s="11"/>
      <c r="X224" s="11"/>
      <c r="Y224" s="11"/>
      <c r="Z224" s="11"/>
    </row>
    <row r="225" spans="1:26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34"/>
      <c r="L225" s="11"/>
      <c r="M225" s="11"/>
      <c r="N225" s="11"/>
      <c r="O225" s="11"/>
      <c r="P225" s="11"/>
      <c r="Q225" s="11"/>
      <c r="R225" s="35"/>
      <c r="S225" s="35"/>
      <c r="T225" s="35"/>
      <c r="U225" s="11"/>
      <c r="V225" s="11"/>
      <c r="W225" s="11"/>
      <c r="X225" s="11"/>
      <c r="Y225" s="11"/>
      <c r="Z225" s="11"/>
    </row>
    <row r="226" spans="1: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34"/>
      <c r="L226" s="11"/>
      <c r="M226" s="11"/>
      <c r="N226" s="11"/>
      <c r="O226" s="11"/>
      <c r="P226" s="11"/>
      <c r="Q226" s="11"/>
      <c r="R226" s="35"/>
      <c r="S226" s="35"/>
      <c r="T226" s="35"/>
      <c r="U226" s="11"/>
      <c r="V226" s="11"/>
      <c r="W226" s="11"/>
      <c r="X226" s="11"/>
      <c r="Y226" s="11"/>
      <c r="Z226" s="11"/>
    </row>
    <row r="227" spans="1:26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34"/>
      <c r="L227" s="11"/>
      <c r="M227" s="11"/>
      <c r="N227" s="11"/>
      <c r="O227" s="11"/>
      <c r="P227" s="11"/>
      <c r="Q227" s="11"/>
      <c r="R227" s="35"/>
      <c r="S227" s="35"/>
      <c r="T227" s="35"/>
      <c r="U227" s="11"/>
      <c r="V227" s="11"/>
      <c r="W227" s="11"/>
      <c r="X227" s="11"/>
      <c r="Y227" s="11"/>
      <c r="Z227" s="11"/>
    </row>
    <row r="228" spans="1:26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34"/>
      <c r="L228" s="11"/>
      <c r="M228" s="11"/>
      <c r="N228" s="11"/>
      <c r="O228" s="11"/>
      <c r="P228" s="11"/>
      <c r="Q228" s="11"/>
      <c r="R228" s="35"/>
      <c r="S228" s="35"/>
      <c r="T228" s="35"/>
      <c r="U228" s="11"/>
      <c r="V228" s="11"/>
      <c r="W228" s="11"/>
      <c r="X228" s="11"/>
      <c r="Y228" s="11"/>
      <c r="Z228" s="11"/>
    </row>
    <row r="229" spans="1:26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34"/>
      <c r="L229" s="11"/>
      <c r="M229" s="11"/>
      <c r="N229" s="11"/>
      <c r="O229" s="11"/>
      <c r="P229" s="11"/>
      <c r="Q229" s="11"/>
      <c r="R229" s="35"/>
      <c r="S229" s="35"/>
      <c r="T229" s="35"/>
      <c r="U229" s="11"/>
      <c r="V229" s="11"/>
      <c r="W229" s="11"/>
      <c r="X229" s="11"/>
      <c r="Y229" s="11"/>
      <c r="Z229" s="11"/>
    </row>
    <row r="230" spans="1:26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34"/>
      <c r="L230" s="11"/>
      <c r="M230" s="11"/>
      <c r="N230" s="11"/>
      <c r="O230" s="11"/>
      <c r="P230" s="11"/>
      <c r="Q230" s="11"/>
      <c r="R230" s="35"/>
      <c r="S230" s="35"/>
      <c r="T230" s="35"/>
      <c r="U230" s="11"/>
      <c r="V230" s="11"/>
      <c r="W230" s="11"/>
      <c r="X230" s="11"/>
      <c r="Y230" s="11"/>
      <c r="Z230" s="11"/>
    </row>
    <row r="231" spans="1:26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34"/>
      <c r="L231" s="11"/>
      <c r="M231" s="11"/>
      <c r="N231" s="11"/>
      <c r="O231" s="11"/>
      <c r="P231" s="11"/>
      <c r="Q231" s="11"/>
      <c r="R231" s="35"/>
      <c r="S231" s="35"/>
      <c r="T231" s="35"/>
      <c r="U231" s="11"/>
      <c r="V231" s="11"/>
      <c r="W231" s="11"/>
      <c r="X231" s="11"/>
      <c r="Y231" s="11"/>
      <c r="Z231" s="11"/>
    </row>
    <row r="232" spans="1:26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34"/>
      <c r="L232" s="11"/>
      <c r="M232" s="11"/>
      <c r="N232" s="11"/>
      <c r="O232" s="11"/>
      <c r="P232" s="11"/>
      <c r="Q232" s="11"/>
      <c r="R232" s="35"/>
      <c r="S232" s="35"/>
      <c r="T232" s="35"/>
      <c r="U232" s="11"/>
      <c r="V232" s="11"/>
      <c r="W232" s="11"/>
      <c r="X232" s="11"/>
      <c r="Y232" s="11"/>
      <c r="Z232" s="11"/>
    </row>
    <row r="233" spans="1:26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34"/>
      <c r="L233" s="11"/>
      <c r="M233" s="11"/>
      <c r="N233" s="11"/>
      <c r="O233" s="11"/>
      <c r="P233" s="11"/>
      <c r="Q233" s="11"/>
      <c r="R233" s="35"/>
      <c r="S233" s="35"/>
      <c r="T233" s="35"/>
      <c r="U233" s="11"/>
      <c r="V233" s="11"/>
      <c r="W233" s="11"/>
      <c r="X233" s="11"/>
      <c r="Y233" s="11"/>
      <c r="Z233" s="11"/>
    </row>
    <row r="234" spans="1:26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34"/>
      <c r="L234" s="11"/>
      <c r="M234" s="11"/>
      <c r="N234" s="11"/>
      <c r="O234" s="11"/>
      <c r="P234" s="11"/>
      <c r="Q234" s="11"/>
      <c r="R234" s="35"/>
      <c r="S234" s="35"/>
      <c r="T234" s="35"/>
      <c r="U234" s="11"/>
      <c r="V234" s="11"/>
      <c r="W234" s="11"/>
      <c r="X234" s="11"/>
      <c r="Y234" s="11"/>
      <c r="Z234" s="11"/>
    </row>
    <row r="235" spans="1:26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34"/>
      <c r="L235" s="11"/>
      <c r="M235" s="11"/>
      <c r="N235" s="11"/>
      <c r="O235" s="11"/>
      <c r="P235" s="11"/>
      <c r="Q235" s="11"/>
      <c r="R235" s="35"/>
      <c r="S235" s="35"/>
      <c r="T235" s="35"/>
      <c r="U235" s="11"/>
      <c r="V235" s="11"/>
      <c r="W235" s="11"/>
      <c r="X235" s="11"/>
      <c r="Y235" s="11"/>
      <c r="Z235" s="11"/>
    </row>
    <row r="236" spans="1:2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34"/>
      <c r="L236" s="11"/>
      <c r="M236" s="11"/>
      <c r="N236" s="11"/>
      <c r="O236" s="11"/>
      <c r="P236" s="11"/>
      <c r="Q236" s="11"/>
      <c r="R236" s="35"/>
      <c r="S236" s="35"/>
      <c r="T236" s="35"/>
      <c r="U236" s="11"/>
      <c r="V236" s="11"/>
      <c r="W236" s="11"/>
      <c r="X236" s="11"/>
      <c r="Y236" s="11"/>
      <c r="Z236" s="11"/>
    </row>
    <row r="237" spans="1:26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34"/>
      <c r="L237" s="11"/>
      <c r="M237" s="11"/>
      <c r="N237" s="11"/>
      <c r="O237" s="11"/>
      <c r="P237" s="11"/>
      <c r="Q237" s="11"/>
      <c r="R237" s="35"/>
      <c r="S237" s="35"/>
      <c r="T237" s="35"/>
      <c r="U237" s="11"/>
      <c r="V237" s="11"/>
      <c r="W237" s="11"/>
      <c r="X237" s="11"/>
      <c r="Y237" s="11"/>
      <c r="Z237" s="11"/>
    </row>
    <row r="238" spans="1:26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34"/>
      <c r="L238" s="11"/>
      <c r="M238" s="11"/>
      <c r="N238" s="11"/>
      <c r="O238" s="11"/>
      <c r="P238" s="11"/>
      <c r="Q238" s="11"/>
      <c r="R238" s="35"/>
      <c r="S238" s="35"/>
      <c r="T238" s="35"/>
      <c r="U238" s="11"/>
      <c r="V238" s="11"/>
      <c r="W238" s="11"/>
      <c r="X238" s="11"/>
      <c r="Y238" s="11"/>
      <c r="Z238" s="11"/>
    </row>
    <row r="239" spans="1:26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34"/>
      <c r="L239" s="11"/>
      <c r="M239" s="11"/>
      <c r="N239" s="11"/>
      <c r="O239" s="11"/>
      <c r="P239" s="11"/>
      <c r="Q239" s="11"/>
      <c r="R239" s="35"/>
      <c r="S239" s="35"/>
      <c r="T239" s="35"/>
      <c r="U239" s="11"/>
      <c r="V239" s="11"/>
      <c r="W239" s="11"/>
      <c r="X239" s="11"/>
      <c r="Y239" s="11"/>
      <c r="Z239" s="11"/>
    </row>
    <row r="240" spans="1:26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34"/>
      <c r="L240" s="11"/>
      <c r="M240" s="11"/>
      <c r="N240" s="11"/>
      <c r="O240" s="11"/>
      <c r="P240" s="11"/>
      <c r="Q240" s="11"/>
      <c r="R240" s="35"/>
      <c r="S240" s="35"/>
      <c r="T240" s="35"/>
      <c r="U240" s="11"/>
      <c r="V240" s="11"/>
      <c r="W240" s="11"/>
      <c r="X240" s="11"/>
      <c r="Y240" s="11"/>
      <c r="Z240" s="11"/>
    </row>
    <row r="241" spans="1:26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34"/>
      <c r="L241" s="11"/>
      <c r="M241" s="11"/>
      <c r="N241" s="11"/>
      <c r="O241" s="11"/>
      <c r="P241" s="11"/>
      <c r="Q241" s="11"/>
      <c r="R241" s="35"/>
      <c r="S241" s="35"/>
      <c r="T241" s="35"/>
      <c r="U241" s="11"/>
      <c r="V241" s="11"/>
      <c r="W241" s="11"/>
      <c r="X241" s="11"/>
      <c r="Y241" s="11"/>
      <c r="Z241" s="11"/>
    </row>
    <row r="242" spans="1:26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34"/>
      <c r="L242" s="11"/>
      <c r="M242" s="11"/>
      <c r="N242" s="11"/>
      <c r="O242" s="11"/>
      <c r="P242" s="11"/>
      <c r="Q242" s="11"/>
      <c r="R242" s="35"/>
      <c r="S242" s="35"/>
      <c r="T242" s="35"/>
      <c r="U242" s="11"/>
      <c r="V242" s="11"/>
      <c r="W242" s="11"/>
      <c r="X242" s="11"/>
      <c r="Y242" s="11"/>
      <c r="Z242" s="11"/>
    </row>
    <row r="243" spans="1:26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34"/>
      <c r="L243" s="11"/>
      <c r="M243" s="11"/>
      <c r="N243" s="11"/>
      <c r="O243" s="11"/>
      <c r="P243" s="11"/>
      <c r="Q243" s="11"/>
      <c r="R243" s="35"/>
      <c r="S243" s="35"/>
      <c r="T243" s="35"/>
      <c r="U243" s="11"/>
      <c r="V243" s="11"/>
      <c r="W243" s="11"/>
      <c r="X243" s="11"/>
      <c r="Y243" s="11"/>
      <c r="Z243" s="11"/>
    </row>
    <row r="244" spans="1:26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34"/>
      <c r="L244" s="11"/>
      <c r="M244" s="11"/>
      <c r="N244" s="11"/>
      <c r="O244" s="11"/>
      <c r="P244" s="11"/>
      <c r="Q244" s="11"/>
      <c r="R244" s="35"/>
      <c r="S244" s="35"/>
      <c r="T244" s="35"/>
      <c r="U244" s="11"/>
      <c r="V244" s="11"/>
      <c r="W244" s="11"/>
      <c r="X244" s="11"/>
      <c r="Y244" s="11"/>
      <c r="Z244" s="11"/>
    </row>
    <row r="245" spans="1:26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34"/>
      <c r="L245" s="11"/>
      <c r="M245" s="11"/>
      <c r="N245" s="11"/>
      <c r="O245" s="11"/>
      <c r="P245" s="11"/>
      <c r="Q245" s="11"/>
      <c r="R245" s="35"/>
      <c r="S245" s="35"/>
      <c r="T245" s="35"/>
      <c r="U245" s="11"/>
      <c r="V245" s="11"/>
      <c r="W245" s="11"/>
      <c r="X245" s="11"/>
      <c r="Y245" s="11"/>
      <c r="Z245" s="11"/>
    </row>
    <row r="246" spans="1:2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34"/>
      <c r="L246" s="11"/>
      <c r="M246" s="11"/>
      <c r="N246" s="11"/>
      <c r="O246" s="11"/>
      <c r="P246" s="11"/>
      <c r="Q246" s="11"/>
      <c r="R246" s="35"/>
      <c r="S246" s="35"/>
      <c r="T246" s="35"/>
      <c r="U246" s="11"/>
      <c r="V246" s="11"/>
      <c r="W246" s="11"/>
      <c r="X246" s="11"/>
      <c r="Y246" s="11"/>
      <c r="Z246" s="11"/>
    </row>
    <row r="247" spans="1:26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34"/>
      <c r="L247" s="11"/>
      <c r="M247" s="11"/>
      <c r="N247" s="11"/>
      <c r="O247" s="11"/>
      <c r="P247" s="11"/>
      <c r="Q247" s="11"/>
      <c r="R247" s="35"/>
      <c r="S247" s="35"/>
      <c r="T247" s="35"/>
      <c r="U247" s="11"/>
      <c r="V247" s="11"/>
      <c r="W247" s="11"/>
      <c r="X247" s="11"/>
      <c r="Y247" s="11"/>
      <c r="Z247" s="11"/>
    </row>
    <row r="248" spans="1:26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34"/>
      <c r="L248" s="11"/>
      <c r="M248" s="11"/>
      <c r="N248" s="11"/>
      <c r="O248" s="11"/>
      <c r="P248" s="11"/>
      <c r="Q248" s="11"/>
      <c r="R248" s="35"/>
      <c r="S248" s="35"/>
      <c r="T248" s="35"/>
      <c r="U248" s="11"/>
      <c r="V248" s="11"/>
      <c r="W248" s="11"/>
      <c r="X248" s="11"/>
      <c r="Y248" s="11"/>
      <c r="Z248" s="11"/>
    </row>
    <row r="249" spans="1:26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34"/>
      <c r="L249" s="11"/>
      <c r="M249" s="11"/>
      <c r="N249" s="11"/>
      <c r="O249" s="11"/>
      <c r="P249" s="11"/>
      <c r="Q249" s="11"/>
      <c r="R249" s="35"/>
      <c r="S249" s="35"/>
      <c r="T249" s="35"/>
      <c r="U249" s="11"/>
      <c r="V249" s="11"/>
      <c r="W249" s="11"/>
      <c r="X249" s="11"/>
      <c r="Y249" s="11"/>
      <c r="Z249" s="11"/>
    </row>
    <row r="250" spans="1:26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34"/>
      <c r="L250" s="11"/>
      <c r="M250" s="11"/>
      <c r="N250" s="11"/>
      <c r="O250" s="11"/>
      <c r="P250" s="11"/>
      <c r="Q250" s="11"/>
      <c r="R250" s="35"/>
      <c r="S250" s="35"/>
      <c r="T250" s="35"/>
      <c r="U250" s="11"/>
      <c r="V250" s="11"/>
      <c r="W250" s="11"/>
      <c r="X250" s="11"/>
      <c r="Y250" s="11"/>
      <c r="Z250" s="11"/>
    </row>
    <row r="251" spans="1:26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34"/>
      <c r="L251" s="11"/>
      <c r="M251" s="11"/>
      <c r="N251" s="11"/>
      <c r="O251" s="11"/>
      <c r="P251" s="11"/>
      <c r="Q251" s="11"/>
      <c r="R251" s="35"/>
      <c r="S251" s="35"/>
      <c r="T251" s="35"/>
      <c r="U251" s="11"/>
      <c r="V251" s="11"/>
      <c r="W251" s="11"/>
      <c r="X251" s="11"/>
      <c r="Y251" s="11"/>
      <c r="Z251" s="11"/>
    </row>
    <row r="252" spans="1:26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34"/>
      <c r="L252" s="11"/>
      <c r="M252" s="11"/>
      <c r="N252" s="11"/>
      <c r="O252" s="11"/>
      <c r="P252" s="11"/>
      <c r="Q252" s="11"/>
      <c r="R252" s="35"/>
      <c r="S252" s="35"/>
      <c r="T252" s="35"/>
      <c r="U252" s="11"/>
      <c r="V252" s="11"/>
      <c r="W252" s="11"/>
      <c r="X252" s="11"/>
      <c r="Y252" s="11"/>
      <c r="Z252" s="11"/>
    </row>
    <row r="253" spans="1:26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34"/>
      <c r="L253" s="11"/>
      <c r="M253" s="11"/>
      <c r="N253" s="11"/>
      <c r="O253" s="11"/>
      <c r="P253" s="11"/>
      <c r="Q253" s="11"/>
      <c r="R253" s="35"/>
      <c r="S253" s="35"/>
      <c r="T253" s="35"/>
      <c r="U253" s="11"/>
      <c r="V253" s="11"/>
      <c r="W253" s="11"/>
      <c r="X253" s="11"/>
      <c r="Y253" s="11"/>
      <c r="Z253" s="11"/>
    </row>
    <row r="254" spans="1:26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34"/>
      <c r="L254" s="11"/>
      <c r="M254" s="11"/>
      <c r="N254" s="11"/>
      <c r="O254" s="11"/>
      <c r="P254" s="11"/>
      <c r="Q254" s="11"/>
      <c r="R254" s="35"/>
      <c r="S254" s="35"/>
      <c r="T254" s="35"/>
      <c r="U254" s="11"/>
      <c r="V254" s="11"/>
      <c r="W254" s="11"/>
      <c r="X254" s="11"/>
      <c r="Y254" s="11"/>
      <c r="Z254" s="11"/>
    </row>
    <row r="255" spans="1:26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34"/>
      <c r="L255" s="11"/>
      <c r="M255" s="11"/>
      <c r="N255" s="11"/>
      <c r="O255" s="11"/>
      <c r="P255" s="11"/>
      <c r="Q255" s="11"/>
      <c r="R255" s="35"/>
      <c r="S255" s="35"/>
      <c r="T255" s="35"/>
      <c r="U255" s="11"/>
      <c r="V255" s="11"/>
      <c r="W255" s="11"/>
      <c r="X255" s="11"/>
      <c r="Y255" s="11"/>
      <c r="Z255" s="11"/>
    </row>
    <row r="256" spans="1:2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34"/>
      <c r="L256" s="11"/>
      <c r="M256" s="11"/>
      <c r="N256" s="11"/>
      <c r="O256" s="11"/>
      <c r="P256" s="11"/>
      <c r="Q256" s="11"/>
      <c r="R256" s="35"/>
      <c r="S256" s="35"/>
      <c r="T256" s="35"/>
      <c r="U256" s="11"/>
      <c r="V256" s="11"/>
      <c r="W256" s="11"/>
      <c r="X256" s="11"/>
      <c r="Y256" s="11"/>
      <c r="Z256" s="11"/>
    </row>
    <row r="257" spans="1:26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34"/>
      <c r="L257" s="11"/>
      <c r="M257" s="11"/>
      <c r="N257" s="11"/>
      <c r="O257" s="11"/>
      <c r="P257" s="11"/>
      <c r="Q257" s="11"/>
      <c r="R257" s="35"/>
      <c r="S257" s="35"/>
      <c r="T257" s="35"/>
      <c r="U257" s="11"/>
      <c r="V257" s="11"/>
      <c r="W257" s="11"/>
      <c r="X257" s="11"/>
      <c r="Y257" s="11"/>
      <c r="Z257" s="11"/>
    </row>
    <row r="258" spans="1:26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34"/>
      <c r="L258" s="11"/>
      <c r="M258" s="11"/>
      <c r="N258" s="11"/>
      <c r="O258" s="11"/>
      <c r="P258" s="11"/>
      <c r="Q258" s="11"/>
      <c r="R258" s="35"/>
      <c r="S258" s="35"/>
      <c r="T258" s="35"/>
      <c r="U258" s="11"/>
      <c r="V258" s="11"/>
      <c r="W258" s="11"/>
      <c r="X258" s="11"/>
      <c r="Y258" s="11"/>
      <c r="Z258" s="11"/>
    </row>
    <row r="259" spans="1:26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34"/>
      <c r="L259" s="11"/>
      <c r="M259" s="11"/>
      <c r="N259" s="11"/>
      <c r="O259" s="11"/>
      <c r="P259" s="11"/>
      <c r="Q259" s="11"/>
      <c r="R259" s="35"/>
      <c r="S259" s="35"/>
      <c r="T259" s="35"/>
      <c r="U259" s="11"/>
      <c r="V259" s="11"/>
      <c r="W259" s="11"/>
      <c r="X259" s="11"/>
      <c r="Y259" s="11"/>
      <c r="Z259" s="11"/>
    </row>
    <row r="260" spans="1:26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34"/>
      <c r="L260" s="11"/>
      <c r="M260" s="11"/>
      <c r="N260" s="11"/>
      <c r="O260" s="11"/>
      <c r="P260" s="11"/>
      <c r="Q260" s="11"/>
      <c r="R260" s="35"/>
      <c r="S260" s="35"/>
      <c r="T260" s="35"/>
      <c r="U260" s="11"/>
      <c r="V260" s="11"/>
      <c r="W260" s="11"/>
      <c r="X260" s="11"/>
      <c r="Y260" s="11"/>
      <c r="Z260" s="11"/>
    </row>
    <row r="261" spans="1:26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34"/>
      <c r="L261" s="11"/>
      <c r="M261" s="11"/>
      <c r="N261" s="11"/>
      <c r="O261" s="11"/>
      <c r="P261" s="11"/>
      <c r="Q261" s="11"/>
      <c r="R261" s="35"/>
      <c r="S261" s="35"/>
      <c r="T261" s="35"/>
      <c r="U261" s="11"/>
      <c r="V261" s="11"/>
      <c r="W261" s="11"/>
      <c r="X261" s="11"/>
      <c r="Y261" s="11"/>
      <c r="Z261" s="11"/>
    </row>
    <row r="262" spans="1:26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34"/>
      <c r="L262" s="11"/>
      <c r="M262" s="11"/>
      <c r="N262" s="11"/>
      <c r="O262" s="11"/>
      <c r="P262" s="11"/>
      <c r="Q262" s="11"/>
      <c r="R262" s="35"/>
      <c r="S262" s="35"/>
      <c r="T262" s="35"/>
      <c r="U262" s="11"/>
      <c r="V262" s="11"/>
      <c r="W262" s="11"/>
      <c r="X262" s="11"/>
      <c r="Y262" s="11"/>
      <c r="Z262" s="11"/>
    </row>
    <row r="263" spans="1:26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34"/>
      <c r="L263" s="11"/>
      <c r="M263" s="11"/>
      <c r="N263" s="11"/>
      <c r="O263" s="11"/>
      <c r="P263" s="11"/>
      <c r="Q263" s="11"/>
      <c r="R263" s="35"/>
      <c r="S263" s="35"/>
      <c r="T263" s="35"/>
      <c r="U263" s="11"/>
      <c r="V263" s="11"/>
      <c r="W263" s="11"/>
      <c r="X263" s="11"/>
      <c r="Y263" s="11"/>
      <c r="Z263" s="11"/>
    </row>
    <row r="264" spans="1:26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34"/>
      <c r="L264" s="11"/>
      <c r="M264" s="11"/>
      <c r="N264" s="11"/>
      <c r="O264" s="11"/>
      <c r="P264" s="11"/>
      <c r="Q264" s="11"/>
      <c r="R264" s="35"/>
      <c r="S264" s="35"/>
      <c r="T264" s="35"/>
      <c r="U264" s="11"/>
      <c r="V264" s="11"/>
      <c r="W264" s="11"/>
      <c r="X264" s="11"/>
      <c r="Y264" s="11"/>
      <c r="Z264" s="11"/>
    </row>
    <row r="265" spans="1:26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34"/>
      <c r="L265" s="11"/>
      <c r="M265" s="11"/>
      <c r="N265" s="11"/>
      <c r="O265" s="11"/>
      <c r="P265" s="11"/>
      <c r="Q265" s="11"/>
      <c r="R265" s="35"/>
      <c r="S265" s="35"/>
      <c r="T265" s="35"/>
      <c r="U265" s="11"/>
      <c r="V265" s="11"/>
      <c r="W265" s="11"/>
      <c r="X265" s="11"/>
      <c r="Y265" s="11"/>
      <c r="Z265" s="11"/>
    </row>
    <row r="266" spans="1:2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34"/>
      <c r="L266" s="11"/>
      <c r="M266" s="11"/>
      <c r="N266" s="11"/>
      <c r="O266" s="11"/>
      <c r="P266" s="11"/>
      <c r="Q266" s="11"/>
      <c r="R266" s="35"/>
      <c r="S266" s="35"/>
      <c r="T266" s="35"/>
      <c r="U266" s="11"/>
      <c r="V266" s="11"/>
      <c r="W266" s="11"/>
      <c r="X266" s="11"/>
      <c r="Y266" s="11"/>
      <c r="Z266" s="11"/>
    </row>
    <row r="267" spans="1:26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34"/>
      <c r="L267" s="11"/>
      <c r="M267" s="11"/>
      <c r="N267" s="11"/>
      <c r="O267" s="11"/>
      <c r="P267" s="11"/>
      <c r="Q267" s="11"/>
      <c r="R267" s="35"/>
      <c r="S267" s="35"/>
      <c r="T267" s="35"/>
      <c r="U267" s="11"/>
      <c r="V267" s="11"/>
      <c r="W267" s="11"/>
      <c r="X267" s="11"/>
      <c r="Y267" s="11"/>
      <c r="Z267" s="11"/>
    </row>
    <row r="268" spans="1:26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34"/>
      <c r="L268" s="11"/>
      <c r="M268" s="11"/>
      <c r="N268" s="11"/>
      <c r="O268" s="11"/>
      <c r="P268" s="11"/>
      <c r="Q268" s="11"/>
      <c r="R268" s="35"/>
      <c r="S268" s="35"/>
      <c r="T268" s="35"/>
      <c r="U268" s="11"/>
      <c r="V268" s="11"/>
      <c r="W268" s="11"/>
      <c r="X268" s="11"/>
      <c r="Y268" s="11"/>
      <c r="Z268" s="11"/>
    </row>
    <row r="269" spans="1:26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34"/>
      <c r="L269" s="11"/>
      <c r="M269" s="11"/>
      <c r="N269" s="11"/>
      <c r="O269" s="11"/>
      <c r="P269" s="11"/>
      <c r="Q269" s="11"/>
      <c r="R269" s="35"/>
      <c r="S269" s="35"/>
      <c r="T269" s="35"/>
      <c r="U269" s="11"/>
      <c r="V269" s="11"/>
      <c r="W269" s="11"/>
      <c r="X269" s="11"/>
      <c r="Y269" s="11"/>
      <c r="Z269" s="11"/>
    </row>
    <row r="270" spans="1:26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34"/>
      <c r="L270" s="11"/>
      <c r="M270" s="11"/>
      <c r="N270" s="11"/>
      <c r="O270" s="11"/>
      <c r="P270" s="11"/>
      <c r="Q270" s="11"/>
      <c r="R270" s="35"/>
      <c r="S270" s="35"/>
      <c r="T270" s="35"/>
      <c r="U270" s="11"/>
      <c r="V270" s="11"/>
      <c r="W270" s="11"/>
      <c r="X270" s="11"/>
      <c r="Y270" s="11"/>
      <c r="Z270" s="11"/>
    </row>
    <row r="271" spans="1:26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34"/>
      <c r="L271" s="11"/>
      <c r="M271" s="11"/>
      <c r="N271" s="11"/>
      <c r="O271" s="11"/>
      <c r="P271" s="11"/>
      <c r="Q271" s="11"/>
      <c r="R271" s="35"/>
      <c r="S271" s="35"/>
      <c r="T271" s="35"/>
      <c r="U271" s="11"/>
      <c r="V271" s="11"/>
      <c r="W271" s="11"/>
      <c r="X271" s="11"/>
      <c r="Y271" s="11"/>
      <c r="Z271" s="11"/>
    </row>
    <row r="272" spans="1:26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34"/>
      <c r="L272" s="11"/>
      <c r="M272" s="11"/>
      <c r="N272" s="11"/>
      <c r="O272" s="11"/>
      <c r="P272" s="11"/>
      <c r="Q272" s="11"/>
      <c r="R272" s="35"/>
      <c r="S272" s="35"/>
      <c r="T272" s="35"/>
      <c r="U272" s="11"/>
      <c r="V272" s="11"/>
      <c r="W272" s="11"/>
      <c r="X272" s="11"/>
      <c r="Y272" s="11"/>
      <c r="Z272" s="11"/>
    </row>
    <row r="273" spans="1:26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34"/>
      <c r="L273" s="11"/>
      <c r="M273" s="11"/>
      <c r="N273" s="11"/>
      <c r="O273" s="11"/>
      <c r="P273" s="11"/>
      <c r="Q273" s="11"/>
      <c r="R273" s="35"/>
      <c r="S273" s="35"/>
      <c r="T273" s="35"/>
      <c r="U273" s="11"/>
      <c r="V273" s="11"/>
      <c r="W273" s="11"/>
      <c r="X273" s="11"/>
      <c r="Y273" s="11"/>
      <c r="Z273" s="11"/>
    </row>
    <row r="274" spans="1:26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34"/>
      <c r="L274" s="11"/>
      <c r="M274" s="11"/>
      <c r="N274" s="11"/>
      <c r="O274" s="11"/>
      <c r="P274" s="11"/>
      <c r="Q274" s="11"/>
      <c r="R274" s="35"/>
      <c r="S274" s="35"/>
      <c r="T274" s="35"/>
      <c r="U274" s="11"/>
      <c r="V274" s="11"/>
      <c r="W274" s="11"/>
      <c r="X274" s="11"/>
      <c r="Y274" s="11"/>
      <c r="Z274" s="11"/>
    </row>
    <row r="275" spans="1:26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34"/>
      <c r="L275" s="11"/>
      <c r="M275" s="11"/>
      <c r="N275" s="11"/>
      <c r="O275" s="11"/>
      <c r="P275" s="11"/>
      <c r="Q275" s="11"/>
      <c r="R275" s="35"/>
      <c r="S275" s="35"/>
      <c r="T275" s="35"/>
      <c r="U275" s="11"/>
      <c r="V275" s="11"/>
      <c r="W275" s="11"/>
      <c r="X275" s="11"/>
      <c r="Y275" s="11"/>
      <c r="Z275" s="11"/>
    </row>
    <row r="276" spans="1:2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34"/>
      <c r="L276" s="11"/>
      <c r="M276" s="11"/>
      <c r="N276" s="11"/>
      <c r="O276" s="11"/>
      <c r="P276" s="11"/>
      <c r="Q276" s="11"/>
      <c r="R276" s="35"/>
      <c r="S276" s="35"/>
      <c r="T276" s="35"/>
      <c r="U276" s="11"/>
      <c r="V276" s="11"/>
      <c r="W276" s="11"/>
      <c r="X276" s="11"/>
      <c r="Y276" s="11"/>
      <c r="Z276" s="11"/>
    </row>
    <row r="277" spans="1:26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34"/>
      <c r="L277" s="11"/>
      <c r="M277" s="11"/>
      <c r="N277" s="11"/>
      <c r="O277" s="11"/>
      <c r="P277" s="11"/>
      <c r="Q277" s="11"/>
      <c r="R277" s="35"/>
      <c r="S277" s="35"/>
      <c r="T277" s="35"/>
      <c r="U277" s="11"/>
      <c r="V277" s="11"/>
      <c r="W277" s="11"/>
      <c r="X277" s="11"/>
      <c r="Y277" s="11"/>
      <c r="Z277" s="11"/>
    </row>
    <row r="278" spans="1:26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34"/>
      <c r="L278" s="11"/>
      <c r="M278" s="11"/>
      <c r="N278" s="11"/>
      <c r="O278" s="11"/>
      <c r="P278" s="11"/>
      <c r="Q278" s="11"/>
      <c r="R278" s="35"/>
      <c r="S278" s="35"/>
      <c r="T278" s="35"/>
      <c r="U278" s="11"/>
      <c r="V278" s="11"/>
      <c r="W278" s="11"/>
      <c r="X278" s="11"/>
      <c r="Y278" s="11"/>
      <c r="Z278" s="11"/>
    </row>
    <row r="279" spans="1:26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34"/>
      <c r="L279" s="11"/>
      <c r="M279" s="11"/>
      <c r="N279" s="11"/>
      <c r="O279" s="11"/>
      <c r="P279" s="11"/>
      <c r="Q279" s="11"/>
      <c r="R279" s="35"/>
      <c r="S279" s="35"/>
      <c r="T279" s="35"/>
      <c r="U279" s="11"/>
      <c r="V279" s="11"/>
      <c r="W279" s="11"/>
      <c r="X279" s="11"/>
      <c r="Y279" s="11"/>
      <c r="Z279" s="11"/>
    </row>
    <row r="280" spans="1:26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34"/>
      <c r="L280" s="11"/>
      <c r="M280" s="11"/>
      <c r="N280" s="11"/>
      <c r="O280" s="11"/>
      <c r="P280" s="11"/>
      <c r="Q280" s="11"/>
      <c r="R280" s="35"/>
      <c r="S280" s="35"/>
      <c r="T280" s="35"/>
      <c r="U280" s="11"/>
      <c r="V280" s="11"/>
      <c r="W280" s="11"/>
      <c r="X280" s="11"/>
      <c r="Y280" s="11"/>
      <c r="Z280" s="11"/>
    </row>
    <row r="281" spans="1:26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34"/>
      <c r="L281" s="11"/>
      <c r="M281" s="11"/>
      <c r="N281" s="11"/>
      <c r="O281" s="11"/>
      <c r="P281" s="11"/>
      <c r="Q281" s="11"/>
      <c r="R281" s="35"/>
      <c r="S281" s="35"/>
      <c r="T281" s="35"/>
      <c r="U281" s="11"/>
      <c r="V281" s="11"/>
      <c r="W281" s="11"/>
      <c r="X281" s="11"/>
      <c r="Y281" s="11"/>
      <c r="Z281" s="11"/>
    </row>
    <row r="282" spans="1:26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34"/>
      <c r="L282" s="11"/>
      <c r="M282" s="11"/>
      <c r="N282" s="11"/>
      <c r="O282" s="11"/>
      <c r="P282" s="11"/>
      <c r="Q282" s="11"/>
      <c r="R282" s="35"/>
      <c r="S282" s="35"/>
      <c r="T282" s="35"/>
      <c r="U282" s="11"/>
      <c r="V282" s="11"/>
      <c r="W282" s="11"/>
      <c r="X282" s="11"/>
      <c r="Y282" s="11"/>
      <c r="Z282" s="11"/>
    </row>
    <row r="283" spans="1:26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34"/>
      <c r="L283" s="11"/>
      <c r="M283" s="11"/>
      <c r="N283" s="11"/>
      <c r="O283" s="11"/>
      <c r="P283" s="11"/>
      <c r="Q283" s="11"/>
      <c r="R283" s="35"/>
      <c r="S283" s="35"/>
      <c r="T283" s="35"/>
      <c r="U283" s="11"/>
      <c r="V283" s="11"/>
      <c r="W283" s="11"/>
      <c r="X283" s="11"/>
      <c r="Y283" s="11"/>
      <c r="Z283" s="11"/>
    </row>
    <row r="284" spans="1:26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34"/>
      <c r="L284" s="11"/>
      <c r="M284" s="11"/>
      <c r="N284" s="11"/>
      <c r="O284" s="11"/>
      <c r="P284" s="11"/>
      <c r="Q284" s="11"/>
      <c r="R284" s="35"/>
      <c r="S284" s="35"/>
      <c r="T284" s="35"/>
      <c r="U284" s="11"/>
      <c r="V284" s="11"/>
      <c r="W284" s="11"/>
      <c r="X284" s="11"/>
      <c r="Y284" s="11"/>
      <c r="Z284" s="11"/>
    </row>
    <row r="285" spans="1:26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34"/>
      <c r="L285" s="11"/>
      <c r="M285" s="11"/>
      <c r="N285" s="11"/>
      <c r="O285" s="11"/>
      <c r="P285" s="11"/>
      <c r="Q285" s="11"/>
      <c r="R285" s="35"/>
      <c r="S285" s="35"/>
      <c r="T285" s="35"/>
      <c r="U285" s="11"/>
      <c r="V285" s="11"/>
      <c r="W285" s="11"/>
      <c r="X285" s="11"/>
      <c r="Y285" s="11"/>
      <c r="Z285" s="11"/>
    </row>
    <row r="286" spans="1:2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34"/>
      <c r="L286" s="11"/>
      <c r="M286" s="11"/>
      <c r="N286" s="11"/>
      <c r="O286" s="11"/>
      <c r="P286" s="11"/>
      <c r="Q286" s="11"/>
      <c r="R286" s="35"/>
      <c r="S286" s="35"/>
      <c r="T286" s="35"/>
      <c r="U286" s="11"/>
      <c r="V286" s="11"/>
      <c r="W286" s="11"/>
      <c r="X286" s="11"/>
      <c r="Y286" s="11"/>
      <c r="Z286" s="11"/>
    </row>
    <row r="287" spans="1:26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34"/>
      <c r="L287" s="11"/>
      <c r="M287" s="11"/>
      <c r="N287" s="11"/>
      <c r="O287" s="11"/>
      <c r="P287" s="11"/>
      <c r="Q287" s="11"/>
      <c r="R287" s="35"/>
      <c r="S287" s="35"/>
      <c r="T287" s="35"/>
      <c r="U287" s="11"/>
      <c r="V287" s="11"/>
      <c r="W287" s="11"/>
      <c r="X287" s="11"/>
      <c r="Y287" s="11"/>
      <c r="Z287" s="11"/>
    </row>
    <row r="288" spans="1:26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34"/>
      <c r="L288" s="11"/>
      <c r="M288" s="11"/>
      <c r="N288" s="11"/>
      <c r="O288" s="11"/>
      <c r="P288" s="11"/>
      <c r="Q288" s="11"/>
      <c r="R288" s="35"/>
      <c r="S288" s="35"/>
      <c r="T288" s="35"/>
      <c r="U288" s="11"/>
      <c r="V288" s="11"/>
      <c r="W288" s="11"/>
      <c r="X288" s="11"/>
      <c r="Y288" s="11"/>
      <c r="Z288" s="11"/>
    </row>
    <row r="289" spans="1:26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34"/>
      <c r="L289" s="11"/>
      <c r="M289" s="11"/>
      <c r="N289" s="11"/>
      <c r="O289" s="11"/>
      <c r="P289" s="11"/>
      <c r="Q289" s="11"/>
      <c r="R289" s="35"/>
      <c r="S289" s="35"/>
      <c r="T289" s="35"/>
      <c r="U289" s="11"/>
      <c r="V289" s="11"/>
      <c r="W289" s="11"/>
      <c r="X289" s="11"/>
      <c r="Y289" s="11"/>
      <c r="Z289" s="11"/>
    </row>
    <row r="290" spans="1:26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34"/>
      <c r="L290" s="11"/>
      <c r="M290" s="11"/>
      <c r="N290" s="11"/>
      <c r="O290" s="11"/>
      <c r="P290" s="11"/>
      <c r="Q290" s="11"/>
      <c r="R290" s="35"/>
      <c r="S290" s="35"/>
      <c r="T290" s="35"/>
      <c r="U290" s="11"/>
      <c r="V290" s="11"/>
      <c r="W290" s="11"/>
      <c r="X290" s="11"/>
      <c r="Y290" s="11"/>
      <c r="Z290" s="11"/>
    </row>
    <row r="291" spans="1:26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34"/>
      <c r="L291" s="11"/>
      <c r="M291" s="11"/>
      <c r="N291" s="11"/>
      <c r="O291" s="11"/>
      <c r="P291" s="11"/>
      <c r="Q291" s="11"/>
      <c r="R291" s="35"/>
      <c r="S291" s="35"/>
      <c r="T291" s="35"/>
      <c r="U291" s="11"/>
      <c r="V291" s="11"/>
      <c r="W291" s="11"/>
      <c r="X291" s="11"/>
      <c r="Y291" s="11"/>
      <c r="Z291" s="11"/>
    </row>
    <row r="292" spans="1:26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34"/>
      <c r="L292" s="11"/>
      <c r="M292" s="11"/>
      <c r="N292" s="11"/>
      <c r="O292" s="11"/>
      <c r="P292" s="11"/>
      <c r="Q292" s="11"/>
      <c r="R292" s="35"/>
      <c r="S292" s="35"/>
      <c r="T292" s="35"/>
      <c r="U292" s="11"/>
      <c r="V292" s="11"/>
      <c r="W292" s="11"/>
      <c r="X292" s="11"/>
      <c r="Y292" s="11"/>
      <c r="Z292" s="11"/>
    </row>
    <row r="293" spans="1:26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34"/>
      <c r="L293" s="11"/>
      <c r="M293" s="11"/>
      <c r="N293" s="11"/>
      <c r="O293" s="11"/>
      <c r="P293" s="11"/>
      <c r="Q293" s="11"/>
      <c r="R293" s="35"/>
      <c r="S293" s="35"/>
      <c r="T293" s="35"/>
      <c r="U293" s="11"/>
      <c r="V293" s="11"/>
      <c r="W293" s="11"/>
      <c r="X293" s="11"/>
      <c r="Y293" s="11"/>
      <c r="Z293" s="11"/>
    </row>
    <row r="294" spans="1:26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34"/>
      <c r="L294" s="11"/>
      <c r="M294" s="11"/>
      <c r="N294" s="11"/>
      <c r="O294" s="11"/>
      <c r="P294" s="11"/>
      <c r="Q294" s="11"/>
      <c r="R294" s="35"/>
      <c r="S294" s="35"/>
      <c r="T294" s="35"/>
      <c r="U294" s="11"/>
      <c r="V294" s="11"/>
      <c r="W294" s="11"/>
      <c r="X294" s="11"/>
      <c r="Y294" s="11"/>
      <c r="Z294" s="11"/>
    </row>
    <row r="295" spans="1:26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34"/>
      <c r="L295" s="11"/>
      <c r="M295" s="11"/>
      <c r="N295" s="11"/>
      <c r="O295" s="11"/>
      <c r="P295" s="11"/>
      <c r="Q295" s="11"/>
      <c r="R295" s="35"/>
      <c r="S295" s="35"/>
      <c r="T295" s="35"/>
      <c r="U295" s="11"/>
      <c r="V295" s="11"/>
      <c r="W295" s="11"/>
      <c r="X295" s="11"/>
      <c r="Y295" s="11"/>
      <c r="Z295" s="11"/>
    </row>
    <row r="296" spans="1:2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34"/>
      <c r="L296" s="11"/>
      <c r="M296" s="11"/>
      <c r="N296" s="11"/>
      <c r="O296" s="11"/>
      <c r="P296" s="11"/>
      <c r="Q296" s="11"/>
      <c r="R296" s="35"/>
      <c r="S296" s="35"/>
      <c r="T296" s="35"/>
      <c r="U296" s="11"/>
      <c r="V296" s="11"/>
      <c r="W296" s="11"/>
      <c r="X296" s="11"/>
      <c r="Y296" s="11"/>
      <c r="Z296" s="11"/>
    </row>
    <row r="297" spans="1:26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34"/>
      <c r="L297" s="11"/>
      <c r="M297" s="11"/>
      <c r="N297" s="11"/>
      <c r="O297" s="11"/>
      <c r="P297" s="11"/>
      <c r="Q297" s="11"/>
      <c r="R297" s="35"/>
      <c r="S297" s="35"/>
      <c r="T297" s="35"/>
      <c r="U297" s="11"/>
      <c r="V297" s="11"/>
      <c r="W297" s="11"/>
      <c r="X297" s="11"/>
      <c r="Y297" s="11"/>
      <c r="Z297" s="11"/>
    </row>
    <row r="298" spans="1:26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34"/>
      <c r="L298" s="11"/>
      <c r="M298" s="11"/>
      <c r="N298" s="11"/>
      <c r="O298" s="11"/>
      <c r="P298" s="11"/>
      <c r="Q298" s="11"/>
      <c r="R298" s="35"/>
      <c r="S298" s="35"/>
      <c r="T298" s="35"/>
      <c r="U298" s="11"/>
      <c r="V298" s="11"/>
      <c r="W298" s="11"/>
      <c r="X298" s="11"/>
      <c r="Y298" s="11"/>
      <c r="Z298" s="11"/>
    </row>
    <row r="299" spans="1:26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34"/>
      <c r="L299" s="11"/>
      <c r="M299" s="11"/>
      <c r="N299" s="11"/>
      <c r="O299" s="11"/>
      <c r="P299" s="11"/>
      <c r="Q299" s="11"/>
      <c r="R299" s="35"/>
      <c r="S299" s="35"/>
      <c r="T299" s="35"/>
      <c r="U299" s="11"/>
      <c r="V299" s="11"/>
      <c r="W299" s="11"/>
      <c r="X299" s="11"/>
      <c r="Y299" s="11"/>
      <c r="Z299" s="11"/>
    </row>
    <row r="300" spans="1:26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34"/>
      <c r="L300" s="11"/>
      <c r="M300" s="11"/>
      <c r="N300" s="11"/>
      <c r="O300" s="11"/>
      <c r="P300" s="11"/>
      <c r="Q300" s="11"/>
      <c r="R300" s="35"/>
      <c r="S300" s="35"/>
      <c r="T300" s="35"/>
      <c r="U300" s="11"/>
      <c r="V300" s="11"/>
      <c r="W300" s="11"/>
      <c r="X300" s="11"/>
      <c r="Y300" s="11"/>
      <c r="Z300" s="11"/>
    </row>
    <row r="301" spans="1:26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34"/>
      <c r="L301" s="11"/>
      <c r="M301" s="11"/>
      <c r="N301" s="11"/>
      <c r="O301" s="11"/>
      <c r="P301" s="11"/>
      <c r="Q301" s="11"/>
      <c r="R301" s="35"/>
      <c r="S301" s="35"/>
      <c r="T301" s="35"/>
      <c r="U301" s="11"/>
      <c r="V301" s="11"/>
      <c r="W301" s="11"/>
      <c r="X301" s="11"/>
      <c r="Y301" s="11"/>
      <c r="Z301" s="11"/>
    </row>
    <row r="302" spans="1:26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34"/>
      <c r="L302" s="11"/>
      <c r="M302" s="11"/>
      <c r="N302" s="11"/>
      <c r="O302" s="11"/>
      <c r="P302" s="11"/>
      <c r="Q302" s="11"/>
      <c r="R302" s="35"/>
      <c r="S302" s="35"/>
      <c r="T302" s="35"/>
      <c r="U302" s="11"/>
      <c r="V302" s="11"/>
      <c r="W302" s="11"/>
      <c r="X302" s="11"/>
      <c r="Y302" s="11"/>
      <c r="Z302" s="11"/>
    </row>
    <row r="303" spans="1:26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34"/>
      <c r="L303" s="11"/>
      <c r="M303" s="11"/>
      <c r="N303" s="11"/>
      <c r="O303" s="11"/>
      <c r="P303" s="11"/>
      <c r="Q303" s="11"/>
      <c r="R303" s="35"/>
      <c r="S303" s="35"/>
      <c r="T303" s="35"/>
      <c r="U303" s="11"/>
      <c r="V303" s="11"/>
      <c r="W303" s="11"/>
      <c r="X303" s="11"/>
      <c r="Y303" s="11"/>
      <c r="Z303" s="11"/>
    </row>
    <row r="304" spans="1:26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34"/>
      <c r="L304" s="11"/>
      <c r="M304" s="11"/>
      <c r="N304" s="11"/>
      <c r="O304" s="11"/>
      <c r="P304" s="11"/>
      <c r="Q304" s="11"/>
      <c r="R304" s="35"/>
      <c r="S304" s="35"/>
      <c r="T304" s="35"/>
      <c r="U304" s="11"/>
      <c r="V304" s="11"/>
      <c r="W304" s="11"/>
      <c r="X304" s="11"/>
      <c r="Y304" s="11"/>
      <c r="Z304" s="11"/>
    </row>
    <row r="305" spans="1:26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34"/>
      <c r="L305" s="11"/>
      <c r="M305" s="11"/>
      <c r="N305" s="11"/>
      <c r="O305" s="11"/>
      <c r="P305" s="11"/>
      <c r="Q305" s="11"/>
      <c r="R305" s="35"/>
      <c r="S305" s="35"/>
      <c r="T305" s="35"/>
      <c r="U305" s="11"/>
      <c r="V305" s="11"/>
      <c r="W305" s="11"/>
      <c r="X305" s="11"/>
      <c r="Y305" s="11"/>
      <c r="Z305" s="11"/>
    </row>
    <row r="306" spans="1:2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34"/>
      <c r="L306" s="11"/>
      <c r="M306" s="11"/>
      <c r="N306" s="11"/>
      <c r="O306" s="11"/>
      <c r="P306" s="11"/>
      <c r="Q306" s="11"/>
      <c r="R306" s="35"/>
      <c r="S306" s="35"/>
      <c r="T306" s="35"/>
      <c r="U306" s="11"/>
      <c r="V306" s="11"/>
      <c r="W306" s="11"/>
      <c r="X306" s="11"/>
      <c r="Y306" s="11"/>
      <c r="Z306" s="11"/>
    </row>
    <row r="307" spans="1:26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34"/>
      <c r="L307" s="11"/>
      <c r="M307" s="11"/>
      <c r="N307" s="11"/>
      <c r="O307" s="11"/>
      <c r="P307" s="11"/>
      <c r="Q307" s="11"/>
      <c r="R307" s="35"/>
      <c r="S307" s="35"/>
      <c r="T307" s="35"/>
      <c r="U307" s="11"/>
      <c r="V307" s="11"/>
      <c r="W307" s="11"/>
      <c r="X307" s="11"/>
      <c r="Y307" s="11"/>
      <c r="Z307" s="11"/>
    </row>
    <row r="308" spans="1:26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34"/>
      <c r="L308" s="11"/>
      <c r="M308" s="11"/>
      <c r="N308" s="11"/>
      <c r="O308" s="11"/>
      <c r="P308" s="11"/>
      <c r="Q308" s="11"/>
      <c r="R308" s="35"/>
      <c r="S308" s="35"/>
      <c r="T308" s="35"/>
      <c r="U308" s="11"/>
      <c r="V308" s="11"/>
      <c r="W308" s="11"/>
      <c r="X308" s="11"/>
      <c r="Y308" s="11"/>
      <c r="Z308" s="11"/>
    </row>
    <row r="309" spans="1:26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34"/>
      <c r="L309" s="11"/>
      <c r="M309" s="11"/>
      <c r="N309" s="11"/>
      <c r="O309" s="11"/>
      <c r="P309" s="11"/>
      <c r="Q309" s="11"/>
      <c r="R309" s="35"/>
      <c r="S309" s="35"/>
      <c r="T309" s="35"/>
      <c r="U309" s="11"/>
      <c r="V309" s="11"/>
      <c r="W309" s="11"/>
      <c r="X309" s="11"/>
      <c r="Y309" s="11"/>
      <c r="Z309" s="11"/>
    </row>
    <row r="310" spans="1:26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34"/>
      <c r="L310" s="11"/>
      <c r="M310" s="11"/>
      <c r="N310" s="11"/>
      <c r="O310" s="11"/>
      <c r="P310" s="11"/>
      <c r="Q310" s="11"/>
      <c r="R310" s="35"/>
      <c r="S310" s="35"/>
      <c r="T310" s="35"/>
      <c r="U310" s="11"/>
      <c r="V310" s="11"/>
      <c r="W310" s="11"/>
      <c r="X310" s="11"/>
      <c r="Y310" s="11"/>
      <c r="Z310" s="11"/>
    </row>
    <row r="311" spans="1:26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34"/>
      <c r="L311" s="11"/>
      <c r="M311" s="11"/>
      <c r="N311" s="11"/>
      <c r="O311" s="11"/>
      <c r="P311" s="11"/>
      <c r="Q311" s="11"/>
      <c r="R311" s="35"/>
      <c r="S311" s="35"/>
      <c r="T311" s="35"/>
      <c r="U311" s="11"/>
      <c r="V311" s="11"/>
      <c r="W311" s="11"/>
      <c r="X311" s="11"/>
      <c r="Y311" s="11"/>
      <c r="Z311" s="11"/>
    </row>
    <row r="312" spans="1:26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34"/>
      <c r="L312" s="11"/>
      <c r="M312" s="11"/>
      <c r="N312" s="11"/>
      <c r="O312" s="11"/>
      <c r="P312" s="11"/>
      <c r="Q312" s="11"/>
      <c r="R312" s="35"/>
      <c r="S312" s="35"/>
      <c r="T312" s="35"/>
      <c r="U312" s="11"/>
      <c r="V312" s="11"/>
      <c r="W312" s="11"/>
      <c r="X312" s="11"/>
      <c r="Y312" s="11"/>
      <c r="Z312" s="11"/>
    </row>
    <row r="313" spans="1:26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34"/>
      <c r="L313" s="11"/>
      <c r="M313" s="11"/>
      <c r="N313" s="11"/>
      <c r="O313" s="11"/>
      <c r="P313" s="11"/>
      <c r="Q313" s="11"/>
      <c r="R313" s="35"/>
      <c r="S313" s="35"/>
      <c r="T313" s="35"/>
      <c r="U313" s="11"/>
      <c r="V313" s="11"/>
      <c r="W313" s="11"/>
      <c r="X313" s="11"/>
      <c r="Y313" s="11"/>
      <c r="Z313" s="11"/>
    </row>
    <row r="314" spans="1:26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34"/>
      <c r="L314" s="11"/>
      <c r="M314" s="11"/>
      <c r="N314" s="11"/>
      <c r="O314" s="11"/>
      <c r="P314" s="11"/>
      <c r="Q314" s="11"/>
      <c r="R314" s="35"/>
      <c r="S314" s="35"/>
      <c r="T314" s="35"/>
      <c r="U314" s="11"/>
      <c r="V314" s="11"/>
      <c r="W314" s="11"/>
      <c r="X314" s="11"/>
      <c r="Y314" s="11"/>
      <c r="Z314" s="11"/>
    </row>
    <row r="315" spans="1:26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34"/>
      <c r="L315" s="11"/>
      <c r="M315" s="11"/>
      <c r="N315" s="11"/>
      <c r="O315" s="11"/>
      <c r="P315" s="11"/>
      <c r="Q315" s="11"/>
      <c r="R315" s="35"/>
      <c r="S315" s="35"/>
      <c r="T315" s="35"/>
      <c r="U315" s="11"/>
      <c r="V315" s="11"/>
      <c r="W315" s="11"/>
      <c r="X315" s="11"/>
      <c r="Y315" s="11"/>
      <c r="Z315" s="11"/>
    </row>
    <row r="316" spans="1:2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34"/>
      <c r="L316" s="11"/>
      <c r="M316" s="11"/>
      <c r="N316" s="11"/>
      <c r="O316" s="11"/>
      <c r="P316" s="11"/>
      <c r="Q316" s="11"/>
      <c r="R316" s="35"/>
      <c r="S316" s="35"/>
      <c r="T316" s="35"/>
      <c r="U316" s="11"/>
      <c r="V316" s="11"/>
      <c r="W316" s="11"/>
      <c r="X316" s="11"/>
      <c r="Y316" s="11"/>
      <c r="Z316" s="11"/>
    </row>
    <row r="317" spans="1:26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34"/>
      <c r="L317" s="11"/>
      <c r="M317" s="11"/>
      <c r="N317" s="11"/>
      <c r="O317" s="11"/>
      <c r="P317" s="11"/>
      <c r="Q317" s="11"/>
      <c r="R317" s="35"/>
      <c r="S317" s="35"/>
      <c r="T317" s="35"/>
      <c r="U317" s="11"/>
      <c r="V317" s="11"/>
      <c r="W317" s="11"/>
      <c r="X317" s="11"/>
      <c r="Y317" s="11"/>
      <c r="Z317" s="11"/>
    </row>
    <row r="318" spans="1:26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34"/>
      <c r="L318" s="11"/>
      <c r="M318" s="11"/>
      <c r="N318" s="11"/>
      <c r="O318" s="11"/>
      <c r="P318" s="11"/>
      <c r="Q318" s="11"/>
      <c r="R318" s="35"/>
      <c r="S318" s="35"/>
      <c r="T318" s="35"/>
      <c r="U318" s="11"/>
      <c r="V318" s="11"/>
      <c r="W318" s="11"/>
      <c r="X318" s="11"/>
      <c r="Y318" s="11"/>
      <c r="Z318" s="11"/>
    </row>
    <row r="319" spans="1:26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34"/>
      <c r="L319" s="11"/>
      <c r="M319" s="11"/>
      <c r="N319" s="11"/>
      <c r="O319" s="11"/>
      <c r="P319" s="11"/>
      <c r="Q319" s="11"/>
      <c r="R319" s="35"/>
      <c r="S319" s="35"/>
      <c r="T319" s="35"/>
      <c r="U319" s="11"/>
      <c r="V319" s="11"/>
      <c r="W319" s="11"/>
      <c r="X319" s="11"/>
      <c r="Y319" s="11"/>
      <c r="Z319" s="11"/>
    </row>
    <row r="320" spans="1:26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34"/>
      <c r="L320" s="11"/>
      <c r="M320" s="11"/>
      <c r="N320" s="11"/>
      <c r="O320" s="11"/>
      <c r="P320" s="11"/>
      <c r="Q320" s="11"/>
      <c r="R320" s="35"/>
      <c r="S320" s="35"/>
      <c r="T320" s="35"/>
      <c r="U320" s="11"/>
      <c r="V320" s="11"/>
      <c r="W320" s="11"/>
      <c r="X320" s="11"/>
      <c r="Y320" s="11"/>
      <c r="Z320" s="11"/>
    </row>
    <row r="321" spans="1:26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34"/>
      <c r="L321" s="11"/>
      <c r="M321" s="11"/>
      <c r="N321" s="11"/>
      <c r="O321" s="11"/>
      <c r="P321" s="11"/>
      <c r="Q321" s="11"/>
      <c r="R321" s="35"/>
      <c r="S321" s="35"/>
      <c r="T321" s="35"/>
      <c r="U321" s="11"/>
      <c r="V321" s="11"/>
      <c r="W321" s="11"/>
      <c r="X321" s="11"/>
      <c r="Y321" s="11"/>
      <c r="Z321" s="11"/>
    </row>
    <row r="322" spans="1:26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34"/>
      <c r="L322" s="11"/>
      <c r="M322" s="11"/>
      <c r="N322" s="11"/>
      <c r="O322" s="11"/>
      <c r="P322" s="11"/>
      <c r="Q322" s="11"/>
      <c r="R322" s="35"/>
      <c r="S322" s="35"/>
      <c r="T322" s="35"/>
      <c r="U322" s="11"/>
      <c r="V322" s="11"/>
      <c r="W322" s="11"/>
      <c r="X322" s="11"/>
      <c r="Y322" s="11"/>
      <c r="Z322" s="11"/>
    </row>
    <row r="323" spans="1:26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34"/>
      <c r="L323" s="11"/>
      <c r="M323" s="11"/>
      <c r="N323" s="11"/>
      <c r="O323" s="11"/>
      <c r="P323" s="11"/>
      <c r="Q323" s="11"/>
      <c r="R323" s="35"/>
      <c r="S323" s="35"/>
      <c r="T323" s="35"/>
      <c r="U323" s="11"/>
      <c r="V323" s="11"/>
      <c r="W323" s="11"/>
      <c r="X323" s="11"/>
      <c r="Y323" s="11"/>
      <c r="Z323" s="11"/>
    </row>
    <row r="324" spans="1:26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34"/>
      <c r="L324" s="11"/>
      <c r="M324" s="11"/>
      <c r="N324" s="11"/>
      <c r="O324" s="11"/>
      <c r="P324" s="11"/>
      <c r="Q324" s="11"/>
      <c r="R324" s="35"/>
      <c r="S324" s="35"/>
      <c r="T324" s="35"/>
      <c r="U324" s="11"/>
      <c r="V324" s="11"/>
      <c r="W324" s="11"/>
      <c r="X324" s="11"/>
      <c r="Y324" s="11"/>
      <c r="Z324" s="11"/>
    </row>
    <row r="325" spans="1:26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34"/>
      <c r="L325" s="11"/>
      <c r="M325" s="11"/>
      <c r="N325" s="11"/>
      <c r="O325" s="11"/>
      <c r="P325" s="11"/>
      <c r="Q325" s="11"/>
      <c r="R325" s="35"/>
      <c r="S325" s="35"/>
      <c r="T325" s="35"/>
      <c r="U325" s="11"/>
      <c r="V325" s="11"/>
      <c r="W325" s="11"/>
      <c r="X325" s="11"/>
      <c r="Y325" s="11"/>
      <c r="Z325" s="11"/>
    </row>
    <row r="326" spans="1: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34"/>
      <c r="L326" s="11"/>
      <c r="M326" s="11"/>
      <c r="N326" s="11"/>
      <c r="O326" s="11"/>
      <c r="P326" s="11"/>
      <c r="Q326" s="11"/>
      <c r="R326" s="35"/>
      <c r="S326" s="35"/>
      <c r="T326" s="35"/>
      <c r="U326" s="11"/>
      <c r="V326" s="11"/>
      <c r="W326" s="11"/>
      <c r="X326" s="11"/>
      <c r="Y326" s="11"/>
      <c r="Z326" s="11"/>
    </row>
    <row r="327" spans="1:26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34"/>
      <c r="L327" s="11"/>
      <c r="M327" s="11"/>
      <c r="N327" s="11"/>
      <c r="O327" s="11"/>
      <c r="P327" s="11"/>
      <c r="Q327" s="11"/>
      <c r="R327" s="35"/>
      <c r="S327" s="35"/>
      <c r="T327" s="35"/>
      <c r="U327" s="11"/>
      <c r="V327" s="11"/>
      <c r="W327" s="11"/>
      <c r="X327" s="11"/>
      <c r="Y327" s="11"/>
      <c r="Z327" s="11"/>
    </row>
    <row r="328" spans="1:26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34"/>
      <c r="L328" s="11"/>
      <c r="M328" s="11"/>
      <c r="N328" s="11"/>
      <c r="O328" s="11"/>
      <c r="P328" s="11"/>
      <c r="Q328" s="11"/>
      <c r="R328" s="35"/>
      <c r="S328" s="35"/>
      <c r="T328" s="35"/>
      <c r="U328" s="11"/>
      <c r="V328" s="11"/>
      <c r="W328" s="11"/>
      <c r="X328" s="11"/>
      <c r="Y328" s="11"/>
      <c r="Z328" s="11"/>
    </row>
    <row r="329" spans="1:26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34"/>
      <c r="L329" s="11"/>
      <c r="M329" s="11"/>
      <c r="N329" s="11"/>
      <c r="O329" s="11"/>
      <c r="P329" s="11"/>
      <c r="Q329" s="11"/>
      <c r="R329" s="35"/>
      <c r="S329" s="35"/>
      <c r="T329" s="35"/>
      <c r="U329" s="11"/>
      <c r="V329" s="11"/>
      <c r="W329" s="11"/>
      <c r="X329" s="11"/>
      <c r="Y329" s="11"/>
      <c r="Z329" s="11"/>
    </row>
    <row r="330" spans="1:26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34"/>
      <c r="L330" s="11"/>
      <c r="M330" s="11"/>
      <c r="N330" s="11"/>
      <c r="O330" s="11"/>
      <c r="P330" s="11"/>
      <c r="Q330" s="11"/>
      <c r="R330" s="35"/>
      <c r="S330" s="35"/>
      <c r="T330" s="35"/>
      <c r="U330" s="11"/>
      <c r="V330" s="11"/>
      <c r="W330" s="11"/>
      <c r="X330" s="11"/>
      <c r="Y330" s="11"/>
      <c r="Z330" s="11"/>
    </row>
    <row r="331" spans="1:26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34"/>
      <c r="L331" s="11"/>
      <c r="M331" s="11"/>
      <c r="N331" s="11"/>
      <c r="O331" s="11"/>
      <c r="P331" s="11"/>
      <c r="Q331" s="11"/>
      <c r="R331" s="35"/>
      <c r="S331" s="35"/>
      <c r="T331" s="35"/>
      <c r="U331" s="11"/>
      <c r="V331" s="11"/>
      <c r="W331" s="11"/>
      <c r="X331" s="11"/>
      <c r="Y331" s="11"/>
      <c r="Z331" s="11"/>
    </row>
    <row r="332" spans="1:26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34"/>
      <c r="L332" s="11"/>
      <c r="M332" s="11"/>
      <c r="N332" s="11"/>
      <c r="O332" s="11"/>
      <c r="P332" s="11"/>
      <c r="Q332" s="11"/>
      <c r="R332" s="35"/>
      <c r="S332" s="35"/>
      <c r="T332" s="35"/>
      <c r="U332" s="11"/>
      <c r="V332" s="11"/>
      <c r="W332" s="11"/>
      <c r="X332" s="11"/>
      <c r="Y332" s="11"/>
      <c r="Z332" s="11"/>
    </row>
    <row r="333" spans="1:26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34"/>
      <c r="L333" s="11"/>
      <c r="M333" s="11"/>
      <c r="N333" s="11"/>
      <c r="O333" s="11"/>
      <c r="P333" s="11"/>
      <c r="Q333" s="11"/>
      <c r="R333" s="35"/>
      <c r="S333" s="35"/>
      <c r="T333" s="35"/>
      <c r="U333" s="11"/>
      <c r="V333" s="11"/>
      <c r="W333" s="11"/>
      <c r="X333" s="11"/>
      <c r="Y333" s="11"/>
      <c r="Z333" s="11"/>
    </row>
    <row r="334" spans="1:26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34"/>
      <c r="L334" s="11"/>
      <c r="M334" s="11"/>
      <c r="N334" s="11"/>
      <c r="O334" s="11"/>
      <c r="P334" s="11"/>
      <c r="Q334" s="11"/>
      <c r="R334" s="35"/>
      <c r="S334" s="35"/>
      <c r="T334" s="35"/>
      <c r="U334" s="11"/>
      <c r="V334" s="11"/>
      <c r="W334" s="11"/>
      <c r="X334" s="11"/>
      <c r="Y334" s="11"/>
      <c r="Z334" s="11"/>
    </row>
    <row r="335" spans="1:26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34"/>
      <c r="L335" s="11"/>
      <c r="M335" s="11"/>
      <c r="N335" s="11"/>
      <c r="O335" s="11"/>
      <c r="P335" s="11"/>
      <c r="Q335" s="11"/>
      <c r="R335" s="35"/>
      <c r="S335" s="35"/>
      <c r="T335" s="35"/>
      <c r="U335" s="11"/>
      <c r="V335" s="11"/>
      <c r="W335" s="11"/>
      <c r="X335" s="11"/>
      <c r="Y335" s="11"/>
      <c r="Z335" s="11"/>
    </row>
    <row r="336" spans="1:2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34"/>
      <c r="L336" s="11"/>
      <c r="M336" s="11"/>
      <c r="N336" s="11"/>
      <c r="O336" s="11"/>
      <c r="P336" s="11"/>
      <c r="Q336" s="11"/>
      <c r="R336" s="35"/>
      <c r="S336" s="35"/>
      <c r="T336" s="35"/>
      <c r="U336" s="11"/>
      <c r="V336" s="11"/>
      <c r="W336" s="11"/>
      <c r="X336" s="11"/>
      <c r="Y336" s="11"/>
      <c r="Z336" s="11"/>
    </row>
    <row r="337" spans="1:26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34"/>
      <c r="L337" s="11"/>
      <c r="M337" s="11"/>
      <c r="N337" s="11"/>
      <c r="O337" s="11"/>
      <c r="P337" s="11"/>
      <c r="Q337" s="11"/>
      <c r="R337" s="35"/>
      <c r="S337" s="35"/>
      <c r="T337" s="35"/>
      <c r="U337" s="11"/>
      <c r="V337" s="11"/>
      <c r="W337" s="11"/>
      <c r="X337" s="11"/>
      <c r="Y337" s="11"/>
      <c r="Z337" s="11"/>
    </row>
    <row r="338" spans="1:26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34"/>
      <c r="L338" s="11"/>
      <c r="M338" s="11"/>
      <c r="N338" s="11"/>
      <c r="O338" s="11"/>
      <c r="P338" s="11"/>
      <c r="Q338" s="11"/>
      <c r="R338" s="35"/>
      <c r="S338" s="35"/>
      <c r="T338" s="35"/>
      <c r="U338" s="11"/>
      <c r="V338" s="11"/>
      <c r="W338" s="11"/>
      <c r="X338" s="11"/>
      <c r="Y338" s="11"/>
      <c r="Z338" s="11"/>
    </row>
    <row r="339" spans="1:26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34"/>
      <c r="L339" s="11"/>
      <c r="M339" s="11"/>
      <c r="N339" s="11"/>
      <c r="O339" s="11"/>
      <c r="P339" s="11"/>
      <c r="Q339" s="11"/>
      <c r="R339" s="35"/>
      <c r="S339" s="35"/>
      <c r="T339" s="35"/>
      <c r="U339" s="11"/>
      <c r="V339" s="11"/>
      <c r="W339" s="11"/>
      <c r="X339" s="11"/>
      <c r="Y339" s="11"/>
      <c r="Z339" s="11"/>
    </row>
    <row r="340" spans="1:26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34"/>
      <c r="L340" s="11"/>
      <c r="M340" s="11"/>
      <c r="N340" s="11"/>
      <c r="O340" s="11"/>
      <c r="P340" s="11"/>
      <c r="Q340" s="11"/>
      <c r="R340" s="35"/>
      <c r="S340" s="35"/>
      <c r="T340" s="35"/>
      <c r="U340" s="11"/>
      <c r="V340" s="11"/>
      <c r="W340" s="11"/>
      <c r="X340" s="11"/>
      <c r="Y340" s="11"/>
      <c r="Z340" s="11"/>
    </row>
    <row r="341" spans="1:26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34"/>
      <c r="L341" s="11"/>
      <c r="M341" s="11"/>
      <c r="N341" s="11"/>
      <c r="O341" s="11"/>
      <c r="P341" s="11"/>
      <c r="Q341" s="11"/>
      <c r="R341" s="35"/>
      <c r="S341" s="35"/>
      <c r="T341" s="35"/>
      <c r="U341" s="11"/>
      <c r="V341" s="11"/>
      <c r="W341" s="11"/>
      <c r="X341" s="11"/>
      <c r="Y341" s="11"/>
      <c r="Z341" s="11"/>
    </row>
    <row r="342" spans="1:26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34"/>
      <c r="L342" s="11"/>
      <c r="M342" s="11"/>
      <c r="N342" s="11"/>
      <c r="O342" s="11"/>
      <c r="P342" s="11"/>
      <c r="Q342" s="11"/>
      <c r="R342" s="35"/>
      <c r="S342" s="35"/>
      <c r="T342" s="35"/>
      <c r="U342" s="11"/>
      <c r="V342" s="11"/>
      <c r="W342" s="11"/>
      <c r="X342" s="11"/>
      <c r="Y342" s="11"/>
      <c r="Z342" s="11"/>
    </row>
    <row r="343" spans="1:26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34"/>
      <c r="L343" s="11"/>
      <c r="M343" s="11"/>
      <c r="N343" s="11"/>
      <c r="O343" s="11"/>
      <c r="P343" s="11"/>
      <c r="Q343" s="11"/>
      <c r="R343" s="35"/>
      <c r="S343" s="35"/>
      <c r="T343" s="35"/>
      <c r="U343" s="11"/>
      <c r="V343" s="11"/>
      <c r="W343" s="11"/>
      <c r="X343" s="11"/>
      <c r="Y343" s="11"/>
      <c r="Z343" s="11"/>
    </row>
    <row r="344" spans="1:26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34"/>
      <c r="L344" s="11"/>
      <c r="M344" s="11"/>
      <c r="N344" s="11"/>
      <c r="O344" s="11"/>
      <c r="P344" s="11"/>
      <c r="Q344" s="11"/>
      <c r="R344" s="35"/>
      <c r="S344" s="35"/>
      <c r="T344" s="35"/>
      <c r="U344" s="11"/>
      <c r="V344" s="11"/>
      <c r="W344" s="11"/>
      <c r="X344" s="11"/>
      <c r="Y344" s="11"/>
      <c r="Z344" s="11"/>
    </row>
    <row r="345" spans="1:26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34"/>
      <c r="L345" s="11"/>
      <c r="M345" s="11"/>
      <c r="N345" s="11"/>
      <c r="O345" s="11"/>
      <c r="P345" s="11"/>
      <c r="Q345" s="11"/>
      <c r="R345" s="35"/>
      <c r="S345" s="35"/>
      <c r="T345" s="35"/>
      <c r="U345" s="11"/>
      <c r="V345" s="11"/>
      <c r="W345" s="11"/>
      <c r="X345" s="11"/>
      <c r="Y345" s="11"/>
      <c r="Z345" s="11"/>
    </row>
    <row r="346" spans="1:2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34"/>
      <c r="L346" s="11"/>
      <c r="M346" s="11"/>
      <c r="N346" s="11"/>
      <c r="O346" s="11"/>
      <c r="P346" s="11"/>
      <c r="Q346" s="11"/>
      <c r="R346" s="35"/>
      <c r="S346" s="35"/>
      <c r="T346" s="35"/>
      <c r="U346" s="11"/>
      <c r="V346" s="11"/>
      <c r="W346" s="11"/>
      <c r="X346" s="11"/>
      <c r="Y346" s="11"/>
      <c r="Z346" s="11"/>
    </row>
    <row r="347" spans="1:26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34"/>
      <c r="L347" s="11"/>
      <c r="M347" s="11"/>
      <c r="N347" s="11"/>
      <c r="O347" s="11"/>
      <c r="P347" s="11"/>
      <c r="Q347" s="11"/>
      <c r="R347" s="35"/>
      <c r="S347" s="35"/>
      <c r="T347" s="35"/>
      <c r="U347" s="11"/>
      <c r="V347" s="11"/>
      <c r="W347" s="11"/>
      <c r="X347" s="11"/>
      <c r="Y347" s="11"/>
      <c r="Z347" s="11"/>
    </row>
    <row r="348" spans="1:26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34"/>
      <c r="L348" s="11"/>
      <c r="M348" s="11"/>
      <c r="N348" s="11"/>
      <c r="O348" s="11"/>
      <c r="P348" s="11"/>
      <c r="Q348" s="11"/>
      <c r="R348" s="35"/>
      <c r="S348" s="35"/>
      <c r="T348" s="35"/>
      <c r="U348" s="11"/>
      <c r="V348" s="11"/>
      <c r="W348" s="11"/>
      <c r="X348" s="11"/>
      <c r="Y348" s="11"/>
      <c r="Z348" s="11"/>
    </row>
    <row r="349" spans="1:26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34"/>
      <c r="L349" s="11"/>
      <c r="M349" s="11"/>
      <c r="N349" s="11"/>
      <c r="O349" s="11"/>
      <c r="P349" s="11"/>
      <c r="Q349" s="11"/>
      <c r="R349" s="35"/>
      <c r="S349" s="35"/>
      <c r="T349" s="35"/>
      <c r="U349" s="11"/>
      <c r="V349" s="11"/>
      <c r="W349" s="11"/>
      <c r="X349" s="11"/>
      <c r="Y349" s="11"/>
      <c r="Z349" s="11"/>
    </row>
    <row r="350" spans="1:26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34"/>
      <c r="L350" s="11"/>
      <c r="M350" s="11"/>
      <c r="N350" s="11"/>
      <c r="O350" s="11"/>
      <c r="P350" s="11"/>
      <c r="Q350" s="11"/>
      <c r="R350" s="35"/>
      <c r="S350" s="35"/>
      <c r="T350" s="35"/>
      <c r="U350" s="11"/>
      <c r="V350" s="11"/>
      <c r="W350" s="11"/>
      <c r="X350" s="11"/>
      <c r="Y350" s="11"/>
      <c r="Z350" s="11"/>
    </row>
    <row r="351" spans="1:26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34"/>
      <c r="L351" s="11"/>
      <c r="M351" s="11"/>
      <c r="N351" s="11"/>
      <c r="O351" s="11"/>
      <c r="P351" s="11"/>
      <c r="Q351" s="11"/>
      <c r="R351" s="35"/>
      <c r="S351" s="35"/>
      <c r="T351" s="35"/>
      <c r="U351" s="11"/>
      <c r="V351" s="11"/>
      <c r="W351" s="11"/>
      <c r="X351" s="11"/>
      <c r="Y351" s="11"/>
      <c r="Z351" s="11"/>
    </row>
    <row r="352" spans="1:26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34"/>
      <c r="L352" s="11"/>
      <c r="M352" s="11"/>
      <c r="N352" s="11"/>
      <c r="O352" s="11"/>
      <c r="P352" s="11"/>
      <c r="Q352" s="11"/>
      <c r="R352" s="35"/>
      <c r="S352" s="35"/>
      <c r="T352" s="35"/>
      <c r="U352" s="11"/>
      <c r="V352" s="11"/>
      <c r="W352" s="11"/>
      <c r="X352" s="11"/>
      <c r="Y352" s="11"/>
      <c r="Z352" s="11"/>
    </row>
    <row r="353" spans="1:26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34"/>
      <c r="L353" s="11"/>
      <c r="M353" s="11"/>
      <c r="N353" s="11"/>
      <c r="O353" s="11"/>
      <c r="P353" s="11"/>
      <c r="Q353" s="11"/>
      <c r="R353" s="35"/>
      <c r="S353" s="35"/>
      <c r="T353" s="35"/>
      <c r="U353" s="11"/>
      <c r="V353" s="11"/>
      <c r="W353" s="11"/>
      <c r="X353" s="11"/>
      <c r="Y353" s="11"/>
      <c r="Z353" s="11"/>
    </row>
    <row r="354" spans="1:26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34"/>
      <c r="L354" s="11"/>
      <c r="M354" s="11"/>
      <c r="N354" s="11"/>
      <c r="O354" s="11"/>
      <c r="P354" s="11"/>
      <c r="Q354" s="11"/>
      <c r="R354" s="35"/>
      <c r="S354" s="35"/>
      <c r="T354" s="35"/>
      <c r="U354" s="11"/>
      <c r="V354" s="11"/>
      <c r="W354" s="11"/>
      <c r="X354" s="11"/>
      <c r="Y354" s="11"/>
      <c r="Z354" s="11"/>
    </row>
    <row r="355" spans="1:26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34"/>
      <c r="L355" s="11"/>
      <c r="M355" s="11"/>
      <c r="N355" s="11"/>
      <c r="O355" s="11"/>
      <c r="P355" s="11"/>
      <c r="Q355" s="11"/>
      <c r="R355" s="35"/>
      <c r="S355" s="35"/>
      <c r="T355" s="35"/>
      <c r="U355" s="11"/>
      <c r="V355" s="11"/>
      <c r="W355" s="11"/>
      <c r="X355" s="11"/>
      <c r="Y355" s="11"/>
      <c r="Z355" s="11"/>
    </row>
    <row r="356" spans="1:2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34"/>
      <c r="L356" s="11"/>
      <c r="M356" s="11"/>
      <c r="N356" s="11"/>
      <c r="O356" s="11"/>
      <c r="P356" s="11"/>
      <c r="Q356" s="11"/>
      <c r="R356" s="35"/>
      <c r="S356" s="35"/>
      <c r="T356" s="35"/>
      <c r="U356" s="11"/>
      <c r="V356" s="11"/>
      <c r="W356" s="11"/>
      <c r="X356" s="11"/>
      <c r="Y356" s="11"/>
      <c r="Z356" s="11"/>
    </row>
    <row r="357" spans="1:26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34"/>
      <c r="L357" s="11"/>
      <c r="M357" s="11"/>
      <c r="N357" s="11"/>
      <c r="O357" s="11"/>
      <c r="P357" s="11"/>
      <c r="Q357" s="11"/>
      <c r="R357" s="35"/>
      <c r="S357" s="35"/>
      <c r="T357" s="35"/>
      <c r="U357" s="11"/>
      <c r="V357" s="11"/>
      <c r="W357" s="11"/>
      <c r="X357" s="11"/>
      <c r="Y357" s="11"/>
      <c r="Z357" s="11"/>
    </row>
    <row r="358" spans="1:26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34"/>
      <c r="L358" s="11"/>
      <c r="M358" s="11"/>
      <c r="N358" s="11"/>
      <c r="O358" s="11"/>
      <c r="P358" s="11"/>
      <c r="Q358" s="11"/>
      <c r="R358" s="35"/>
      <c r="S358" s="35"/>
      <c r="T358" s="35"/>
      <c r="U358" s="11"/>
      <c r="V358" s="11"/>
      <c r="W358" s="11"/>
      <c r="X358" s="11"/>
      <c r="Y358" s="11"/>
      <c r="Z358" s="11"/>
    </row>
    <row r="359" spans="1:26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34"/>
      <c r="L359" s="11"/>
      <c r="M359" s="11"/>
      <c r="N359" s="11"/>
      <c r="O359" s="11"/>
      <c r="P359" s="11"/>
      <c r="Q359" s="11"/>
      <c r="R359" s="35"/>
      <c r="S359" s="35"/>
      <c r="T359" s="35"/>
      <c r="U359" s="11"/>
      <c r="V359" s="11"/>
      <c r="W359" s="11"/>
      <c r="X359" s="11"/>
      <c r="Y359" s="11"/>
      <c r="Z359" s="11"/>
    </row>
    <row r="360" spans="1:26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34"/>
      <c r="L360" s="11"/>
      <c r="M360" s="11"/>
      <c r="N360" s="11"/>
      <c r="O360" s="11"/>
      <c r="P360" s="11"/>
      <c r="Q360" s="11"/>
      <c r="R360" s="35"/>
      <c r="S360" s="35"/>
      <c r="T360" s="35"/>
      <c r="U360" s="11"/>
      <c r="V360" s="11"/>
      <c r="W360" s="11"/>
      <c r="X360" s="11"/>
      <c r="Y360" s="11"/>
      <c r="Z360" s="11"/>
    </row>
    <row r="361" spans="1:26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34"/>
      <c r="L361" s="11"/>
      <c r="M361" s="11"/>
      <c r="N361" s="11"/>
      <c r="O361" s="11"/>
      <c r="P361" s="11"/>
      <c r="Q361" s="11"/>
      <c r="R361" s="35"/>
      <c r="S361" s="35"/>
      <c r="T361" s="35"/>
      <c r="U361" s="11"/>
      <c r="V361" s="11"/>
      <c r="W361" s="11"/>
      <c r="X361" s="11"/>
      <c r="Y361" s="11"/>
      <c r="Z361" s="11"/>
    </row>
    <row r="362" spans="1:26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34"/>
      <c r="L362" s="11"/>
      <c r="M362" s="11"/>
      <c r="N362" s="11"/>
      <c r="O362" s="11"/>
      <c r="P362" s="11"/>
      <c r="Q362" s="11"/>
      <c r="R362" s="35"/>
      <c r="S362" s="35"/>
      <c r="T362" s="35"/>
      <c r="U362" s="11"/>
      <c r="V362" s="11"/>
      <c r="W362" s="11"/>
      <c r="X362" s="11"/>
      <c r="Y362" s="11"/>
      <c r="Z362" s="11"/>
    </row>
    <row r="363" spans="1:26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34"/>
      <c r="L363" s="11"/>
      <c r="M363" s="11"/>
      <c r="N363" s="11"/>
      <c r="O363" s="11"/>
      <c r="P363" s="11"/>
      <c r="Q363" s="11"/>
      <c r="R363" s="35"/>
      <c r="S363" s="35"/>
      <c r="T363" s="35"/>
      <c r="U363" s="11"/>
      <c r="V363" s="11"/>
      <c r="W363" s="11"/>
      <c r="X363" s="11"/>
      <c r="Y363" s="11"/>
      <c r="Z363" s="11"/>
    </row>
    <row r="364" spans="1:26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34"/>
      <c r="L364" s="11"/>
      <c r="M364" s="11"/>
      <c r="N364" s="11"/>
      <c r="O364" s="11"/>
      <c r="P364" s="11"/>
      <c r="Q364" s="11"/>
      <c r="R364" s="35"/>
      <c r="S364" s="35"/>
      <c r="T364" s="35"/>
      <c r="U364" s="11"/>
      <c r="V364" s="11"/>
      <c r="W364" s="11"/>
      <c r="X364" s="11"/>
      <c r="Y364" s="11"/>
      <c r="Z364" s="11"/>
    </row>
    <row r="365" spans="1:26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34"/>
      <c r="L365" s="11"/>
      <c r="M365" s="11"/>
      <c r="N365" s="11"/>
      <c r="O365" s="11"/>
      <c r="P365" s="11"/>
      <c r="Q365" s="11"/>
      <c r="R365" s="35"/>
      <c r="S365" s="35"/>
      <c r="T365" s="35"/>
      <c r="U365" s="11"/>
      <c r="V365" s="11"/>
      <c r="W365" s="11"/>
      <c r="X365" s="11"/>
      <c r="Y365" s="11"/>
      <c r="Z365" s="11"/>
    </row>
    <row r="366" spans="1:2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34"/>
      <c r="L366" s="11"/>
      <c r="M366" s="11"/>
      <c r="N366" s="11"/>
      <c r="O366" s="11"/>
      <c r="P366" s="11"/>
      <c r="Q366" s="11"/>
      <c r="R366" s="35"/>
      <c r="S366" s="35"/>
      <c r="T366" s="35"/>
      <c r="U366" s="11"/>
      <c r="V366" s="11"/>
      <c r="W366" s="11"/>
      <c r="X366" s="11"/>
      <c r="Y366" s="11"/>
      <c r="Z366" s="11"/>
    </row>
    <row r="367" spans="1:26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34"/>
      <c r="L367" s="11"/>
      <c r="M367" s="11"/>
      <c r="N367" s="11"/>
      <c r="O367" s="11"/>
      <c r="P367" s="11"/>
      <c r="Q367" s="11"/>
      <c r="R367" s="35"/>
      <c r="S367" s="35"/>
      <c r="T367" s="35"/>
      <c r="U367" s="11"/>
      <c r="V367" s="11"/>
      <c r="W367" s="11"/>
      <c r="X367" s="11"/>
      <c r="Y367" s="11"/>
      <c r="Z367" s="11"/>
    </row>
    <row r="368" spans="1:26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34"/>
      <c r="L368" s="11"/>
      <c r="M368" s="11"/>
      <c r="N368" s="11"/>
      <c r="O368" s="11"/>
      <c r="P368" s="11"/>
      <c r="Q368" s="11"/>
      <c r="R368" s="35"/>
      <c r="S368" s="35"/>
      <c r="T368" s="35"/>
      <c r="U368" s="11"/>
      <c r="V368" s="11"/>
      <c r="W368" s="11"/>
      <c r="X368" s="11"/>
      <c r="Y368" s="11"/>
      <c r="Z368" s="11"/>
    </row>
    <row r="369" spans="1:26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34"/>
      <c r="L369" s="11"/>
      <c r="M369" s="11"/>
      <c r="N369" s="11"/>
      <c r="O369" s="11"/>
      <c r="P369" s="11"/>
      <c r="Q369" s="11"/>
      <c r="R369" s="35"/>
      <c r="S369" s="35"/>
      <c r="T369" s="35"/>
      <c r="U369" s="11"/>
      <c r="V369" s="11"/>
      <c r="W369" s="11"/>
      <c r="X369" s="11"/>
      <c r="Y369" s="11"/>
      <c r="Z369" s="11"/>
    </row>
    <row r="370" spans="1:26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34"/>
      <c r="L370" s="11"/>
      <c r="M370" s="11"/>
      <c r="N370" s="11"/>
      <c r="O370" s="11"/>
      <c r="P370" s="11"/>
      <c r="Q370" s="11"/>
      <c r="R370" s="35"/>
      <c r="S370" s="35"/>
      <c r="T370" s="35"/>
      <c r="U370" s="11"/>
      <c r="V370" s="11"/>
      <c r="W370" s="11"/>
      <c r="X370" s="11"/>
      <c r="Y370" s="11"/>
      <c r="Z370" s="11"/>
    </row>
    <row r="371" spans="1:26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34"/>
      <c r="L371" s="11"/>
      <c r="M371" s="11"/>
      <c r="N371" s="11"/>
      <c r="O371" s="11"/>
      <c r="P371" s="11"/>
      <c r="Q371" s="11"/>
      <c r="R371" s="35"/>
      <c r="S371" s="35"/>
      <c r="T371" s="35"/>
      <c r="U371" s="11"/>
      <c r="V371" s="11"/>
      <c r="W371" s="11"/>
      <c r="X371" s="11"/>
      <c r="Y371" s="11"/>
      <c r="Z371" s="11"/>
    </row>
    <row r="372" spans="1:26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34"/>
      <c r="L372" s="11"/>
      <c r="M372" s="11"/>
      <c r="N372" s="11"/>
      <c r="O372" s="11"/>
      <c r="P372" s="11"/>
      <c r="Q372" s="11"/>
      <c r="R372" s="35"/>
      <c r="S372" s="35"/>
      <c r="T372" s="35"/>
      <c r="U372" s="11"/>
      <c r="V372" s="11"/>
      <c r="W372" s="11"/>
      <c r="X372" s="11"/>
      <c r="Y372" s="11"/>
      <c r="Z372" s="11"/>
    </row>
    <row r="373" spans="1:26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34"/>
      <c r="L373" s="11"/>
      <c r="M373" s="11"/>
      <c r="N373" s="11"/>
      <c r="O373" s="11"/>
      <c r="P373" s="11"/>
      <c r="Q373" s="11"/>
      <c r="R373" s="35"/>
      <c r="S373" s="35"/>
      <c r="T373" s="35"/>
      <c r="U373" s="11"/>
      <c r="V373" s="11"/>
      <c r="W373" s="11"/>
      <c r="X373" s="11"/>
      <c r="Y373" s="11"/>
      <c r="Z373" s="11"/>
    </row>
    <row r="374" spans="1:26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34"/>
      <c r="L374" s="11"/>
      <c r="M374" s="11"/>
      <c r="N374" s="11"/>
      <c r="O374" s="11"/>
      <c r="P374" s="11"/>
      <c r="Q374" s="11"/>
      <c r="R374" s="35"/>
      <c r="S374" s="35"/>
      <c r="T374" s="35"/>
      <c r="U374" s="11"/>
      <c r="V374" s="11"/>
      <c r="W374" s="11"/>
      <c r="X374" s="11"/>
      <c r="Y374" s="11"/>
      <c r="Z374" s="11"/>
    </row>
    <row r="375" spans="1:26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34"/>
      <c r="L375" s="11"/>
      <c r="M375" s="11"/>
      <c r="N375" s="11"/>
      <c r="O375" s="11"/>
      <c r="P375" s="11"/>
      <c r="Q375" s="11"/>
      <c r="R375" s="35"/>
      <c r="S375" s="35"/>
      <c r="T375" s="35"/>
      <c r="U375" s="11"/>
      <c r="V375" s="11"/>
      <c r="W375" s="11"/>
      <c r="X375" s="11"/>
      <c r="Y375" s="11"/>
      <c r="Z375" s="11"/>
    </row>
    <row r="376" spans="1:2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34"/>
      <c r="L376" s="11"/>
      <c r="M376" s="11"/>
      <c r="N376" s="11"/>
      <c r="O376" s="11"/>
      <c r="P376" s="11"/>
      <c r="Q376" s="11"/>
      <c r="R376" s="35"/>
      <c r="S376" s="35"/>
      <c r="T376" s="35"/>
      <c r="U376" s="11"/>
      <c r="V376" s="11"/>
      <c r="W376" s="11"/>
      <c r="X376" s="11"/>
      <c r="Y376" s="11"/>
      <c r="Z376" s="11"/>
    </row>
    <row r="377" spans="1:26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34"/>
      <c r="L377" s="11"/>
      <c r="M377" s="11"/>
      <c r="N377" s="11"/>
      <c r="O377" s="11"/>
      <c r="P377" s="11"/>
      <c r="Q377" s="11"/>
      <c r="R377" s="35"/>
      <c r="S377" s="35"/>
      <c r="T377" s="35"/>
      <c r="U377" s="11"/>
      <c r="V377" s="11"/>
      <c r="W377" s="11"/>
      <c r="X377" s="11"/>
      <c r="Y377" s="11"/>
      <c r="Z377" s="11"/>
    </row>
    <row r="378" spans="1:26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34"/>
      <c r="L378" s="11"/>
      <c r="M378" s="11"/>
      <c r="N378" s="11"/>
      <c r="O378" s="11"/>
      <c r="P378" s="11"/>
      <c r="Q378" s="11"/>
      <c r="R378" s="35"/>
      <c r="S378" s="35"/>
      <c r="T378" s="35"/>
      <c r="U378" s="11"/>
      <c r="V378" s="11"/>
      <c r="W378" s="11"/>
      <c r="X378" s="11"/>
      <c r="Y378" s="11"/>
      <c r="Z378" s="11"/>
    </row>
    <row r="379" spans="1:26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34"/>
      <c r="L379" s="11"/>
      <c r="M379" s="11"/>
      <c r="N379" s="11"/>
      <c r="O379" s="11"/>
      <c r="P379" s="11"/>
      <c r="Q379" s="11"/>
      <c r="R379" s="35"/>
      <c r="S379" s="35"/>
      <c r="T379" s="35"/>
      <c r="U379" s="11"/>
      <c r="V379" s="11"/>
      <c r="W379" s="11"/>
      <c r="X379" s="11"/>
      <c r="Y379" s="11"/>
      <c r="Z379" s="11"/>
    </row>
    <row r="380" spans="1:26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34"/>
      <c r="L380" s="11"/>
      <c r="M380" s="11"/>
      <c r="N380" s="11"/>
      <c r="O380" s="11"/>
      <c r="P380" s="11"/>
      <c r="Q380" s="11"/>
      <c r="R380" s="35"/>
      <c r="S380" s="35"/>
      <c r="T380" s="35"/>
      <c r="U380" s="11"/>
      <c r="V380" s="11"/>
      <c r="W380" s="11"/>
      <c r="X380" s="11"/>
      <c r="Y380" s="11"/>
      <c r="Z380" s="11"/>
    </row>
    <row r="381" spans="1:26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34"/>
      <c r="L381" s="11"/>
      <c r="M381" s="11"/>
      <c r="N381" s="11"/>
      <c r="O381" s="11"/>
      <c r="P381" s="11"/>
      <c r="Q381" s="11"/>
      <c r="R381" s="35"/>
      <c r="S381" s="35"/>
      <c r="T381" s="35"/>
      <c r="U381" s="11"/>
      <c r="V381" s="11"/>
      <c r="W381" s="11"/>
      <c r="X381" s="11"/>
      <c r="Y381" s="11"/>
      <c r="Z381" s="11"/>
    </row>
    <row r="382" spans="1:26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34"/>
      <c r="L382" s="11"/>
      <c r="M382" s="11"/>
      <c r="N382" s="11"/>
      <c r="O382" s="11"/>
      <c r="P382" s="11"/>
      <c r="Q382" s="11"/>
      <c r="R382" s="35"/>
      <c r="S382" s="35"/>
      <c r="T382" s="35"/>
      <c r="U382" s="11"/>
      <c r="V382" s="11"/>
      <c r="W382" s="11"/>
      <c r="X382" s="11"/>
      <c r="Y382" s="11"/>
      <c r="Z382" s="11"/>
    </row>
    <row r="383" spans="1:26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34"/>
      <c r="L383" s="11"/>
      <c r="M383" s="11"/>
      <c r="N383" s="11"/>
      <c r="O383" s="11"/>
      <c r="P383" s="11"/>
      <c r="Q383" s="11"/>
      <c r="R383" s="35"/>
      <c r="S383" s="35"/>
      <c r="T383" s="35"/>
      <c r="U383" s="11"/>
      <c r="V383" s="11"/>
      <c r="W383" s="11"/>
      <c r="X383" s="11"/>
      <c r="Y383" s="11"/>
      <c r="Z383" s="11"/>
    </row>
    <row r="384" spans="1:26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34"/>
      <c r="L384" s="11"/>
      <c r="M384" s="11"/>
      <c r="N384" s="11"/>
      <c r="O384" s="11"/>
      <c r="P384" s="11"/>
      <c r="Q384" s="11"/>
      <c r="R384" s="35"/>
      <c r="S384" s="35"/>
      <c r="T384" s="35"/>
      <c r="U384" s="11"/>
      <c r="V384" s="11"/>
      <c r="W384" s="11"/>
      <c r="X384" s="11"/>
      <c r="Y384" s="11"/>
      <c r="Z384" s="11"/>
    </row>
    <row r="385" spans="1:26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34"/>
      <c r="L385" s="11"/>
      <c r="M385" s="11"/>
      <c r="N385" s="11"/>
      <c r="O385" s="11"/>
      <c r="P385" s="11"/>
      <c r="Q385" s="11"/>
      <c r="R385" s="35"/>
      <c r="S385" s="35"/>
      <c r="T385" s="35"/>
      <c r="U385" s="11"/>
      <c r="V385" s="11"/>
      <c r="W385" s="11"/>
      <c r="X385" s="11"/>
      <c r="Y385" s="11"/>
      <c r="Z385" s="11"/>
    </row>
    <row r="386" spans="1:2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34"/>
      <c r="L386" s="11"/>
      <c r="M386" s="11"/>
      <c r="N386" s="11"/>
      <c r="O386" s="11"/>
      <c r="P386" s="11"/>
      <c r="Q386" s="11"/>
      <c r="R386" s="35"/>
      <c r="S386" s="35"/>
      <c r="T386" s="35"/>
      <c r="U386" s="11"/>
      <c r="V386" s="11"/>
      <c r="W386" s="11"/>
      <c r="X386" s="11"/>
      <c r="Y386" s="11"/>
      <c r="Z386" s="11"/>
    </row>
    <row r="387" spans="1:26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34"/>
      <c r="L387" s="11"/>
      <c r="M387" s="11"/>
      <c r="N387" s="11"/>
      <c r="O387" s="11"/>
      <c r="P387" s="11"/>
      <c r="Q387" s="11"/>
      <c r="R387" s="35"/>
      <c r="S387" s="35"/>
      <c r="T387" s="35"/>
      <c r="U387" s="11"/>
      <c r="V387" s="11"/>
      <c r="W387" s="11"/>
      <c r="X387" s="11"/>
      <c r="Y387" s="11"/>
      <c r="Z387" s="11"/>
    </row>
    <row r="388" spans="1:26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34"/>
      <c r="L388" s="11"/>
      <c r="M388" s="11"/>
      <c r="N388" s="11"/>
      <c r="O388" s="11"/>
      <c r="P388" s="11"/>
      <c r="Q388" s="11"/>
      <c r="R388" s="35"/>
      <c r="S388" s="35"/>
      <c r="T388" s="35"/>
      <c r="U388" s="11"/>
      <c r="V388" s="11"/>
      <c r="W388" s="11"/>
      <c r="X388" s="11"/>
      <c r="Y388" s="11"/>
      <c r="Z388" s="11"/>
    </row>
    <row r="389" spans="1:26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34"/>
      <c r="L389" s="11"/>
      <c r="M389" s="11"/>
      <c r="N389" s="11"/>
      <c r="O389" s="11"/>
      <c r="P389" s="11"/>
      <c r="Q389" s="11"/>
      <c r="R389" s="35"/>
      <c r="S389" s="35"/>
      <c r="T389" s="35"/>
      <c r="U389" s="11"/>
      <c r="V389" s="11"/>
      <c r="W389" s="11"/>
      <c r="X389" s="11"/>
      <c r="Y389" s="11"/>
      <c r="Z389" s="11"/>
    </row>
    <row r="390" spans="1:26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34"/>
      <c r="L390" s="11"/>
      <c r="M390" s="11"/>
      <c r="N390" s="11"/>
      <c r="O390" s="11"/>
      <c r="P390" s="11"/>
      <c r="Q390" s="11"/>
      <c r="R390" s="35"/>
      <c r="S390" s="35"/>
      <c r="T390" s="35"/>
      <c r="U390" s="11"/>
      <c r="V390" s="11"/>
      <c r="W390" s="11"/>
      <c r="X390" s="11"/>
      <c r="Y390" s="11"/>
      <c r="Z390" s="11"/>
    </row>
    <row r="391" spans="1:26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34"/>
      <c r="L391" s="11"/>
      <c r="M391" s="11"/>
      <c r="N391" s="11"/>
      <c r="O391" s="11"/>
      <c r="P391" s="11"/>
      <c r="Q391" s="11"/>
      <c r="R391" s="35"/>
      <c r="S391" s="35"/>
      <c r="T391" s="35"/>
      <c r="U391" s="11"/>
      <c r="V391" s="11"/>
      <c r="W391" s="11"/>
      <c r="X391" s="11"/>
      <c r="Y391" s="11"/>
      <c r="Z391" s="11"/>
    </row>
    <row r="392" spans="1:26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34"/>
      <c r="L392" s="11"/>
      <c r="M392" s="11"/>
      <c r="N392" s="11"/>
      <c r="O392" s="11"/>
      <c r="P392" s="11"/>
      <c r="Q392" s="11"/>
      <c r="R392" s="35"/>
      <c r="S392" s="35"/>
      <c r="T392" s="35"/>
      <c r="U392" s="11"/>
      <c r="V392" s="11"/>
      <c r="W392" s="11"/>
      <c r="X392" s="11"/>
      <c r="Y392" s="11"/>
      <c r="Z392" s="11"/>
    </row>
    <row r="393" spans="1:26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34"/>
      <c r="L393" s="11"/>
      <c r="M393" s="11"/>
      <c r="N393" s="11"/>
      <c r="O393" s="11"/>
      <c r="P393" s="11"/>
      <c r="Q393" s="11"/>
      <c r="R393" s="35"/>
      <c r="S393" s="35"/>
      <c r="T393" s="35"/>
      <c r="U393" s="11"/>
      <c r="V393" s="11"/>
      <c r="W393" s="11"/>
      <c r="X393" s="11"/>
      <c r="Y393" s="11"/>
      <c r="Z393" s="11"/>
    </row>
    <row r="394" spans="1:26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34"/>
      <c r="L394" s="11"/>
      <c r="M394" s="11"/>
      <c r="N394" s="11"/>
      <c r="O394" s="11"/>
      <c r="P394" s="11"/>
      <c r="Q394" s="11"/>
      <c r="R394" s="35"/>
      <c r="S394" s="35"/>
      <c r="T394" s="35"/>
      <c r="U394" s="11"/>
      <c r="V394" s="11"/>
      <c r="W394" s="11"/>
      <c r="X394" s="11"/>
      <c r="Y394" s="11"/>
      <c r="Z394" s="11"/>
    </row>
    <row r="395" spans="1:26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34"/>
      <c r="L395" s="11"/>
      <c r="M395" s="11"/>
      <c r="N395" s="11"/>
      <c r="O395" s="11"/>
      <c r="P395" s="11"/>
      <c r="Q395" s="11"/>
      <c r="R395" s="35"/>
      <c r="S395" s="35"/>
      <c r="T395" s="35"/>
      <c r="U395" s="11"/>
      <c r="V395" s="11"/>
      <c r="W395" s="11"/>
      <c r="X395" s="11"/>
      <c r="Y395" s="11"/>
      <c r="Z395" s="11"/>
    </row>
    <row r="396" spans="1:2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34"/>
      <c r="L396" s="11"/>
      <c r="M396" s="11"/>
      <c r="N396" s="11"/>
      <c r="O396" s="11"/>
      <c r="P396" s="11"/>
      <c r="Q396" s="11"/>
      <c r="R396" s="35"/>
      <c r="S396" s="35"/>
      <c r="T396" s="35"/>
      <c r="U396" s="11"/>
      <c r="V396" s="11"/>
      <c r="W396" s="11"/>
      <c r="X396" s="11"/>
      <c r="Y396" s="11"/>
      <c r="Z396" s="11"/>
    </row>
    <row r="397" spans="1:26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34"/>
      <c r="L397" s="11"/>
      <c r="M397" s="11"/>
      <c r="N397" s="11"/>
      <c r="O397" s="11"/>
      <c r="P397" s="11"/>
      <c r="Q397" s="11"/>
      <c r="R397" s="35"/>
      <c r="S397" s="35"/>
      <c r="T397" s="35"/>
      <c r="U397" s="11"/>
      <c r="V397" s="11"/>
      <c r="W397" s="11"/>
      <c r="X397" s="11"/>
      <c r="Y397" s="11"/>
      <c r="Z397" s="11"/>
    </row>
    <row r="398" spans="1:26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34"/>
      <c r="L398" s="11"/>
      <c r="M398" s="11"/>
      <c r="N398" s="11"/>
      <c r="O398" s="11"/>
      <c r="P398" s="11"/>
      <c r="Q398" s="11"/>
      <c r="R398" s="35"/>
      <c r="S398" s="35"/>
      <c r="T398" s="35"/>
      <c r="U398" s="11"/>
      <c r="V398" s="11"/>
      <c r="W398" s="11"/>
      <c r="X398" s="11"/>
      <c r="Y398" s="11"/>
      <c r="Z398" s="11"/>
    </row>
    <row r="399" spans="1:26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34"/>
      <c r="L399" s="11"/>
      <c r="M399" s="11"/>
      <c r="N399" s="11"/>
      <c r="O399" s="11"/>
      <c r="P399" s="11"/>
      <c r="Q399" s="11"/>
      <c r="R399" s="35"/>
      <c r="S399" s="35"/>
      <c r="T399" s="35"/>
      <c r="U399" s="11"/>
      <c r="V399" s="11"/>
      <c r="W399" s="11"/>
      <c r="X399" s="11"/>
      <c r="Y399" s="11"/>
      <c r="Z399" s="11"/>
    </row>
    <row r="400" spans="1:26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34"/>
      <c r="L400" s="11"/>
      <c r="M400" s="11"/>
      <c r="N400" s="11"/>
      <c r="O400" s="11"/>
      <c r="P400" s="11"/>
      <c r="Q400" s="11"/>
      <c r="R400" s="35"/>
      <c r="S400" s="35"/>
      <c r="T400" s="35"/>
      <c r="U400" s="11"/>
      <c r="V400" s="11"/>
      <c r="W400" s="11"/>
      <c r="X400" s="11"/>
      <c r="Y400" s="11"/>
      <c r="Z400" s="11"/>
    </row>
    <row r="401" spans="1:26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34"/>
      <c r="L401" s="11"/>
      <c r="M401" s="11"/>
      <c r="N401" s="11"/>
      <c r="O401" s="11"/>
      <c r="P401" s="11"/>
      <c r="Q401" s="11"/>
      <c r="R401" s="35"/>
      <c r="S401" s="35"/>
      <c r="T401" s="35"/>
      <c r="U401" s="11"/>
      <c r="V401" s="11"/>
      <c r="W401" s="11"/>
      <c r="X401" s="11"/>
      <c r="Y401" s="11"/>
      <c r="Z401" s="11"/>
    </row>
    <row r="402" spans="1:26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34"/>
      <c r="L402" s="11"/>
      <c r="M402" s="11"/>
      <c r="N402" s="11"/>
      <c r="O402" s="11"/>
      <c r="P402" s="11"/>
      <c r="Q402" s="11"/>
      <c r="R402" s="35"/>
      <c r="S402" s="35"/>
      <c r="T402" s="35"/>
      <c r="U402" s="11"/>
      <c r="V402" s="11"/>
      <c r="W402" s="11"/>
      <c r="X402" s="11"/>
      <c r="Y402" s="11"/>
      <c r="Z402" s="11"/>
    </row>
    <row r="403" spans="1:26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34"/>
      <c r="L403" s="11"/>
      <c r="M403" s="11"/>
      <c r="N403" s="11"/>
      <c r="O403" s="11"/>
      <c r="P403" s="11"/>
      <c r="Q403" s="11"/>
      <c r="R403" s="35"/>
      <c r="S403" s="35"/>
      <c r="T403" s="35"/>
      <c r="U403" s="11"/>
      <c r="V403" s="11"/>
      <c r="W403" s="11"/>
      <c r="X403" s="11"/>
      <c r="Y403" s="11"/>
      <c r="Z403" s="11"/>
    </row>
    <row r="404" spans="1:26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34"/>
      <c r="L404" s="11"/>
      <c r="M404" s="11"/>
      <c r="N404" s="11"/>
      <c r="O404" s="11"/>
      <c r="P404" s="11"/>
      <c r="Q404" s="11"/>
      <c r="R404" s="35"/>
      <c r="S404" s="35"/>
      <c r="T404" s="35"/>
      <c r="U404" s="11"/>
      <c r="V404" s="11"/>
      <c r="W404" s="11"/>
      <c r="X404" s="11"/>
      <c r="Y404" s="11"/>
      <c r="Z404" s="11"/>
    </row>
    <row r="405" spans="1:26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34"/>
      <c r="L405" s="11"/>
      <c r="M405" s="11"/>
      <c r="N405" s="11"/>
      <c r="O405" s="11"/>
      <c r="P405" s="11"/>
      <c r="Q405" s="11"/>
      <c r="R405" s="35"/>
      <c r="S405" s="35"/>
      <c r="T405" s="35"/>
      <c r="U405" s="11"/>
      <c r="V405" s="11"/>
      <c r="W405" s="11"/>
      <c r="X405" s="11"/>
      <c r="Y405" s="11"/>
      <c r="Z405" s="11"/>
    </row>
    <row r="406" spans="1:2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34"/>
      <c r="L406" s="11"/>
      <c r="M406" s="11"/>
      <c r="N406" s="11"/>
      <c r="O406" s="11"/>
      <c r="P406" s="11"/>
      <c r="Q406" s="11"/>
      <c r="R406" s="35"/>
      <c r="S406" s="35"/>
      <c r="T406" s="35"/>
      <c r="U406" s="11"/>
      <c r="V406" s="11"/>
      <c r="W406" s="11"/>
      <c r="X406" s="11"/>
      <c r="Y406" s="11"/>
      <c r="Z406" s="11"/>
    </row>
    <row r="407" spans="1:26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34"/>
      <c r="L407" s="11"/>
      <c r="M407" s="11"/>
      <c r="N407" s="11"/>
      <c r="O407" s="11"/>
      <c r="P407" s="11"/>
      <c r="Q407" s="11"/>
      <c r="R407" s="35"/>
      <c r="S407" s="35"/>
      <c r="T407" s="35"/>
      <c r="U407" s="11"/>
      <c r="V407" s="11"/>
      <c r="W407" s="11"/>
      <c r="X407" s="11"/>
      <c r="Y407" s="11"/>
      <c r="Z407" s="11"/>
    </row>
    <row r="408" spans="1:26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34"/>
      <c r="L408" s="11"/>
      <c r="M408" s="11"/>
      <c r="N408" s="11"/>
      <c r="O408" s="11"/>
      <c r="P408" s="11"/>
      <c r="Q408" s="11"/>
      <c r="R408" s="35"/>
      <c r="S408" s="35"/>
      <c r="T408" s="35"/>
      <c r="U408" s="11"/>
      <c r="V408" s="11"/>
      <c r="W408" s="11"/>
      <c r="X408" s="11"/>
      <c r="Y408" s="11"/>
      <c r="Z408" s="11"/>
    </row>
    <row r="409" spans="1:26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34"/>
      <c r="L409" s="11"/>
      <c r="M409" s="11"/>
      <c r="N409" s="11"/>
      <c r="O409" s="11"/>
      <c r="P409" s="11"/>
      <c r="Q409" s="11"/>
      <c r="R409" s="35"/>
      <c r="S409" s="35"/>
      <c r="T409" s="35"/>
      <c r="U409" s="11"/>
      <c r="V409" s="11"/>
      <c r="W409" s="11"/>
      <c r="X409" s="11"/>
      <c r="Y409" s="11"/>
      <c r="Z409" s="11"/>
    </row>
    <row r="410" spans="1:26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34"/>
      <c r="L410" s="11"/>
      <c r="M410" s="11"/>
      <c r="N410" s="11"/>
      <c r="O410" s="11"/>
      <c r="P410" s="11"/>
      <c r="Q410" s="11"/>
      <c r="R410" s="35"/>
      <c r="S410" s="35"/>
      <c r="T410" s="35"/>
      <c r="U410" s="11"/>
      <c r="V410" s="11"/>
      <c r="W410" s="11"/>
      <c r="X410" s="11"/>
      <c r="Y410" s="11"/>
      <c r="Z410" s="11"/>
    </row>
    <row r="411" spans="1:26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34"/>
      <c r="L411" s="11"/>
      <c r="M411" s="11"/>
      <c r="N411" s="11"/>
      <c r="O411" s="11"/>
      <c r="P411" s="11"/>
      <c r="Q411" s="11"/>
      <c r="R411" s="35"/>
      <c r="S411" s="35"/>
      <c r="T411" s="35"/>
      <c r="U411" s="11"/>
      <c r="V411" s="11"/>
      <c r="W411" s="11"/>
      <c r="X411" s="11"/>
      <c r="Y411" s="11"/>
      <c r="Z411" s="11"/>
    </row>
    <row r="412" spans="1:26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34"/>
      <c r="L412" s="11"/>
      <c r="M412" s="11"/>
      <c r="N412" s="11"/>
      <c r="O412" s="11"/>
      <c r="P412" s="11"/>
      <c r="Q412" s="11"/>
      <c r="R412" s="35"/>
      <c r="S412" s="35"/>
      <c r="T412" s="35"/>
      <c r="U412" s="11"/>
      <c r="V412" s="11"/>
      <c r="W412" s="11"/>
      <c r="X412" s="11"/>
      <c r="Y412" s="11"/>
      <c r="Z412" s="11"/>
    </row>
    <row r="413" spans="1:26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34"/>
      <c r="L413" s="11"/>
      <c r="M413" s="11"/>
      <c r="N413" s="11"/>
      <c r="O413" s="11"/>
      <c r="P413" s="11"/>
      <c r="Q413" s="11"/>
      <c r="R413" s="35"/>
      <c r="S413" s="35"/>
      <c r="T413" s="35"/>
      <c r="U413" s="11"/>
      <c r="V413" s="11"/>
      <c r="W413" s="11"/>
      <c r="X413" s="11"/>
      <c r="Y413" s="11"/>
      <c r="Z413" s="11"/>
    </row>
    <row r="414" spans="1:26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34"/>
      <c r="L414" s="11"/>
      <c r="M414" s="11"/>
      <c r="N414" s="11"/>
      <c r="O414" s="11"/>
      <c r="P414" s="11"/>
      <c r="Q414" s="11"/>
      <c r="R414" s="35"/>
      <c r="S414" s="35"/>
      <c r="T414" s="35"/>
      <c r="U414" s="11"/>
      <c r="V414" s="11"/>
      <c r="W414" s="11"/>
      <c r="X414" s="11"/>
      <c r="Y414" s="11"/>
      <c r="Z414" s="11"/>
    </row>
    <row r="415" spans="1:26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34"/>
      <c r="L415" s="11"/>
      <c r="M415" s="11"/>
      <c r="N415" s="11"/>
      <c r="O415" s="11"/>
      <c r="P415" s="11"/>
      <c r="Q415" s="11"/>
      <c r="R415" s="35"/>
      <c r="S415" s="35"/>
      <c r="T415" s="35"/>
      <c r="U415" s="11"/>
      <c r="V415" s="11"/>
      <c r="W415" s="11"/>
      <c r="X415" s="11"/>
      <c r="Y415" s="11"/>
      <c r="Z415" s="11"/>
    </row>
    <row r="416" spans="1:2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34"/>
      <c r="L416" s="11"/>
      <c r="M416" s="11"/>
      <c r="N416" s="11"/>
      <c r="O416" s="11"/>
      <c r="P416" s="11"/>
      <c r="Q416" s="11"/>
      <c r="R416" s="35"/>
      <c r="S416" s="35"/>
      <c r="T416" s="35"/>
      <c r="U416" s="11"/>
      <c r="V416" s="11"/>
      <c r="W416" s="11"/>
      <c r="X416" s="11"/>
      <c r="Y416" s="11"/>
      <c r="Z416" s="11"/>
    </row>
    <row r="417" spans="1:26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34"/>
      <c r="L417" s="11"/>
      <c r="M417" s="11"/>
      <c r="N417" s="11"/>
      <c r="O417" s="11"/>
      <c r="P417" s="11"/>
      <c r="Q417" s="11"/>
      <c r="R417" s="35"/>
      <c r="S417" s="35"/>
      <c r="T417" s="35"/>
      <c r="U417" s="11"/>
      <c r="V417" s="11"/>
      <c r="W417" s="11"/>
      <c r="X417" s="11"/>
      <c r="Y417" s="11"/>
      <c r="Z417" s="11"/>
    </row>
    <row r="418" spans="1:26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34"/>
      <c r="L418" s="11"/>
      <c r="M418" s="11"/>
      <c r="N418" s="11"/>
      <c r="O418" s="11"/>
      <c r="P418" s="11"/>
      <c r="Q418" s="11"/>
      <c r="R418" s="35"/>
      <c r="S418" s="35"/>
      <c r="T418" s="35"/>
      <c r="U418" s="11"/>
      <c r="V418" s="11"/>
      <c r="W418" s="11"/>
      <c r="X418" s="11"/>
      <c r="Y418" s="11"/>
      <c r="Z418" s="11"/>
    </row>
    <row r="419" spans="1:26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34"/>
      <c r="L419" s="11"/>
      <c r="M419" s="11"/>
      <c r="N419" s="11"/>
      <c r="O419" s="11"/>
      <c r="P419" s="11"/>
      <c r="Q419" s="11"/>
      <c r="R419" s="35"/>
      <c r="S419" s="35"/>
      <c r="T419" s="35"/>
      <c r="U419" s="11"/>
      <c r="V419" s="11"/>
      <c r="W419" s="11"/>
      <c r="X419" s="11"/>
      <c r="Y419" s="11"/>
      <c r="Z419" s="11"/>
    </row>
    <row r="420" spans="1:26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34"/>
      <c r="L420" s="11"/>
      <c r="M420" s="11"/>
      <c r="N420" s="11"/>
      <c r="O420" s="11"/>
      <c r="P420" s="11"/>
      <c r="Q420" s="11"/>
      <c r="R420" s="35"/>
      <c r="S420" s="35"/>
      <c r="T420" s="35"/>
      <c r="U420" s="11"/>
      <c r="V420" s="11"/>
      <c r="W420" s="11"/>
      <c r="X420" s="11"/>
      <c r="Y420" s="11"/>
      <c r="Z420" s="11"/>
    </row>
    <row r="421" spans="1:26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34"/>
      <c r="L421" s="11"/>
      <c r="M421" s="11"/>
      <c r="N421" s="11"/>
      <c r="O421" s="11"/>
      <c r="P421" s="11"/>
      <c r="Q421" s="11"/>
      <c r="R421" s="35"/>
      <c r="S421" s="35"/>
      <c r="T421" s="35"/>
      <c r="U421" s="11"/>
      <c r="V421" s="11"/>
      <c r="W421" s="11"/>
      <c r="X421" s="11"/>
      <c r="Y421" s="11"/>
      <c r="Z421" s="11"/>
    </row>
    <row r="422" spans="1:26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34"/>
      <c r="L422" s="11"/>
      <c r="M422" s="11"/>
      <c r="N422" s="11"/>
      <c r="O422" s="11"/>
      <c r="P422" s="11"/>
      <c r="Q422" s="11"/>
      <c r="R422" s="35"/>
      <c r="S422" s="35"/>
      <c r="T422" s="35"/>
      <c r="U422" s="11"/>
      <c r="V422" s="11"/>
      <c r="W422" s="11"/>
      <c r="X422" s="11"/>
      <c r="Y422" s="11"/>
      <c r="Z422" s="11"/>
    </row>
    <row r="423" spans="1:26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34"/>
      <c r="L423" s="11"/>
      <c r="M423" s="11"/>
      <c r="N423" s="11"/>
      <c r="O423" s="11"/>
      <c r="P423" s="11"/>
      <c r="Q423" s="11"/>
      <c r="R423" s="35"/>
      <c r="S423" s="35"/>
      <c r="T423" s="35"/>
      <c r="U423" s="11"/>
      <c r="V423" s="11"/>
      <c r="W423" s="11"/>
      <c r="X423" s="11"/>
      <c r="Y423" s="11"/>
      <c r="Z423" s="11"/>
    </row>
    <row r="424" spans="1:26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34"/>
      <c r="L424" s="11"/>
      <c r="M424" s="11"/>
      <c r="N424" s="11"/>
      <c r="O424" s="11"/>
      <c r="P424" s="11"/>
      <c r="Q424" s="11"/>
      <c r="R424" s="35"/>
      <c r="S424" s="35"/>
      <c r="T424" s="35"/>
      <c r="U424" s="11"/>
      <c r="V424" s="11"/>
      <c r="W424" s="11"/>
      <c r="X424" s="11"/>
      <c r="Y424" s="11"/>
      <c r="Z424" s="11"/>
    </row>
    <row r="425" spans="1:26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34"/>
      <c r="L425" s="11"/>
      <c r="M425" s="11"/>
      <c r="N425" s="11"/>
      <c r="O425" s="11"/>
      <c r="P425" s="11"/>
      <c r="Q425" s="11"/>
      <c r="R425" s="35"/>
      <c r="S425" s="35"/>
      <c r="T425" s="35"/>
      <c r="U425" s="11"/>
      <c r="V425" s="11"/>
      <c r="W425" s="11"/>
      <c r="X425" s="11"/>
      <c r="Y425" s="11"/>
      <c r="Z425" s="11"/>
    </row>
    <row r="426" spans="1: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34"/>
      <c r="L426" s="11"/>
      <c r="M426" s="11"/>
      <c r="N426" s="11"/>
      <c r="O426" s="11"/>
      <c r="P426" s="11"/>
      <c r="Q426" s="11"/>
      <c r="R426" s="35"/>
      <c r="S426" s="35"/>
      <c r="T426" s="35"/>
      <c r="U426" s="11"/>
      <c r="V426" s="11"/>
      <c r="W426" s="11"/>
      <c r="X426" s="11"/>
      <c r="Y426" s="11"/>
      <c r="Z426" s="11"/>
    </row>
    <row r="427" spans="1:26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34"/>
      <c r="L427" s="11"/>
      <c r="M427" s="11"/>
      <c r="N427" s="11"/>
      <c r="O427" s="11"/>
      <c r="P427" s="11"/>
      <c r="Q427" s="11"/>
      <c r="R427" s="35"/>
      <c r="S427" s="35"/>
      <c r="T427" s="35"/>
      <c r="U427" s="11"/>
      <c r="V427" s="11"/>
      <c r="W427" s="11"/>
      <c r="X427" s="11"/>
      <c r="Y427" s="11"/>
      <c r="Z427" s="11"/>
    </row>
    <row r="428" spans="1:26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34"/>
      <c r="L428" s="11"/>
      <c r="M428" s="11"/>
      <c r="N428" s="11"/>
      <c r="O428" s="11"/>
      <c r="P428" s="11"/>
      <c r="Q428" s="11"/>
      <c r="R428" s="35"/>
      <c r="S428" s="35"/>
      <c r="T428" s="35"/>
      <c r="U428" s="11"/>
      <c r="V428" s="11"/>
      <c r="W428" s="11"/>
      <c r="X428" s="11"/>
      <c r="Y428" s="11"/>
      <c r="Z428" s="11"/>
    </row>
    <row r="429" spans="1:26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34"/>
      <c r="L429" s="11"/>
      <c r="M429" s="11"/>
      <c r="N429" s="11"/>
      <c r="O429" s="11"/>
      <c r="P429" s="11"/>
      <c r="Q429" s="11"/>
      <c r="R429" s="35"/>
      <c r="S429" s="35"/>
      <c r="T429" s="35"/>
      <c r="U429" s="11"/>
      <c r="V429" s="11"/>
      <c r="W429" s="11"/>
      <c r="X429" s="11"/>
      <c r="Y429" s="11"/>
      <c r="Z429" s="11"/>
    </row>
    <row r="430" spans="1:26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34"/>
      <c r="L430" s="11"/>
      <c r="M430" s="11"/>
      <c r="N430" s="11"/>
      <c r="O430" s="11"/>
      <c r="P430" s="11"/>
      <c r="Q430" s="11"/>
      <c r="R430" s="35"/>
      <c r="S430" s="35"/>
      <c r="T430" s="35"/>
      <c r="U430" s="11"/>
      <c r="V430" s="11"/>
      <c r="W430" s="11"/>
      <c r="X430" s="11"/>
      <c r="Y430" s="11"/>
      <c r="Z430" s="11"/>
    </row>
    <row r="431" spans="1:26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34"/>
      <c r="L431" s="11"/>
      <c r="M431" s="11"/>
      <c r="N431" s="11"/>
      <c r="O431" s="11"/>
      <c r="P431" s="11"/>
      <c r="Q431" s="11"/>
      <c r="R431" s="35"/>
      <c r="S431" s="35"/>
      <c r="T431" s="35"/>
      <c r="U431" s="11"/>
      <c r="V431" s="11"/>
      <c r="W431" s="11"/>
      <c r="X431" s="11"/>
      <c r="Y431" s="11"/>
      <c r="Z431" s="11"/>
    </row>
    <row r="432" spans="1:26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34"/>
      <c r="L432" s="11"/>
      <c r="M432" s="11"/>
      <c r="N432" s="11"/>
      <c r="O432" s="11"/>
      <c r="P432" s="11"/>
      <c r="Q432" s="11"/>
      <c r="R432" s="35"/>
      <c r="S432" s="35"/>
      <c r="T432" s="35"/>
      <c r="U432" s="11"/>
      <c r="V432" s="11"/>
      <c r="W432" s="11"/>
      <c r="X432" s="11"/>
      <c r="Y432" s="11"/>
      <c r="Z432" s="11"/>
    </row>
    <row r="433" spans="1:26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34"/>
      <c r="L433" s="11"/>
      <c r="M433" s="11"/>
      <c r="N433" s="11"/>
      <c r="O433" s="11"/>
      <c r="P433" s="11"/>
      <c r="Q433" s="11"/>
      <c r="R433" s="35"/>
      <c r="S433" s="35"/>
      <c r="T433" s="35"/>
      <c r="U433" s="11"/>
      <c r="V433" s="11"/>
      <c r="W433" s="11"/>
      <c r="X433" s="11"/>
      <c r="Y433" s="11"/>
      <c r="Z433" s="11"/>
    </row>
    <row r="434" spans="1:26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34"/>
      <c r="L434" s="11"/>
      <c r="M434" s="11"/>
      <c r="N434" s="11"/>
      <c r="O434" s="11"/>
      <c r="P434" s="11"/>
      <c r="Q434" s="11"/>
      <c r="R434" s="35"/>
      <c r="S434" s="35"/>
      <c r="T434" s="35"/>
      <c r="U434" s="11"/>
      <c r="V434" s="11"/>
      <c r="W434" s="11"/>
      <c r="X434" s="11"/>
      <c r="Y434" s="11"/>
      <c r="Z434" s="11"/>
    </row>
    <row r="435" spans="1:26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34"/>
      <c r="L435" s="11"/>
      <c r="M435" s="11"/>
      <c r="N435" s="11"/>
      <c r="O435" s="11"/>
      <c r="P435" s="11"/>
      <c r="Q435" s="11"/>
      <c r="R435" s="35"/>
      <c r="S435" s="35"/>
      <c r="T435" s="35"/>
      <c r="U435" s="11"/>
      <c r="V435" s="11"/>
      <c r="W435" s="11"/>
      <c r="X435" s="11"/>
      <c r="Y435" s="11"/>
      <c r="Z435" s="11"/>
    </row>
    <row r="436" spans="1:2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34"/>
      <c r="L436" s="11"/>
      <c r="M436" s="11"/>
      <c r="N436" s="11"/>
      <c r="O436" s="11"/>
      <c r="P436" s="11"/>
      <c r="Q436" s="11"/>
      <c r="R436" s="35"/>
      <c r="S436" s="35"/>
      <c r="T436" s="35"/>
      <c r="U436" s="11"/>
      <c r="V436" s="11"/>
      <c r="W436" s="11"/>
      <c r="X436" s="11"/>
      <c r="Y436" s="11"/>
      <c r="Z436" s="11"/>
    </row>
    <row r="437" spans="1:26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34"/>
      <c r="L437" s="11"/>
      <c r="M437" s="11"/>
      <c r="N437" s="11"/>
      <c r="O437" s="11"/>
      <c r="P437" s="11"/>
      <c r="Q437" s="11"/>
      <c r="R437" s="35"/>
      <c r="S437" s="35"/>
      <c r="T437" s="35"/>
      <c r="U437" s="11"/>
      <c r="V437" s="11"/>
      <c r="W437" s="11"/>
      <c r="X437" s="11"/>
      <c r="Y437" s="11"/>
      <c r="Z437" s="11"/>
    </row>
    <row r="438" spans="1:26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34"/>
      <c r="L438" s="11"/>
      <c r="M438" s="11"/>
      <c r="N438" s="11"/>
      <c r="O438" s="11"/>
      <c r="P438" s="11"/>
      <c r="Q438" s="11"/>
      <c r="R438" s="35"/>
      <c r="S438" s="35"/>
      <c r="T438" s="35"/>
      <c r="U438" s="11"/>
      <c r="V438" s="11"/>
      <c r="W438" s="11"/>
      <c r="X438" s="11"/>
      <c r="Y438" s="11"/>
      <c r="Z438" s="11"/>
    </row>
    <row r="439" spans="1:26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34"/>
      <c r="L439" s="11"/>
      <c r="M439" s="11"/>
      <c r="N439" s="11"/>
      <c r="O439" s="11"/>
      <c r="P439" s="11"/>
      <c r="Q439" s="11"/>
      <c r="R439" s="35"/>
      <c r="S439" s="35"/>
      <c r="T439" s="35"/>
      <c r="U439" s="11"/>
      <c r="V439" s="11"/>
      <c r="W439" s="11"/>
      <c r="X439" s="11"/>
      <c r="Y439" s="11"/>
      <c r="Z439" s="11"/>
    </row>
    <row r="440" spans="1:26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34"/>
      <c r="L440" s="11"/>
      <c r="M440" s="11"/>
      <c r="N440" s="11"/>
      <c r="O440" s="11"/>
      <c r="P440" s="11"/>
      <c r="Q440" s="11"/>
      <c r="R440" s="35"/>
      <c r="S440" s="35"/>
      <c r="T440" s="35"/>
      <c r="U440" s="11"/>
      <c r="V440" s="11"/>
      <c r="W440" s="11"/>
      <c r="X440" s="11"/>
      <c r="Y440" s="11"/>
      <c r="Z440" s="11"/>
    </row>
    <row r="441" spans="1:26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34"/>
      <c r="L441" s="11"/>
      <c r="M441" s="11"/>
      <c r="N441" s="11"/>
      <c r="O441" s="11"/>
      <c r="P441" s="11"/>
      <c r="Q441" s="11"/>
      <c r="R441" s="35"/>
      <c r="S441" s="35"/>
      <c r="T441" s="35"/>
      <c r="U441" s="11"/>
      <c r="V441" s="11"/>
      <c r="W441" s="11"/>
      <c r="X441" s="11"/>
      <c r="Y441" s="11"/>
      <c r="Z441" s="11"/>
    </row>
    <row r="442" spans="1:26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34"/>
      <c r="L442" s="11"/>
      <c r="M442" s="11"/>
      <c r="N442" s="11"/>
      <c r="O442" s="11"/>
      <c r="P442" s="11"/>
      <c r="Q442" s="11"/>
      <c r="R442" s="35"/>
      <c r="S442" s="35"/>
      <c r="T442" s="35"/>
      <c r="U442" s="11"/>
      <c r="V442" s="11"/>
      <c r="W442" s="11"/>
      <c r="X442" s="11"/>
      <c r="Y442" s="11"/>
      <c r="Z442" s="11"/>
    </row>
    <row r="443" spans="1:26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34"/>
      <c r="L443" s="11"/>
      <c r="M443" s="11"/>
      <c r="N443" s="11"/>
      <c r="O443" s="11"/>
      <c r="P443" s="11"/>
      <c r="Q443" s="11"/>
      <c r="R443" s="35"/>
      <c r="S443" s="35"/>
      <c r="T443" s="35"/>
      <c r="U443" s="11"/>
      <c r="V443" s="11"/>
      <c r="W443" s="11"/>
      <c r="X443" s="11"/>
      <c r="Y443" s="11"/>
      <c r="Z443" s="11"/>
    </row>
    <row r="444" spans="1:26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34"/>
      <c r="L444" s="11"/>
      <c r="M444" s="11"/>
      <c r="N444" s="11"/>
      <c r="O444" s="11"/>
      <c r="P444" s="11"/>
      <c r="Q444" s="11"/>
      <c r="R444" s="35"/>
      <c r="S444" s="35"/>
      <c r="T444" s="35"/>
      <c r="U444" s="11"/>
      <c r="V444" s="11"/>
      <c r="W444" s="11"/>
      <c r="X444" s="11"/>
      <c r="Y444" s="11"/>
      <c r="Z444" s="11"/>
    </row>
    <row r="445" spans="1:26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34"/>
      <c r="L445" s="11"/>
      <c r="M445" s="11"/>
      <c r="N445" s="11"/>
      <c r="O445" s="11"/>
      <c r="P445" s="11"/>
      <c r="Q445" s="11"/>
      <c r="R445" s="35"/>
      <c r="S445" s="35"/>
      <c r="T445" s="35"/>
      <c r="U445" s="11"/>
      <c r="V445" s="11"/>
      <c r="W445" s="11"/>
      <c r="X445" s="11"/>
      <c r="Y445" s="11"/>
      <c r="Z445" s="11"/>
    </row>
    <row r="446" spans="1:2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34"/>
      <c r="L446" s="11"/>
      <c r="M446" s="11"/>
      <c r="N446" s="11"/>
      <c r="O446" s="11"/>
      <c r="P446" s="11"/>
      <c r="Q446" s="11"/>
      <c r="R446" s="35"/>
      <c r="S446" s="35"/>
      <c r="T446" s="35"/>
      <c r="U446" s="11"/>
      <c r="V446" s="11"/>
      <c r="W446" s="11"/>
      <c r="X446" s="11"/>
      <c r="Y446" s="11"/>
      <c r="Z446" s="11"/>
    </row>
    <row r="447" spans="1:26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34"/>
      <c r="L447" s="11"/>
      <c r="M447" s="11"/>
      <c r="N447" s="11"/>
      <c r="O447" s="11"/>
      <c r="P447" s="11"/>
      <c r="Q447" s="11"/>
      <c r="R447" s="35"/>
      <c r="S447" s="35"/>
      <c r="T447" s="35"/>
      <c r="U447" s="11"/>
      <c r="V447" s="11"/>
      <c r="W447" s="11"/>
      <c r="X447" s="11"/>
      <c r="Y447" s="11"/>
      <c r="Z447" s="11"/>
    </row>
    <row r="448" spans="1:26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34"/>
      <c r="L448" s="11"/>
      <c r="M448" s="11"/>
      <c r="N448" s="11"/>
      <c r="O448" s="11"/>
      <c r="P448" s="11"/>
      <c r="Q448" s="11"/>
      <c r="R448" s="35"/>
      <c r="S448" s="35"/>
      <c r="T448" s="35"/>
      <c r="U448" s="11"/>
      <c r="V448" s="11"/>
      <c r="W448" s="11"/>
      <c r="X448" s="11"/>
      <c r="Y448" s="11"/>
      <c r="Z448" s="11"/>
    </row>
    <row r="449" spans="1:26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34"/>
      <c r="L449" s="11"/>
      <c r="M449" s="11"/>
      <c r="N449" s="11"/>
      <c r="O449" s="11"/>
      <c r="P449" s="11"/>
      <c r="Q449" s="11"/>
      <c r="R449" s="35"/>
      <c r="S449" s="35"/>
      <c r="T449" s="35"/>
      <c r="U449" s="11"/>
      <c r="V449" s="11"/>
      <c r="W449" s="11"/>
      <c r="X449" s="11"/>
      <c r="Y449" s="11"/>
      <c r="Z449" s="11"/>
    </row>
    <row r="450" spans="1:26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34"/>
      <c r="L450" s="11"/>
      <c r="M450" s="11"/>
      <c r="N450" s="11"/>
      <c r="O450" s="11"/>
      <c r="P450" s="11"/>
      <c r="Q450" s="11"/>
      <c r="R450" s="35"/>
      <c r="S450" s="35"/>
      <c r="T450" s="35"/>
      <c r="U450" s="11"/>
      <c r="V450" s="11"/>
      <c r="W450" s="11"/>
      <c r="X450" s="11"/>
      <c r="Y450" s="11"/>
      <c r="Z450" s="11"/>
    </row>
    <row r="451" spans="1:26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34"/>
      <c r="L451" s="11"/>
      <c r="M451" s="11"/>
      <c r="N451" s="11"/>
      <c r="O451" s="11"/>
      <c r="P451" s="11"/>
      <c r="Q451" s="11"/>
      <c r="R451" s="35"/>
      <c r="S451" s="35"/>
      <c r="T451" s="35"/>
      <c r="U451" s="11"/>
      <c r="V451" s="11"/>
      <c r="W451" s="11"/>
      <c r="X451" s="11"/>
      <c r="Y451" s="11"/>
      <c r="Z451" s="11"/>
    </row>
    <row r="452" spans="1:26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34"/>
      <c r="L452" s="11"/>
      <c r="M452" s="11"/>
      <c r="N452" s="11"/>
      <c r="O452" s="11"/>
      <c r="P452" s="11"/>
      <c r="Q452" s="11"/>
      <c r="R452" s="35"/>
      <c r="S452" s="35"/>
      <c r="T452" s="35"/>
      <c r="U452" s="11"/>
      <c r="V452" s="11"/>
      <c r="W452" s="11"/>
      <c r="X452" s="11"/>
      <c r="Y452" s="11"/>
      <c r="Z452" s="11"/>
    </row>
    <row r="453" spans="1:26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34"/>
      <c r="L453" s="11"/>
      <c r="M453" s="11"/>
      <c r="N453" s="11"/>
      <c r="O453" s="11"/>
      <c r="P453" s="11"/>
      <c r="Q453" s="11"/>
      <c r="R453" s="35"/>
      <c r="S453" s="35"/>
      <c r="T453" s="35"/>
      <c r="U453" s="11"/>
      <c r="V453" s="11"/>
      <c r="W453" s="11"/>
      <c r="X453" s="11"/>
      <c r="Y453" s="11"/>
      <c r="Z453" s="11"/>
    </row>
    <row r="454" spans="1:26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34"/>
      <c r="L454" s="11"/>
      <c r="M454" s="11"/>
      <c r="N454" s="11"/>
      <c r="O454" s="11"/>
      <c r="P454" s="11"/>
      <c r="Q454" s="11"/>
      <c r="R454" s="35"/>
      <c r="S454" s="35"/>
      <c r="T454" s="35"/>
      <c r="U454" s="11"/>
      <c r="V454" s="11"/>
      <c r="W454" s="11"/>
      <c r="X454" s="11"/>
      <c r="Y454" s="11"/>
      <c r="Z454" s="11"/>
    </row>
    <row r="455" spans="1:26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34"/>
      <c r="L455" s="11"/>
      <c r="M455" s="11"/>
      <c r="N455" s="11"/>
      <c r="O455" s="11"/>
      <c r="P455" s="11"/>
      <c r="Q455" s="11"/>
      <c r="R455" s="35"/>
      <c r="S455" s="35"/>
      <c r="T455" s="35"/>
      <c r="U455" s="11"/>
      <c r="V455" s="11"/>
      <c r="W455" s="11"/>
      <c r="X455" s="11"/>
      <c r="Y455" s="11"/>
      <c r="Z455" s="11"/>
    </row>
    <row r="456" spans="1:2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34"/>
      <c r="L456" s="11"/>
      <c r="M456" s="11"/>
      <c r="N456" s="11"/>
      <c r="O456" s="11"/>
      <c r="P456" s="11"/>
      <c r="Q456" s="11"/>
      <c r="R456" s="35"/>
      <c r="S456" s="35"/>
      <c r="T456" s="35"/>
      <c r="U456" s="11"/>
      <c r="V456" s="11"/>
      <c r="W456" s="11"/>
      <c r="X456" s="11"/>
      <c r="Y456" s="11"/>
      <c r="Z456" s="11"/>
    </row>
    <row r="457" spans="1:26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34"/>
      <c r="L457" s="11"/>
      <c r="M457" s="11"/>
      <c r="N457" s="11"/>
      <c r="O457" s="11"/>
      <c r="P457" s="11"/>
      <c r="Q457" s="11"/>
      <c r="R457" s="35"/>
      <c r="S457" s="35"/>
      <c r="T457" s="35"/>
      <c r="U457" s="11"/>
      <c r="V457" s="11"/>
      <c r="W457" s="11"/>
      <c r="X457" s="11"/>
      <c r="Y457" s="11"/>
      <c r="Z457" s="11"/>
    </row>
    <row r="458" spans="1:26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34"/>
      <c r="L458" s="11"/>
      <c r="M458" s="11"/>
      <c r="N458" s="11"/>
      <c r="O458" s="11"/>
      <c r="P458" s="11"/>
      <c r="Q458" s="11"/>
      <c r="R458" s="35"/>
      <c r="S458" s="35"/>
      <c r="T458" s="35"/>
      <c r="U458" s="11"/>
      <c r="V458" s="11"/>
      <c r="W458" s="11"/>
      <c r="X458" s="11"/>
      <c r="Y458" s="11"/>
      <c r="Z458" s="11"/>
    </row>
    <row r="459" spans="1:26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34"/>
      <c r="L459" s="11"/>
      <c r="M459" s="11"/>
      <c r="N459" s="11"/>
      <c r="O459" s="11"/>
      <c r="P459" s="11"/>
      <c r="Q459" s="11"/>
      <c r="R459" s="35"/>
      <c r="S459" s="35"/>
      <c r="T459" s="35"/>
      <c r="U459" s="11"/>
      <c r="V459" s="11"/>
      <c r="W459" s="11"/>
      <c r="X459" s="11"/>
      <c r="Y459" s="11"/>
      <c r="Z459" s="11"/>
    </row>
    <row r="460" spans="1:26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34"/>
      <c r="L460" s="11"/>
      <c r="M460" s="11"/>
      <c r="N460" s="11"/>
      <c r="O460" s="11"/>
      <c r="P460" s="11"/>
      <c r="Q460" s="11"/>
      <c r="R460" s="35"/>
      <c r="S460" s="35"/>
      <c r="T460" s="35"/>
      <c r="U460" s="11"/>
      <c r="V460" s="11"/>
      <c r="W460" s="11"/>
      <c r="X460" s="11"/>
      <c r="Y460" s="11"/>
      <c r="Z460" s="11"/>
    </row>
    <row r="461" spans="1:26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34"/>
      <c r="L461" s="11"/>
      <c r="M461" s="11"/>
      <c r="N461" s="11"/>
      <c r="O461" s="11"/>
      <c r="P461" s="11"/>
      <c r="Q461" s="11"/>
      <c r="R461" s="35"/>
      <c r="S461" s="35"/>
      <c r="T461" s="35"/>
      <c r="U461" s="11"/>
      <c r="V461" s="11"/>
      <c r="W461" s="11"/>
      <c r="X461" s="11"/>
      <c r="Y461" s="11"/>
      <c r="Z461" s="11"/>
    </row>
    <row r="462" spans="1:26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34"/>
      <c r="L462" s="11"/>
      <c r="M462" s="11"/>
      <c r="N462" s="11"/>
      <c r="O462" s="11"/>
      <c r="P462" s="11"/>
      <c r="Q462" s="11"/>
      <c r="R462" s="35"/>
      <c r="S462" s="35"/>
      <c r="T462" s="35"/>
      <c r="U462" s="11"/>
      <c r="V462" s="11"/>
      <c r="W462" s="11"/>
      <c r="X462" s="11"/>
      <c r="Y462" s="11"/>
      <c r="Z462" s="11"/>
    </row>
    <row r="463" spans="1:26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34"/>
      <c r="L463" s="11"/>
      <c r="M463" s="11"/>
      <c r="N463" s="11"/>
      <c r="O463" s="11"/>
      <c r="P463" s="11"/>
      <c r="Q463" s="11"/>
      <c r="R463" s="35"/>
      <c r="S463" s="35"/>
      <c r="T463" s="35"/>
      <c r="U463" s="11"/>
      <c r="V463" s="11"/>
      <c r="W463" s="11"/>
      <c r="X463" s="11"/>
      <c r="Y463" s="11"/>
      <c r="Z463" s="11"/>
    </row>
    <row r="464" spans="1:26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34"/>
      <c r="L464" s="11"/>
      <c r="M464" s="11"/>
      <c r="N464" s="11"/>
      <c r="O464" s="11"/>
      <c r="P464" s="11"/>
      <c r="Q464" s="11"/>
      <c r="R464" s="35"/>
      <c r="S464" s="35"/>
      <c r="T464" s="35"/>
      <c r="U464" s="11"/>
      <c r="V464" s="11"/>
      <c r="W464" s="11"/>
      <c r="X464" s="11"/>
      <c r="Y464" s="11"/>
      <c r="Z464" s="11"/>
    </row>
    <row r="465" spans="1:26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34"/>
      <c r="L465" s="11"/>
      <c r="M465" s="11"/>
      <c r="N465" s="11"/>
      <c r="O465" s="11"/>
      <c r="P465" s="11"/>
      <c r="Q465" s="11"/>
      <c r="R465" s="35"/>
      <c r="S465" s="35"/>
      <c r="T465" s="35"/>
      <c r="U465" s="11"/>
      <c r="V465" s="11"/>
      <c r="W465" s="11"/>
      <c r="X465" s="11"/>
      <c r="Y465" s="11"/>
      <c r="Z465" s="11"/>
    </row>
    <row r="466" spans="1:2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34"/>
      <c r="L466" s="11"/>
      <c r="M466" s="11"/>
      <c r="N466" s="11"/>
      <c r="O466" s="11"/>
      <c r="P466" s="11"/>
      <c r="Q466" s="11"/>
      <c r="R466" s="35"/>
      <c r="S466" s="35"/>
      <c r="T466" s="35"/>
      <c r="U466" s="11"/>
      <c r="V466" s="11"/>
      <c r="W466" s="11"/>
      <c r="X466" s="11"/>
      <c r="Y466" s="11"/>
      <c r="Z466" s="11"/>
    </row>
    <row r="467" spans="1:26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34"/>
      <c r="L467" s="11"/>
      <c r="M467" s="11"/>
      <c r="N467" s="11"/>
      <c r="O467" s="11"/>
      <c r="P467" s="11"/>
      <c r="Q467" s="11"/>
      <c r="R467" s="35"/>
      <c r="S467" s="35"/>
      <c r="T467" s="35"/>
      <c r="U467" s="11"/>
      <c r="V467" s="11"/>
      <c r="W467" s="11"/>
      <c r="X467" s="11"/>
      <c r="Y467" s="11"/>
      <c r="Z467" s="11"/>
    </row>
    <row r="468" spans="1:26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34"/>
      <c r="L468" s="11"/>
      <c r="M468" s="11"/>
      <c r="N468" s="11"/>
      <c r="O468" s="11"/>
      <c r="P468" s="11"/>
      <c r="Q468" s="11"/>
      <c r="R468" s="35"/>
      <c r="S468" s="35"/>
      <c r="T468" s="35"/>
      <c r="U468" s="11"/>
      <c r="V468" s="11"/>
      <c r="W468" s="11"/>
      <c r="X468" s="11"/>
      <c r="Y468" s="11"/>
      <c r="Z468" s="11"/>
    </row>
    <row r="469" spans="1:26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34"/>
      <c r="L469" s="11"/>
      <c r="M469" s="11"/>
      <c r="N469" s="11"/>
      <c r="O469" s="11"/>
      <c r="P469" s="11"/>
      <c r="Q469" s="11"/>
      <c r="R469" s="35"/>
      <c r="S469" s="35"/>
      <c r="T469" s="35"/>
      <c r="U469" s="11"/>
      <c r="V469" s="11"/>
      <c r="W469" s="11"/>
      <c r="X469" s="11"/>
      <c r="Y469" s="11"/>
      <c r="Z469" s="11"/>
    </row>
    <row r="470" spans="1:26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34"/>
      <c r="L470" s="11"/>
      <c r="M470" s="11"/>
      <c r="N470" s="11"/>
      <c r="O470" s="11"/>
      <c r="P470" s="11"/>
      <c r="Q470" s="11"/>
      <c r="R470" s="35"/>
      <c r="S470" s="35"/>
      <c r="T470" s="35"/>
      <c r="U470" s="11"/>
      <c r="V470" s="11"/>
      <c r="W470" s="11"/>
      <c r="X470" s="11"/>
      <c r="Y470" s="11"/>
      <c r="Z470" s="11"/>
    </row>
    <row r="471" spans="1:26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34"/>
      <c r="L471" s="11"/>
      <c r="M471" s="11"/>
      <c r="N471" s="11"/>
      <c r="O471" s="11"/>
      <c r="P471" s="11"/>
      <c r="Q471" s="11"/>
      <c r="R471" s="35"/>
      <c r="S471" s="35"/>
      <c r="T471" s="35"/>
      <c r="U471" s="11"/>
      <c r="V471" s="11"/>
      <c r="W471" s="11"/>
      <c r="X471" s="11"/>
      <c r="Y471" s="11"/>
      <c r="Z471" s="11"/>
    </row>
    <row r="472" spans="1:26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34"/>
      <c r="L472" s="11"/>
      <c r="M472" s="11"/>
      <c r="N472" s="11"/>
      <c r="O472" s="11"/>
      <c r="P472" s="11"/>
      <c r="Q472" s="11"/>
      <c r="R472" s="35"/>
      <c r="S472" s="35"/>
      <c r="T472" s="35"/>
      <c r="U472" s="11"/>
      <c r="V472" s="11"/>
      <c r="W472" s="11"/>
      <c r="X472" s="11"/>
      <c r="Y472" s="11"/>
      <c r="Z472" s="11"/>
    </row>
    <row r="473" spans="1:26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34"/>
      <c r="L473" s="11"/>
      <c r="M473" s="11"/>
      <c r="N473" s="11"/>
      <c r="O473" s="11"/>
      <c r="P473" s="11"/>
      <c r="Q473" s="11"/>
      <c r="R473" s="35"/>
      <c r="S473" s="35"/>
      <c r="T473" s="35"/>
      <c r="U473" s="11"/>
      <c r="V473" s="11"/>
      <c r="W473" s="11"/>
      <c r="X473" s="11"/>
      <c r="Y473" s="11"/>
      <c r="Z473" s="11"/>
    </row>
    <row r="474" spans="1:26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34"/>
      <c r="L474" s="11"/>
      <c r="M474" s="11"/>
      <c r="N474" s="11"/>
      <c r="O474" s="11"/>
      <c r="P474" s="11"/>
      <c r="Q474" s="11"/>
      <c r="R474" s="35"/>
      <c r="S474" s="35"/>
      <c r="T474" s="35"/>
      <c r="U474" s="11"/>
      <c r="V474" s="11"/>
      <c r="W474" s="11"/>
      <c r="X474" s="11"/>
      <c r="Y474" s="11"/>
      <c r="Z474" s="11"/>
    </row>
    <row r="475" spans="1:26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34"/>
      <c r="L475" s="11"/>
      <c r="M475" s="11"/>
      <c r="N475" s="11"/>
      <c r="O475" s="11"/>
      <c r="P475" s="11"/>
      <c r="Q475" s="11"/>
      <c r="R475" s="35"/>
      <c r="S475" s="35"/>
      <c r="T475" s="35"/>
      <c r="U475" s="11"/>
      <c r="V475" s="11"/>
      <c r="W475" s="11"/>
      <c r="X475" s="11"/>
      <c r="Y475" s="11"/>
      <c r="Z475" s="11"/>
    </row>
    <row r="476" spans="1:2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34"/>
      <c r="L476" s="11"/>
      <c r="M476" s="11"/>
      <c r="N476" s="11"/>
      <c r="O476" s="11"/>
      <c r="P476" s="11"/>
      <c r="Q476" s="11"/>
      <c r="R476" s="35"/>
      <c r="S476" s="35"/>
      <c r="T476" s="35"/>
      <c r="U476" s="11"/>
      <c r="V476" s="11"/>
      <c r="W476" s="11"/>
      <c r="X476" s="11"/>
      <c r="Y476" s="11"/>
      <c r="Z476" s="11"/>
    </row>
    <row r="477" spans="1:26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34"/>
      <c r="L477" s="11"/>
      <c r="M477" s="11"/>
      <c r="N477" s="11"/>
      <c r="O477" s="11"/>
      <c r="P477" s="11"/>
      <c r="Q477" s="11"/>
      <c r="R477" s="35"/>
      <c r="S477" s="35"/>
      <c r="T477" s="35"/>
      <c r="U477" s="11"/>
      <c r="V477" s="11"/>
      <c r="W477" s="11"/>
      <c r="X477" s="11"/>
      <c r="Y477" s="11"/>
      <c r="Z477" s="11"/>
    </row>
    <row r="478" spans="1:26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34"/>
      <c r="L478" s="11"/>
      <c r="M478" s="11"/>
      <c r="N478" s="11"/>
      <c r="O478" s="11"/>
      <c r="P478" s="11"/>
      <c r="Q478" s="11"/>
      <c r="R478" s="35"/>
      <c r="S478" s="35"/>
      <c r="T478" s="35"/>
      <c r="U478" s="11"/>
      <c r="V478" s="11"/>
      <c r="W478" s="11"/>
      <c r="X478" s="11"/>
      <c r="Y478" s="11"/>
      <c r="Z478" s="11"/>
    </row>
    <row r="479" spans="1:26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34"/>
      <c r="L479" s="11"/>
      <c r="M479" s="11"/>
      <c r="N479" s="11"/>
      <c r="O479" s="11"/>
      <c r="P479" s="11"/>
      <c r="Q479" s="11"/>
      <c r="R479" s="35"/>
      <c r="S479" s="35"/>
      <c r="T479" s="35"/>
      <c r="U479" s="11"/>
      <c r="V479" s="11"/>
      <c r="W479" s="11"/>
      <c r="X479" s="11"/>
      <c r="Y479" s="11"/>
      <c r="Z479" s="11"/>
    </row>
    <row r="480" spans="1:26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34"/>
      <c r="L480" s="11"/>
      <c r="M480" s="11"/>
      <c r="N480" s="11"/>
      <c r="O480" s="11"/>
      <c r="P480" s="11"/>
      <c r="Q480" s="11"/>
      <c r="R480" s="35"/>
      <c r="S480" s="35"/>
      <c r="T480" s="35"/>
      <c r="U480" s="11"/>
      <c r="V480" s="11"/>
      <c r="W480" s="11"/>
      <c r="X480" s="11"/>
      <c r="Y480" s="11"/>
      <c r="Z480" s="11"/>
    </row>
    <row r="481" spans="1:26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34"/>
      <c r="L481" s="11"/>
      <c r="M481" s="11"/>
      <c r="N481" s="11"/>
      <c r="O481" s="11"/>
      <c r="P481" s="11"/>
      <c r="Q481" s="11"/>
      <c r="R481" s="35"/>
      <c r="S481" s="35"/>
      <c r="T481" s="35"/>
      <c r="U481" s="11"/>
      <c r="V481" s="11"/>
      <c r="W481" s="11"/>
      <c r="X481" s="11"/>
      <c r="Y481" s="11"/>
      <c r="Z481" s="11"/>
    </row>
    <row r="482" spans="1:26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34"/>
      <c r="L482" s="11"/>
      <c r="M482" s="11"/>
      <c r="N482" s="11"/>
      <c r="O482" s="11"/>
      <c r="P482" s="11"/>
      <c r="Q482" s="11"/>
      <c r="R482" s="35"/>
      <c r="S482" s="35"/>
      <c r="T482" s="35"/>
      <c r="U482" s="11"/>
      <c r="V482" s="11"/>
      <c r="W482" s="11"/>
      <c r="X482" s="11"/>
      <c r="Y482" s="11"/>
      <c r="Z482" s="11"/>
    </row>
    <row r="483" spans="1:26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34"/>
      <c r="L483" s="11"/>
      <c r="M483" s="11"/>
      <c r="N483" s="11"/>
      <c r="O483" s="11"/>
      <c r="P483" s="11"/>
      <c r="Q483" s="11"/>
      <c r="R483" s="35"/>
      <c r="S483" s="35"/>
      <c r="T483" s="35"/>
      <c r="U483" s="11"/>
      <c r="V483" s="11"/>
      <c r="W483" s="11"/>
      <c r="X483" s="11"/>
      <c r="Y483" s="11"/>
      <c r="Z483" s="11"/>
    </row>
    <row r="484" spans="1:26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34"/>
      <c r="L484" s="11"/>
      <c r="M484" s="11"/>
      <c r="N484" s="11"/>
      <c r="O484" s="11"/>
      <c r="P484" s="11"/>
      <c r="Q484" s="11"/>
      <c r="R484" s="35"/>
      <c r="S484" s="35"/>
      <c r="T484" s="35"/>
      <c r="U484" s="11"/>
      <c r="V484" s="11"/>
      <c r="W484" s="11"/>
      <c r="X484" s="11"/>
      <c r="Y484" s="11"/>
      <c r="Z484" s="11"/>
    </row>
    <row r="485" spans="1:26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34"/>
      <c r="L485" s="11"/>
      <c r="M485" s="11"/>
      <c r="N485" s="11"/>
      <c r="O485" s="11"/>
      <c r="P485" s="11"/>
      <c r="Q485" s="11"/>
      <c r="R485" s="35"/>
      <c r="S485" s="35"/>
      <c r="T485" s="35"/>
      <c r="U485" s="11"/>
      <c r="V485" s="11"/>
      <c r="W485" s="11"/>
      <c r="X485" s="11"/>
      <c r="Y485" s="11"/>
      <c r="Z485" s="11"/>
    </row>
    <row r="486" spans="1:2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34"/>
      <c r="L486" s="11"/>
      <c r="M486" s="11"/>
      <c r="N486" s="11"/>
      <c r="O486" s="11"/>
      <c r="P486" s="11"/>
      <c r="Q486" s="11"/>
      <c r="R486" s="35"/>
      <c r="S486" s="35"/>
      <c r="T486" s="35"/>
      <c r="U486" s="11"/>
      <c r="V486" s="11"/>
      <c r="W486" s="11"/>
      <c r="X486" s="11"/>
      <c r="Y486" s="11"/>
      <c r="Z486" s="11"/>
    </row>
    <row r="487" spans="1:26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34"/>
      <c r="L487" s="11"/>
      <c r="M487" s="11"/>
      <c r="N487" s="11"/>
      <c r="O487" s="11"/>
      <c r="P487" s="11"/>
      <c r="Q487" s="11"/>
      <c r="R487" s="35"/>
      <c r="S487" s="35"/>
      <c r="T487" s="35"/>
      <c r="U487" s="11"/>
      <c r="V487" s="11"/>
      <c r="W487" s="11"/>
      <c r="X487" s="11"/>
      <c r="Y487" s="11"/>
      <c r="Z487" s="11"/>
    </row>
    <row r="488" spans="1:26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34"/>
      <c r="L488" s="11"/>
      <c r="M488" s="11"/>
      <c r="N488" s="11"/>
      <c r="O488" s="11"/>
      <c r="P488" s="11"/>
      <c r="Q488" s="11"/>
      <c r="R488" s="35"/>
      <c r="S488" s="35"/>
      <c r="T488" s="35"/>
      <c r="U488" s="11"/>
      <c r="V488" s="11"/>
      <c r="W488" s="11"/>
      <c r="X488" s="11"/>
      <c r="Y488" s="11"/>
      <c r="Z488" s="11"/>
    </row>
    <row r="489" spans="1:26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34"/>
      <c r="L489" s="11"/>
      <c r="M489" s="11"/>
      <c r="N489" s="11"/>
      <c r="O489" s="11"/>
      <c r="P489" s="11"/>
      <c r="Q489" s="11"/>
      <c r="R489" s="35"/>
      <c r="S489" s="35"/>
      <c r="T489" s="35"/>
      <c r="U489" s="11"/>
      <c r="V489" s="11"/>
      <c r="W489" s="11"/>
      <c r="X489" s="11"/>
      <c r="Y489" s="11"/>
      <c r="Z489" s="11"/>
    </row>
    <row r="490" spans="1:26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34"/>
      <c r="L490" s="11"/>
      <c r="M490" s="11"/>
      <c r="N490" s="11"/>
      <c r="O490" s="11"/>
      <c r="P490" s="11"/>
      <c r="Q490" s="11"/>
      <c r="R490" s="35"/>
      <c r="S490" s="35"/>
      <c r="T490" s="35"/>
      <c r="U490" s="11"/>
      <c r="V490" s="11"/>
      <c r="W490" s="11"/>
      <c r="X490" s="11"/>
      <c r="Y490" s="11"/>
      <c r="Z490" s="11"/>
    </row>
    <row r="491" spans="1:26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34"/>
      <c r="L491" s="11"/>
      <c r="M491" s="11"/>
      <c r="N491" s="11"/>
      <c r="O491" s="11"/>
      <c r="P491" s="11"/>
      <c r="Q491" s="11"/>
      <c r="R491" s="35"/>
      <c r="S491" s="35"/>
      <c r="T491" s="35"/>
      <c r="U491" s="11"/>
      <c r="V491" s="11"/>
      <c r="W491" s="11"/>
      <c r="X491" s="11"/>
      <c r="Y491" s="11"/>
      <c r="Z491" s="11"/>
    </row>
    <row r="492" spans="1:26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34"/>
      <c r="L492" s="11"/>
      <c r="M492" s="11"/>
      <c r="N492" s="11"/>
      <c r="O492" s="11"/>
      <c r="P492" s="11"/>
      <c r="Q492" s="11"/>
      <c r="R492" s="35"/>
      <c r="S492" s="35"/>
      <c r="T492" s="35"/>
      <c r="U492" s="11"/>
      <c r="V492" s="11"/>
      <c r="W492" s="11"/>
      <c r="X492" s="11"/>
      <c r="Y492" s="11"/>
      <c r="Z492" s="11"/>
    </row>
    <row r="493" spans="1:26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34"/>
      <c r="L493" s="11"/>
      <c r="M493" s="11"/>
      <c r="N493" s="11"/>
      <c r="O493" s="11"/>
      <c r="P493" s="11"/>
      <c r="Q493" s="11"/>
      <c r="R493" s="35"/>
      <c r="S493" s="35"/>
      <c r="T493" s="35"/>
      <c r="U493" s="11"/>
      <c r="V493" s="11"/>
      <c r="W493" s="11"/>
      <c r="X493" s="11"/>
      <c r="Y493" s="11"/>
      <c r="Z493" s="11"/>
    </row>
    <row r="494" spans="1:26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34"/>
      <c r="L494" s="11"/>
      <c r="M494" s="11"/>
      <c r="N494" s="11"/>
      <c r="O494" s="11"/>
      <c r="P494" s="11"/>
      <c r="Q494" s="11"/>
      <c r="R494" s="35"/>
      <c r="S494" s="35"/>
      <c r="T494" s="35"/>
      <c r="U494" s="11"/>
      <c r="V494" s="11"/>
      <c r="W494" s="11"/>
      <c r="X494" s="11"/>
      <c r="Y494" s="11"/>
      <c r="Z494" s="11"/>
    </row>
    <row r="495" spans="1:26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34"/>
      <c r="L495" s="11"/>
      <c r="M495" s="11"/>
      <c r="N495" s="11"/>
      <c r="O495" s="11"/>
      <c r="P495" s="11"/>
      <c r="Q495" s="11"/>
      <c r="R495" s="35"/>
      <c r="S495" s="35"/>
      <c r="T495" s="35"/>
      <c r="U495" s="11"/>
      <c r="V495" s="11"/>
      <c r="W495" s="11"/>
      <c r="X495" s="11"/>
      <c r="Y495" s="11"/>
      <c r="Z495" s="11"/>
    </row>
    <row r="496" spans="1:2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34"/>
      <c r="L496" s="11"/>
      <c r="M496" s="11"/>
      <c r="N496" s="11"/>
      <c r="O496" s="11"/>
      <c r="P496" s="11"/>
      <c r="Q496" s="11"/>
      <c r="R496" s="35"/>
      <c r="S496" s="35"/>
      <c r="T496" s="35"/>
      <c r="U496" s="11"/>
      <c r="V496" s="11"/>
      <c r="W496" s="11"/>
      <c r="X496" s="11"/>
      <c r="Y496" s="11"/>
      <c r="Z496" s="11"/>
    </row>
    <row r="497" spans="1:26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34"/>
      <c r="L497" s="11"/>
      <c r="M497" s="11"/>
      <c r="N497" s="11"/>
      <c r="O497" s="11"/>
      <c r="P497" s="11"/>
      <c r="Q497" s="11"/>
      <c r="R497" s="35"/>
      <c r="S497" s="35"/>
      <c r="T497" s="35"/>
      <c r="U497" s="11"/>
      <c r="V497" s="11"/>
      <c r="W497" s="11"/>
      <c r="X497" s="11"/>
      <c r="Y497" s="11"/>
      <c r="Z497" s="11"/>
    </row>
    <row r="498" spans="1:26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34"/>
      <c r="L498" s="11"/>
      <c r="M498" s="11"/>
      <c r="N498" s="11"/>
      <c r="O498" s="11"/>
      <c r="P498" s="11"/>
      <c r="Q498" s="11"/>
      <c r="R498" s="35"/>
      <c r="S498" s="35"/>
      <c r="T498" s="35"/>
      <c r="U498" s="11"/>
      <c r="V498" s="11"/>
      <c r="W498" s="11"/>
      <c r="X498" s="11"/>
      <c r="Y498" s="11"/>
      <c r="Z498" s="11"/>
    </row>
    <row r="499" spans="1:26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34"/>
      <c r="L499" s="11"/>
      <c r="M499" s="11"/>
      <c r="N499" s="11"/>
      <c r="O499" s="11"/>
      <c r="P499" s="11"/>
      <c r="Q499" s="11"/>
      <c r="R499" s="35"/>
      <c r="S499" s="35"/>
      <c r="T499" s="35"/>
      <c r="U499" s="11"/>
      <c r="V499" s="11"/>
      <c r="W499" s="11"/>
      <c r="X499" s="11"/>
      <c r="Y499" s="11"/>
      <c r="Z499" s="11"/>
    </row>
    <row r="500" spans="1:26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34"/>
      <c r="L500" s="11"/>
      <c r="M500" s="11"/>
      <c r="N500" s="11"/>
      <c r="O500" s="11"/>
      <c r="P500" s="11"/>
      <c r="Q500" s="11"/>
      <c r="R500" s="35"/>
      <c r="S500" s="35"/>
      <c r="T500" s="35"/>
      <c r="U500" s="11"/>
      <c r="V500" s="11"/>
      <c r="W500" s="11"/>
      <c r="X500" s="11"/>
      <c r="Y500" s="11"/>
      <c r="Z500" s="11"/>
    </row>
    <row r="501" spans="1:26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34"/>
      <c r="L501" s="11"/>
      <c r="M501" s="11"/>
      <c r="N501" s="11"/>
      <c r="O501" s="11"/>
      <c r="P501" s="11"/>
      <c r="Q501" s="11"/>
      <c r="R501" s="35"/>
      <c r="S501" s="35"/>
      <c r="T501" s="35"/>
      <c r="U501" s="11"/>
      <c r="V501" s="11"/>
      <c r="W501" s="11"/>
      <c r="X501" s="11"/>
      <c r="Y501" s="11"/>
      <c r="Z501" s="11"/>
    </row>
    <row r="502" spans="1:26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34"/>
      <c r="L502" s="11"/>
      <c r="M502" s="11"/>
      <c r="N502" s="11"/>
      <c r="O502" s="11"/>
      <c r="P502" s="11"/>
      <c r="Q502" s="11"/>
      <c r="R502" s="35"/>
      <c r="S502" s="35"/>
      <c r="T502" s="35"/>
      <c r="U502" s="11"/>
      <c r="V502" s="11"/>
      <c r="W502" s="11"/>
      <c r="X502" s="11"/>
      <c r="Y502" s="11"/>
      <c r="Z502" s="11"/>
    </row>
    <row r="503" spans="1:26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34"/>
      <c r="L503" s="11"/>
      <c r="M503" s="11"/>
      <c r="N503" s="11"/>
      <c r="O503" s="11"/>
      <c r="P503" s="11"/>
      <c r="Q503" s="11"/>
      <c r="R503" s="35"/>
      <c r="S503" s="35"/>
      <c r="T503" s="35"/>
      <c r="U503" s="11"/>
      <c r="V503" s="11"/>
      <c r="W503" s="11"/>
      <c r="X503" s="11"/>
      <c r="Y503" s="11"/>
      <c r="Z503" s="11"/>
    </row>
    <row r="504" spans="1:26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34"/>
      <c r="L504" s="11"/>
      <c r="M504" s="11"/>
      <c r="N504" s="11"/>
      <c r="O504" s="11"/>
      <c r="P504" s="11"/>
      <c r="Q504" s="11"/>
      <c r="R504" s="35"/>
      <c r="S504" s="35"/>
      <c r="T504" s="35"/>
      <c r="U504" s="11"/>
      <c r="V504" s="11"/>
      <c r="W504" s="11"/>
      <c r="X504" s="11"/>
      <c r="Y504" s="11"/>
      <c r="Z504" s="11"/>
    </row>
    <row r="505" spans="1:26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34"/>
      <c r="L505" s="11"/>
      <c r="M505" s="11"/>
      <c r="N505" s="11"/>
      <c r="O505" s="11"/>
      <c r="P505" s="11"/>
      <c r="Q505" s="11"/>
      <c r="R505" s="35"/>
      <c r="S505" s="35"/>
      <c r="T505" s="35"/>
      <c r="U505" s="11"/>
      <c r="V505" s="11"/>
      <c r="W505" s="11"/>
      <c r="X505" s="11"/>
      <c r="Y505" s="11"/>
      <c r="Z505" s="11"/>
    </row>
    <row r="506" spans="1:2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34"/>
      <c r="L506" s="11"/>
      <c r="M506" s="11"/>
      <c r="N506" s="11"/>
      <c r="O506" s="11"/>
      <c r="P506" s="11"/>
      <c r="Q506" s="11"/>
      <c r="R506" s="35"/>
      <c r="S506" s="35"/>
      <c r="T506" s="35"/>
      <c r="U506" s="11"/>
      <c r="V506" s="11"/>
      <c r="W506" s="11"/>
      <c r="X506" s="11"/>
      <c r="Y506" s="11"/>
      <c r="Z506" s="11"/>
    </row>
    <row r="507" spans="1:26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34"/>
      <c r="L507" s="11"/>
      <c r="M507" s="11"/>
      <c r="N507" s="11"/>
      <c r="O507" s="11"/>
      <c r="P507" s="11"/>
      <c r="Q507" s="11"/>
      <c r="R507" s="35"/>
      <c r="S507" s="35"/>
      <c r="T507" s="35"/>
      <c r="U507" s="11"/>
      <c r="V507" s="11"/>
      <c r="W507" s="11"/>
      <c r="X507" s="11"/>
      <c r="Y507" s="11"/>
      <c r="Z507" s="11"/>
    </row>
    <row r="508" spans="1:26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34"/>
      <c r="L508" s="11"/>
      <c r="M508" s="11"/>
      <c r="N508" s="11"/>
      <c r="O508" s="11"/>
      <c r="P508" s="11"/>
      <c r="Q508" s="11"/>
      <c r="R508" s="35"/>
      <c r="S508" s="35"/>
      <c r="T508" s="35"/>
      <c r="U508" s="11"/>
      <c r="V508" s="11"/>
      <c r="W508" s="11"/>
      <c r="X508" s="11"/>
      <c r="Y508" s="11"/>
      <c r="Z508" s="11"/>
    </row>
    <row r="509" spans="1:26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34"/>
      <c r="L509" s="11"/>
      <c r="M509" s="11"/>
      <c r="N509" s="11"/>
      <c r="O509" s="11"/>
      <c r="P509" s="11"/>
      <c r="Q509" s="11"/>
      <c r="R509" s="35"/>
      <c r="S509" s="35"/>
      <c r="T509" s="35"/>
      <c r="U509" s="11"/>
      <c r="V509" s="11"/>
      <c r="W509" s="11"/>
      <c r="X509" s="11"/>
      <c r="Y509" s="11"/>
      <c r="Z509" s="11"/>
    </row>
    <row r="510" spans="1:26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34"/>
      <c r="L510" s="11"/>
      <c r="M510" s="11"/>
      <c r="N510" s="11"/>
      <c r="O510" s="11"/>
      <c r="P510" s="11"/>
      <c r="Q510" s="11"/>
      <c r="R510" s="35"/>
      <c r="S510" s="35"/>
      <c r="T510" s="35"/>
      <c r="U510" s="11"/>
      <c r="V510" s="11"/>
      <c r="W510" s="11"/>
      <c r="X510" s="11"/>
      <c r="Y510" s="11"/>
      <c r="Z510" s="11"/>
    </row>
    <row r="511" spans="1:26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34"/>
      <c r="L511" s="11"/>
      <c r="M511" s="11"/>
      <c r="N511" s="11"/>
      <c r="O511" s="11"/>
      <c r="P511" s="11"/>
      <c r="Q511" s="11"/>
      <c r="R511" s="35"/>
      <c r="S511" s="35"/>
      <c r="T511" s="35"/>
      <c r="U511" s="11"/>
      <c r="V511" s="11"/>
      <c r="W511" s="11"/>
      <c r="X511" s="11"/>
      <c r="Y511" s="11"/>
      <c r="Z511" s="11"/>
    </row>
    <row r="512" spans="1:26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34"/>
      <c r="L512" s="11"/>
      <c r="M512" s="11"/>
      <c r="N512" s="11"/>
      <c r="O512" s="11"/>
      <c r="P512" s="11"/>
      <c r="Q512" s="11"/>
      <c r="R512" s="35"/>
      <c r="S512" s="35"/>
      <c r="T512" s="35"/>
      <c r="U512" s="11"/>
      <c r="V512" s="11"/>
      <c r="W512" s="11"/>
      <c r="X512" s="11"/>
      <c r="Y512" s="11"/>
      <c r="Z512" s="11"/>
    </row>
    <row r="513" spans="1:26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34"/>
      <c r="L513" s="11"/>
      <c r="M513" s="11"/>
      <c r="N513" s="11"/>
      <c r="O513" s="11"/>
      <c r="P513" s="11"/>
      <c r="Q513" s="11"/>
      <c r="R513" s="35"/>
      <c r="S513" s="35"/>
      <c r="T513" s="35"/>
      <c r="U513" s="11"/>
      <c r="V513" s="11"/>
      <c r="W513" s="11"/>
      <c r="X513" s="11"/>
      <c r="Y513" s="11"/>
      <c r="Z513" s="11"/>
    </row>
    <row r="514" spans="1:26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34"/>
      <c r="L514" s="11"/>
      <c r="M514" s="11"/>
      <c r="N514" s="11"/>
      <c r="O514" s="11"/>
      <c r="P514" s="11"/>
      <c r="Q514" s="11"/>
      <c r="R514" s="35"/>
      <c r="S514" s="35"/>
      <c r="T514" s="35"/>
      <c r="U514" s="11"/>
      <c r="V514" s="11"/>
      <c r="W514" s="11"/>
      <c r="X514" s="11"/>
      <c r="Y514" s="11"/>
      <c r="Z514" s="11"/>
    </row>
    <row r="515" spans="1:26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34"/>
      <c r="L515" s="11"/>
      <c r="M515" s="11"/>
      <c r="N515" s="11"/>
      <c r="O515" s="11"/>
      <c r="P515" s="11"/>
      <c r="Q515" s="11"/>
      <c r="R515" s="35"/>
      <c r="S515" s="35"/>
      <c r="T515" s="35"/>
      <c r="U515" s="11"/>
      <c r="V515" s="11"/>
      <c r="W515" s="11"/>
      <c r="X515" s="11"/>
      <c r="Y515" s="11"/>
      <c r="Z515" s="11"/>
    </row>
    <row r="516" spans="1:2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34"/>
      <c r="L516" s="11"/>
      <c r="M516" s="11"/>
      <c r="N516" s="11"/>
      <c r="O516" s="11"/>
      <c r="P516" s="11"/>
      <c r="Q516" s="11"/>
      <c r="R516" s="35"/>
      <c r="S516" s="35"/>
      <c r="T516" s="35"/>
      <c r="U516" s="11"/>
      <c r="V516" s="11"/>
      <c r="W516" s="11"/>
      <c r="X516" s="11"/>
      <c r="Y516" s="11"/>
      <c r="Z516" s="11"/>
    </row>
    <row r="517" spans="1:26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34"/>
      <c r="L517" s="11"/>
      <c r="M517" s="11"/>
      <c r="N517" s="11"/>
      <c r="O517" s="11"/>
      <c r="P517" s="11"/>
      <c r="Q517" s="11"/>
      <c r="R517" s="35"/>
      <c r="S517" s="35"/>
      <c r="T517" s="35"/>
      <c r="U517" s="11"/>
      <c r="V517" s="11"/>
      <c r="W517" s="11"/>
      <c r="X517" s="11"/>
      <c r="Y517" s="11"/>
      <c r="Z517" s="11"/>
    </row>
    <row r="518" spans="1:26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34"/>
      <c r="L518" s="11"/>
      <c r="M518" s="11"/>
      <c r="N518" s="11"/>
      <c r="O518" s="11"/>
      <c r="P518" s="11"/>
      <c r="Q518" s="11"/>
      <c r="R518" s="35"/>
      <c r="S518" s="35"/>
      <c r="T518" s="35"/>
      <c r="U518" s="11"/>
      <c r="V518" s="11"/>
      <c r="W518" s="11"/>
      <c r="X518" s="11"/>
      <c r="Y518" s="11"/>
      <c r="Z518" s="11"/>
    </row>
    <row r="519" spans="1:26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34"/>
      <c r="L519" s="11"/>
      <c r="M519" s="11"/>
      <c r="N519" s="11"/>
      <c r="O519" s="11"/>
      <c r="P519" s="11"/>
      <c r="Q519" s="11"/>
      <c r="R519" s="35"/>
      <c r="S519" s="35"/>
      <c r="T519" s="35"/>
      <c r="U519" s="11"/>
      <c r="V519" s="11"/>
      <c r="W519" s="11"/>
      <c r="X519" s="11"/>
      <c r="Y519" s="11"/>
      <c r="Z519" s="11"/>
    </row>
    <row r="520" spans="1:26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34"/>
      <c r="L520" s="11"/>
      <c r="M520" s="11"/>
      <c r="N520" s="11"/>
      <c r="O520" s="11"/>
      <c r="P520" s="11"/>
      <c r="Q520" s="11"/>
      <c r="R520" s="35"/>
      <c r="S520" s="35"/>
      <c r="T520" s="35"/>
      <c r="U520" s="11"/>
      <c r="V520" s="11"/>
      <c r="W520" s="11"/>
      <c r="X520" s="11"/>
      <c r="Y520" s="11"/>
      <c r="Z520" s="11"/>
    </row>
    <row r="521" spans="1:26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34"/>
      <c r="L521" s="11"/>
      <c r="M521" s="11"/>
      <c r="N521" s="11"/>
      <c r="O521" s="11"/>
      <c r="P521" s="11"/>
      <c r="Q521" s="11"/>
      <c r="R521" s="35"/>
      <c r="S521" s="35"/>
      <c r="T521" s="35"/>
      <c r="U521" s="11"/>
      <c r="V521" s="11"/>
      <c r="W521" s="11"/>
      <c r="X521" s="11"/>
      <c r="Y521" s="11"/>
      <c r="Z521" s="11"/>
    </row>
    <row r="522" spans="1:26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34"/>
      <c r="L522" s="11"/>
      <c r="M522" s="11"/>
      <c r="N522" s="11"/>
      <c r="O522" s="11"/>
      <c r="P522" s="11"/>
      <c r="Q522" s="11"/>
      <c r="R522" s="35"/>
      <c r="S522" s="35"/>
      <c r="T522" s="35"/>
      <c r="U522" s="11"/>
      <c r="V522" s="11"/>
      <c r="W522" s="11"/>
      <c r="X522" s="11"/>
      <c r="Y522" s="11"/>
      <c r="Z522" s="11"/>
    </row>
    <row r="523" spans="1:26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34"/>
      <c r="L523" s="11"/>
      <c r="M523" s="11"/>
      <c r="N523" s="11"/>
      <c r="O523" s="11"/>
      <c r="P523" s="11"/>
      <c r="Q523" s="11"/>
      <c r="R523" s="35"/>
      <c r="S523" s="35"/>
      <c r="T523" s="35"/>
      <c r="U523" s="11"/>
      <c r="V523" s="11"/>
      <c r="W523" s="11"/>
      <c r="X523" s="11"/>
      <c r="Y523" s="11"/>
      <c r="Z523" s="11"/>
    </row>
    <row r="524" spans="1:26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34"/>
      <c r="L524" s="11"/>
      <c r="M524" s="11"/>
      <c r="N524" s="11"/>
      <c r="O524" s="11"/>
      <c r="P524" s="11"/>
      <c r="Q524" s="11"/>
      <c r="R524" s="35"/>
      <c r="S524" s="35"/>
      <c r="T524" s="35"/>
      <c r="U524" s="11"/>
      <c r="V524" s="11"/>
      <c r="W524" s="11"/>
      <c r="X524" s="11"/>
      <c r="Y524" s="11"/>
      <c r="Z524" s="11"/>
    </row>
    <row r="525" spans="1:26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34"/>
      <c r="L525" s="11"/>
      <c r="M525" s="11"/>
      <c r="N525" s="11"/>
      <c r="O525" s="11"/>
      <c r="P525" s="11"/>
      <c r="Q525" s="11"/>
      <c r="R525" s="35"/>
      <c r="S525" s="35"/>
      <c r="T525" s="35"/>
      <c r="U525" s="11"/>
      <c r="V525" s="11"/>
      <c r="W525" s="11"/>
      <c r="X525" s="11"/>
      <c r="Y525" s="11"/>
      <c r="Z525" s="11"/>
    </row>
    <row r="526" spans="1: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34"/>
      <c r="L526" s="11"/>
      <c r="M526" s="11"/>
      <c r="N526" s="11"/>
      <c r="O526" s="11"/>
      <c r="P526" s="11"/>
      <c r="Q526" s="11"/>
      <c r="R526" s="35"/>
      <c r="S526" s="35"/>
      <c r="T526" s="35"/>
      <c r="U526" s="11"/>
      <c r="V526" s="11"/>
      <c r="W526" s="11"/>
      <c r="X526" s="11"/>
      <c r="Y526" s="11"/>
      <c r="Z526" s="11"/>
    </row>
    <row r="527" spans="1:26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34"/>
      <c r="L527" s="11"/>
      <c r="M527" s="11"/>
      <c r="N527" s="11"/>
      <c r="O527" s="11"/>
      <c r="P527" s="11"/>
      <c r="Q527" s="11"/>
      <c r="R527" s="35"/>
      <c r="S527" s="35"/>
      <c r="T527" s="35"/>
      <c r="U527" s="11"/>
      <c r="V527" s="11"/>
      <c r="W527" s="11"/>
      <c r="X527" s="11"/>
      <c r="Y527" s="11"/>
      <c r="Z527" s="11"/>
    </row>
    <row r="528" spans="1:26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34"/>
      <c r="L528" s="11"/>
      <c r="M528" s="11"/>
      <c r="N528" s="11"/>
      <c r="O528" s="11"/>
      <c r="P528" s="11"/>
      <c r="Q528" s="11"/>
      <c r="R528" s="35"/>
      <c r="S528" s="35"/>
      <c r="T528" s="35"/>
      <c r="U528" s="11"/>
      <c r="V528" s="11"/>
      <c r="W528" s="11"/>
      <c r="X528" s="11"/>
      <c r="Y528" s="11"/>
      <c r="Z528" s="11"/>
    </row>
    <row r="529" spans="1:26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34"/>
      <c r="L529" s="11"/>
      <c r="M529" s="11"/>
      <c r="N529" s="11"/>
      <c r="O529" s="11"/>
      <c r="P529" s="11"/>
      <c r="Q529" s="11"/>
      <c r="R529" s="35"/>
      <c r="S529" s="35"/>
      <c r="T529" s="35"/>
      <c r="U529" s="11"/>
      <c r="V529" s="11"/>
      <c r="W529" s="11"/>
      <c r="X529" s="11"/>
      <c r="Y529" s="11"/>
      <c r="Z529" s="11"/>
    </row>
    <row r="530" spans="1:26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34"/>
      <c r="L530" s="11"/>
      <c r="M530" s="11"/>
      <c r="N530" s="11"/>
      <c r="O530" s="11"/>
      <c r="P530" s="11"/>
      <c r="Q530" s="11"/>
      <c r="R530" s="35"/>
      <c r="S530" s="35"/>
      <c r="T530" s="35"/>
      <c r="U530" s="11"/>
      <c r="V530" s="11"/>
      <c r="W530" s="11"/>
      <c r="X530" s="11"/>
      <c r="Y530" s="11"/>
      <c r="Z530" s="11"/>
    </row>
    <row r="531" spans="1:26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34"/>
      <c r="L531" s="11"/>
      <c r="M531" s="11"/>
      <c r="N531" s="11"/>
      <c r="O531" s="11"/>
      <c r="P531" s="11"/>
      <c r="Q531" s="11"/>
      <c r="R531" s="35"/>
      <c r="S531" s="35"/>
      <c r="T531" s="35"/>
      <c r="U531" s="11"/>
      <c r="V531" s="11"/>
      <c r="W531" s="11"/>
      <c r="X531" s="11"/>
      <c r="Y531" s="11"/>
      <c r="Z531" s="11"/>
    </row>
    <row r="532" spans="1:26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34"/>
      <c r="L532" s="11"/>
      <c r="M532" s="11"/>
      <c r="N532" s="11"/>
      <c r="O532" s="11"/>
      <c r="P532" s="11"/>
      <c r="Q532" s="11"/>
      <c r="R532" s="35"/>
      <c r="S532" s="35"/>
      <c r="T532" s="35"/>
      <c r="U532" s="11"/>
      <c r="V532" s="11"/>
      <c r="W532" s="11"/>
      <c r="X532" s="11"/>
      <c r="Y532" s="11"/>
      <c r="Z532" s="11"/>
    </row>
    <row r="533" spans="1:26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34"/>
      <c r="L533" s="11"/>
      <c r="M533" s="11"/>
      <c r="N533" s="11"/>
      <c r="O533" s="11"/>
      <c r="P533" s="11"/>
      <c r="Q533" s="11"/>
      <c r="R533" s="35"/>
      <c r="S533" s="35"/>
      <c r="T533" s="35"/>
      <c r="U533" s="11"/>
      <c r="V533" s="11"/>
      <c r="W533" s="11"/>
      <c r="X533" s="11"/>
      <c r="Y533" s="11"/>
      <c r="Z533" s="11"/>
    </row>
    <row r="534" spans="1:26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34"/>
      <c r="L534" s="11"/>
      <c r="M534" s="11"/>
      <c r="N534" s="11"/>
      <c r="O534" s="11"/>
      <c r="P534" s="11"/>
      <c r="Q534" s="11"/>
      <c r="R534" s="35"/>
      <c r="S534" s="35"/>
      <c r="T534" s="35"/>
      <c r="U534" s="11"/>
      <c r="V534" s="11"/>
      <c r="W534" s="11"/>
      <c r="X534" s="11"/>
      <c r="Y534" s="11"/>
      <c r="Z534" s="11"/>
    </row>
    <row r="535" spans="1:26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34"/>
      <c r="L535" s="11"/>
      <c r="M535" s="11"/>
      <c r="N535" s="11"/>
      <c r="O535" s="11"/>
      <c r="P535" s="11"/>
      <c r="Q535" s="11"/>
      <c r="R535" s="35"/>
      <c r="S535" s="35"/>
      <c r="T535" s="35"/>
      <c r="U535" s="11"/>
      <c r="V535" s="11"/>
      <c r="W535" s="11"/>
      <c r="X535" s="11"/>
      <c r="Y535" s="11"/>
      <c r="Z535" s="11"/>
    </row>
    <row r="536" spans="1:2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34"/>
      <c r="L536" s="11"/>
      <c r="M536" s="11"/>
      <c r="N536" s="11"/>
      <c r="O536" s="11"/>
      <c r="P536" s="11"/>
      <c r="Q536" s="11"/>
      <c r="R536" s="35"/>
      <c r="S536" s="35"/>
      <c r="T536" s="35"/>
      <c r="U536" s="11"/>
      <c r="V536" s="11"/>
      <c r="W536" s="11"/>
      <c r="X536" s="11"/>
      <c r="Y536" s="11"/>
      <c r="Z536" s="11"/>
    </row>
    <row r="537" spans="1:26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34"/>
      <c r="L537" s="11"/>
      <c r="M537" s="11"/>
      <c r="N537" s="11"/>
      <c r="O537" s="11"/>
      <c r="P537" s="11"/>
      <c r="Q537" s="11"/>
      <c r="R537" s="35"/>
      <c r="S537" s="35"/>
      <c r="T537" s="35"/>
      <c r="U537" s="11"/>
      <c r="V537" s="11"/>
      <c r="W537" s="11"/>
      <c r="X537" s="11"/>
      <c r="Y537" s="11"/>
      <c r="Z537" s="11"/>
    </row>
    <row r="538" spans="1:26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34"/>
      <c r="L538" s="11"/>
      <c r="M538" s="11"/>
      <c r="N538" s="11"/>
      <c r="O538" s="11"/>
      <c r="P538" s="11"/>
      <c r="Q538" s="11"/>
      <c r="R538" s="35"/>
      <c r="S538" s="35"/>
      <c r="T538" s="35"/>
      <c r="U538" s="11"/>
      <c r="V538" s="11"/>
      <c r="W538" s="11"/>
      <c r="X538" s="11"/>
      <c r="Y538" s="11"/>
      <c r="Z538" s="11"/>
    </row>
    <row r="539" spans="1:26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34"/>
      <c r="L539" s="11"/>
      <c r="M539" s="11"/>
      <c r="N539" s="11"/>
      <c r="O539" s="11"/>
      <c r="P539" s="11"/>
      <c r="Q539" s="11"/>
      <c r="R539" s="35"/>
      <c r="S539" s="35"/>
      <c r="T539" s="35"/>
      <c r="U539" s="11"/>
      <c r="V539" s="11"/>
      <c r="W539" s="11"/>
      <c r="X539" s="11"/>
      <c r="Y539" s="11"/>
      <c r="Z539" s="11"/>
    </row>
    <row r="540" spans="1:26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34"/>
      <c r="L540" s="11"/>
      <c r="M540" s="11"/>
      <c r="N540" s="11"/>
      <c r="O540" s="11"/>
      <c r="P540" s="11"/>
      <c r="Q540" s="11"/>
      <c r="R540" s="35"/>
      <c r="S540" s="35"/>
      <c r="T540" s="35"/>
      <c r="U540" s="11"/>
      <c r="V540" s="11"/>
      <c r="W540" s="11"/>
      <c r="X540" s="11"/>
      <c r="Y540" s="11"/>
      <c r="Z540" s="11"/>
    </row>
    <row r="541" spans="1:26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34"/>
      <c r="L541" s="11"/>
      <c r="M541" s="11"/>
      <c r="N541" s="11"/>
      <c r="O541" s="11"/>
      <c r="P541" s="11"/>
      <c r="Q541" s="11"/>
      <c r="R541" s="35"/>
      <c r="S541" s="35"/>
      <c r="T541" s="35"/>
      <c r="U541" s="11"/>
      <c r="V541" s="11"/>
      <c r="W541" s="11"/>
      <c r="X541" s="11"/>
      <c r="Y541" s="11"/>
      <c r="Z541" s="11"/>
    </row>
    <row r="542" spans="1:26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34"/>
      <c r="L542" s="11"/>
      <c r="M542" s="11"/>
      <c r="N542" s="11"/>
      <c r="O542" s="11"/>
      <c r="P542" s="11"/>
      <c r="Q542" s="11"/>
      <c r="R542" s="35"/>
      <c r="S542" s="35"/>
      <c r="T542" s="35"/>
      <c r="U542" s="11"/>
      <c r="V542" s="11"/>
      <c r="W542" s="11"/>
      <c r="X542" s="11"/>
      <c r="Y542" s="11"/>
      <c r="Z542" s="11"/>
    </row>
    <row r="543" spans="1:26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34"/>
      <c r="L543" s="11"/>
      <c r="M543" s="11"/>
      <c r="N543" s="11"/>
      <c r="O543" s="11"/>
      <c r="P543" s="11"/>
      <c r="Q543" s="11"/>
      <c r="R543" s="35"/>
      <c r="S543" s="35"/>
      <c r="T543" s="35"/>
      <c r="U543" s="11"/>
      <c r="V543" s="11"/>
      <c r="W543" s="11"/>
      <c r="X543" s="11"/>
      <c r="Y543" s="11"/>
      <c r="Z543" s="11"/>
    </row>
    <row r="544" spans="1:26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34"/>
      <c r="L544" s="11"/>
      <c r="M544" s="11"/>
      <c r="N544" s="11"/>
      <c r="O544" s="11"/>
      <c r="P544" s="11"/>
      <c r="Q544" s="11"/>
      <c r="R544" s="35"/>
      <c r="S544" s="35"/>
      <c r="T544" s="35"/>
      <c r="U544" s="11"/>
      <c r="V544" s="11"/>
      <c r="W544" s="11"/>
      <c r="X544" s="11"/>
      <c r="Y544" s="11"/>
      <c r="Z544" s="11"/>
    </row>
    <row r="545" spans="1:26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34"/>
      <c r="L545" s="11"/>
      <c r="M545" s="11"/>
      <c r="N545" s="11"/>
      <c r="O545" s="11"/>
      <c r="P545" s="11"/>
      <c r="Q545" s="11"/>
      <c r="R545" s="35"/>
      <c r="S545" s="35"/>
      <c r="T545" s="35"/>
      <c r="U545" s="11"/>
      <c r="V545" s="11"/>
      <c r="W545" s="11"/>
      <c r="X545" s="11"/>
      <c r="Y545" s="11"/>
      <c r="Z545" s="11"/>
    </row>
    <row r="546" spans="1:2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34"/>
      <c r="L546" s="11"/>
      <c r="M546" s="11"/>
      <c r="N546" s="11"/>
      <c r="O546" s="11"/>
      <c r="P546" s="11"/>
      <c r="Q546" s="11"/>
      <c r="R546" s="35"/>
      <c r="S546" s="35"/>
      <c r="T546" s="35"/>
      <c r="U546" s="11"/>
      <c r="V546" s="11"/>
      <c r="W546" s="11"/>
      <c r="X546" s="11"/>
      <c r="Y546" s="11"/>
      <c r="Z546" s="11"/>
    </row>
    <row r="547" spans="1:26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34"/>
      <c r="L547" s="11"/>
      <c r="M547" s="11"/>
      <c r="N547" s="11"/>
      <c r="O547" s="11"/>
      <c r="P547" s="11"/>
      <c r="Q547" s="11"/>
      <c r="R547" s="35"/>
      <c r="S547" s="35"/>
      <c r="T547" s="35"/>
      <c r="U547" s="11"/>
      <c r="V547" s="11"/>
      <c r="W547" s="11"/>
      <c r="X547" s="11"/>
      <c r="Y547" s="11"/>
      <c r="Z547" s="11"/>
    </row>
    <row r="548" spans="1:26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34"/>
      <c r="L548" s="11"/>
      <c r="M548" s="11"/>
      <c r="N548" s="11"/>
      <c r="O548" s="11"/>
      <c r="P548" s="11"/>
      <c r="Q548" s="11"/>
      <c r="R548" s="35"/>
      <c r="S548" s="35"/>
      <c r="T548" s="35"/>
      <c r="U548" s="11"/>
      <c r="V548" s="11"/>
      <c r="W548" s="11"/>
      <c r="X548" s="11"/>
      <c r="Y548" s="11"/>
      <c r="Z548" s="11"/>
    </row>
    <row r="549" spans="1:26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34"/>
      <c r="L549" s="11"/>
      <c r="M549" s="11"/>
      <c r="N549" s="11"/>
      <c r="O549" s="11"/>
      <c r="P549" s="11"/>
      <c r="Q549" s="11"/>
      <c r="R549" s="35"/>
      <c r="S549" s="35"/>
      <c r="T549" s="35"/>
      <c r="U549" s="11"/>
      <c r="V549" s="11"/>
      <c r="W549" s="11"/>
      <c r="X549" s="11"/>
      <c r="Y549" s="11"/>
      <c r="Z549" s="11"/>
    </row>
    <row r="550" spans="1:26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34"/>
      <c r="L550" s="11"/>
      <c r="M550" s="11"/>
      <c r="N550" s="11"/>
      <c r="O550" s="11"/>
      <c r="P550" s="11"/>
      <c r="Q550" s="11"/>
      <c r="R550" s="35"/>
      <c r="S550" s="35"/>
      <c r="T550" s="35"/>
      <c r="U550" s="11"/>
      <c r="V550" s="11"/>
      <c r="W550" s="11"/>
      <c r="X550" s="11"/>
      <c r="Y550" s="11"/>
      <c r="Z550" s="11"/>
    </row>
    <row r="551" spans="1:26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34"/>
      <c r="L551" s="11"/>
      <c r="M551" s="11"/>
      <c r="N551" s="11"/>
      <c r="O551" s="11"/>
      <c r="P551" s="11"/>
      <c r="Q551" s="11"/>
      <c r="R551" s="35"/>
      <c r="S551" s="35"/>
      <c r="T551" s="35"/>
      <c r="U551" s="11"/>
      <c r="V551" s="11"/>
      <c r="W551" s="11"/>
      <c r="X551" s="11"/>
      <c r="Y551" s="11"/>
      <c r="Z551" s="11"/>
    </row>
    <row r="552" spans="1:26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34"/>
      <c r="L552" s="11"/>
      <c r="M552" s="11"/>
      <c r="N552" s="11"/>
      <c r="O552" s="11"/>
      <c r="P552" s="11"/>
      <c r="Q552" s="11"/>
      <c r="R552" s="35"/>
      <c r="S552" s="35"/>
      <c r="T552" s="35"/>
      <c r="U552" s="11"/>
      <c r="V552" s="11"/>
      <c r="W552" s="11"/>
      <c r="X552" s="11"/>
      <c r="Y552" s="11"/>
      <c r="Z552" s="11"/>
    </row>
    <row r="553" spans="1:26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34"/>
      <c r="L553" s="11"/>
      <c r="M553" s="11"/>
      <c r="N553" s="11"/>
      <c r="O553" s="11"/>
      <c r="P553" s="11"/>
      <c r="Q553" s="11"/>
      <c r="R553" s="35"/>
      <c r="S553" s="35"/>
      <c r="T553" s="35"/>
      <c r="U553" s="11"/>
      <c r="V553" s="11"/>
      <c r="W553" s="11"/>
      <c r="X553" s="11"/>
      <c r="Y553" s="11"/>
      <c r="Z553" s="11"/>
    </row>
    <row r="554" spans="1:26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34"/>
      <c r="L554" s="11"/>
      <c r="M554" s="11"/>
      <c r="N554" s="11"/>
      <c r="O554" s="11"/>
      <c r="P554" s="11"/>
      <c r="Q554" s="11"/>
      <c r="R554" s="35"/>
      <c r="S554" s="35"/>
      <c r="T554" s="35"/>
      <c r="U554" s="11"/>
      <c r="V554" s="11"/>
      <c r="W554" s="11"/>
      <c r="X554" s="11"/>
      <c r="Y554" s="11"/>
      <c r="Z554" s="11"/>
    </row>
    <row r="555" spans="1:26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34"/>
      <c r="L555" s="11"/>
      <c r="M555" s="11"/>
      <c r="N555" s="11"/>
      <c r="O555" s="11"/>
      <c r="P555" s="11"/>
      <c r="Q555" s="11"/>
      <c r="R555" s="35"/>
      <c r="S555" s="35"/>
      <c r="T555" s="35"/>
      <c r="U555" s="11"/>
      <c r="V555" s="11"/>
      <c r="W555" s="11"/>
      <c r="X555" s="11"/>
      <c r="Y555" s="11"/>
      <c r="Z555" s="11"/>
    </row>
    <row r="556" spans="1:2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34"/>
      <c r="L556" s="11"/>
      <c r="M556" s="11"/>
      <c r="N556" s="11"/>
      <c r="O556" s="11"/>
      <c r="P556" s="11"/>
      <c r="Q556" s="11"/>
      <c r="R556" s="35"/>
      <c r="S556" s="35"/>
      <c r="T556" s="35"/>
      <c r="U556" s="11"/>
      <c r="V556" s="11"/>
      <c r="W556" s="11"/>
      <c r="X556" s="11"/>
      <c r="Y556" s="11"/>
      <c r="Z556" s="11"/>
    </row>
    <row r="557" spans="1:26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34"/>
      <c r="L557" s="11"/>
      <c r="M557" s="11"/>
      <c r="N557" s="11"/>
      <c r="O557" s="11"/>
      <c r="P557" s="11"/>
      <c r="Q557" s="11"/>
      <c r="R557" s="35"/>
      <c r="S557" s="35"/>
      <c r="T557" s="35"/>
      <c r="U557" s="11"/>
      <c r="V557" s="11"/>
      <c r="W557" s="11"/>
      <c r="X557" s="11"/>
      <c r="Y557" s="11"/>
      <c r="Z557" s="11"/>
    </row>
    <row r="558" spans="1:26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34"/>
      <c r="L558" s="11"/>
      <c r="M558" s="11"/>
      <c r="N558" s="11"/>
      <c r="O558" s="11"/>
      <c r="P558" s="11"/>
      <c r="Q558" s="11"/>
      <c r="R558" s="35"/>
      <c r="S558" s="35"/>
      <c r="T558" s="35"/>
      <c r="U558" s="11"/>
      <c r="V558" s="11"/>
      <c r="W558" s="11"/>
      <c r="X558" s="11"/>
      <c r="Y558" s="11"/>
      <c r="Z558" s="11"/>
    </row>
    <row r="559" spans="1:26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34"/>
      <c r="L559" s="11"/>
      <c r="M559" s="11"/>
      <c r="N559" s="11"/>
      <c r="O559" s="11"/>
      <c r="P559" s="11"/>
      <c r="Q559" s="11"/>
      <c r="R559" s="35"/>
      <c r="S559" s="35"/>
      <c r="T559" s="35"/>
      <c r="U559" s="11"/>
      <c r="V559" s="11"/>
      <c r="W559" s="11"/>
      <c r="X559" s="11"/>
      <c r="Y559" s="11"/>
      <c r="Z559" s="11"/>
    </row>
    <row r="560" spans="1:26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34"/>
      <c r="L560" s="11"/>
      <c r="M560" s="11"/>
      <c r="N560" s="11"/>
      <c r="O560" s="11"/>
      <c r="P560" s="11"/>
      <c r="Q560" s="11"/>
      <c r="R560" s="35"/>
      <c r="S560" s="35"/>
      <c r="T560" s="35"/>
      <c r="U560" s="11"/>
      <c r="V560" s="11"/>
      <c r="W560" s="11"/>
      <c r="X560" s="11"/>
      <c r="Y560" s="11"/>
      <c r="Z560" s="11"/>
    </row>
    <row r="561" spans="1:26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34"/>
      <c r="L561" s="11"/>
      <c r="M561" s="11"/>
      <c r="N561" s="11"/>
      <c r="O561" s="11"/>
      <c r="P561" s="11"/>
      <c r="Q561" s="11"/>
      <c r="R561" s="35"/>
      <c r="S561" s="35"/>
      <c r="T561" s="35"/>
      <c r="U561" s="11"/>
      <c r="V561" s="11"/>
      <c r="W561" s="11"/>
      <c r="X561" s="11"/>
      <c r="Y561" s="11"/>
      <c r="Z561" s="11"/>
    </row>
    <row r="562" spans="1:26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34"/>
      <c r="L562" s="11"/>
      <c r="M562" s="11"/>
      <c r="N562" s="11"/>
      <c r="O562" s="11"/>
      <c r="P562" s="11"/>
      <c r="Q562" s="11"/>
      <c r="R562" s="35"/>
      <c r="S562" s="35"/>
      <c r="T562" s="35"/>
      <c r="U562" s="11"/>
      <c r="V562" s="11"/>
      <c r="W562" s="11"/>
      <c r="X562" s="11"/>
      <c r="Y562" s="11"/>
      <c r="Z562" s="11"/>
    </row>
    <row r="563" spans="1:26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34"/>
      <c r="L563" s="11"/>
      <c r="M563" s="11"/>
      <c r="N563" s="11"/>
      <c r="O563" s="11"/>
      <c r="P563" s="11"/>
      <c r="Q563" s="11"/>
      <c r="R563" s="35"/>
      <c r="S563" s="35"/>
      <c r="T563" s="35"/>
      <c r="U563" s="11"/>
      <c r="V563" s="11"/>
      <c r="W563" s="11"/>
      <c r="X563" s="11"/>
      <c r="Y563" s="11"/>
      <c r="Z563" s="11"/>
    </row>
    <row r="564" spans="1:26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34"/>
      <c r="L564" s="11"/>
      <c r="M564" s="11"/>
      <c r="N564" s="11"/>
      <c r="O564" s="11"/>
      <c r="P564" s="11"/>
      <c r="Q564" s="11"/>
      <c r="R564" s="35"/>
      <c r="S564" s="35"/>
      <c r="T564" s="35"/>
      <c r="U564" s="11"/>
      <c r="V564" s="11"/>
      <c r="W564" s="11"/>
      <c r="X564" s="11"/>
      <c r="Y564" s="11"/>
      <c r="Z564" s="11"/>
    </row>
    <row r="565" spans="1:26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34"/>
      <c r="L565" s="11"/>
      <c r="M565" s="11"/>
      <c r="N565" s="11"/>
      <c r="O565" s="11"/>
      <c r="P565" s="11"/>
      <c r="Q565" s="11"/>
      <c r="R565" s="35"/>
      <c r="S565" s="35"/>
      <c r="T565" s="35"/>
      <c r="U565" s="11"/>
      <c r="V565" s="11"/>
      <c r="W565" s="11"/>
      <c r="X565" s="11"/>
      <c r="Y565" s="11"/>
      <c r="Z565" s="11"/>
    </row>
    <row r="566" spans="1:2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34"/>
      <c r="L566" s="11"/>
      <c r="M566" s="11"/>
      <c r="N566" s="11"/>
      <c r="O566" s="11"/>
      <c r="P566" s="11"/>
      <c r="Q566" s="11"/>
      <c r="R566" s="35"/>
      <c r="S566" s="35"/>
      <c r="T566" s="35"/>
      <c r="U566" s="11"/>
      <c r="V566" s="11"/>
      <c r="W566" s="11"/>
      <c r="X566" s="11"/>
      <c r="Y566" s="11"/>
      <c r="Z566" s="11"/>
    </row>
    <row r="567" spans="1:26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34"/>
      <c r="L567" s="11"/>
      <c r="M567" s="11"/>
      <c r="N567" s="11"/>
      <c r="O567" s="11"/>
      <c r="P567" s="11"/>
      <c r="Q567" s="11"/>
      <c r="R567" s="35"/>
      <c r="S567" s="35"/>
      <c r="T567" s="35"/>
      <c r="U567" s="11"/>
      <c r="V567" s="11"/>
      <c r="W567" s="11"/>
      <c r="X567" s="11"/>
      <c r="Y567" s="11"/>
      <c r="Z567" s="11"/>
    </row>
    <row r="568" spans="1:26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34"/>
      <c r="L568" s="11"/>
      <c r="M568" s="11"/>
      <c r="N568" s="11"/>
      <c r="O568" s="11"/>
      <c r="P568" s="11"/>
      <c r="Q568" s="11"/>
      <c r="R568" s="35"/>
      <c r="S568" s="35"/>
      <c r="T568" s="35"/>
      <c r="U568" s="11"/>
      <c r="V568" s="11"/>
      <c r="W568" s="11"/>
      <c r="X568" s="11"/>
      <c r="Y568" s="11"/>
      <c r="Z568" s="11"/>
    </row>
    <row r="569" spans="1:26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34"/>
      <c r="L569" s="11"/>
      <c r="M569" s="11"/>
      <c r="N569" s="11"/>
      <c r="O569" s="11"/>
      <c r="P569" s="11"/>
      <c r="Q569" s="11"/>
      <c r="R569" s="35"/>
      <c r="S569" s="35"/>
      <c r="T569" s="35"/>
      <c r="U569" s="11"/>
      <c r="V569" s="11"/>
      <c r="W569" s="11"/>
      <c r="X569" s="11"/>
      <c r="Y569" s="11"/>
      <c r="Z569" s="11"/>
    </row>
    <row r="570" spans="1:26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34"/>
      <c r="L570" s="11"/>
      <c r="M570" s="11"/>
      <c r="N570" s="11"/>
      <c r="O570" s="11"/>
      <c r="P570" s="11"/>
      <c r="Q570" s="11"/>
      <c r="R570" s="35"/>
      <c r="S570" s="35"/>
      <c r="T570" s="35"/>
      <c r="U570" s="11"/>
      <c r="V570" s="11"/>
      <c r="W570" s="11"/>
      <c r="X570" s="11"/>
      <c r="Y570" s="11"/>
      <c r="Z570" s="11"/>
    </row>
    <row r="571" spans="1:26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34"/>
      <c r="L571" s="11"/>
      <c r="M571" s="11"/>
      <c r="N571" s="11"/>
      <c r="O571" s="11"/>
      <c r="P571" s="11"/>
      <c r="Q571" s="11"/>
      <c r="R571" s="35"/>
      <c r="S571" s="35"/>
      <c r="T571" s="35"/>
      <c r="U571" s="11"/>
      <c r="V571" s="11"/>
      <c r="W571" s="11"/>
      <c r="X571" s="11"/>
      <c r="Y571" s="11"/>
      <c r="Z571" s="11"/>
    </row>
    <row r="572" spans="1:26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34"/>
      <c r="L572" s="11"/>
      <c r="M572" s="11"/>
      <c r="N572" s="11"/>
      <c r="O572" s="11"/>
      <c r="P572" s="11"/>
      <c r="Q572" s="11"/>
      <c r="R572" s="35"/>
      <c r="S572" s="35"/>
      <c r="T572" s="35"/>
      <c r="U572" s="11"/>
      <c r="V572" s="11"/>
      <c r="W572" s="11"/>
      <c r="X572" s="11"/>
      <c r="Y572" s="11"/>
      <c r="Z572" s="11"/>
    </row>
    <row r="573" spans="1:26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34"/>
      <c r="L573" s="11"/>
      <c r="M573" s="11"/>
      <c r="N573" s="11"/>
      <c r="O573" s="11"/>
      <c r="P573" s="11"/>
      <c r="Q573" s="11"/>
      <c r="R573" s="35"/>
      <c r="S573" s="35"/>
      <c r="T573" s="35"/>
      <c r="U573" s="11"/>
      <c r="V573" s="11"/>
      <c r="W573" s="11"/>
      <c r="X573" s="11"/>
      <c r="Y573" s="11"/>
      <c r="Z573" s="11"/>
    </row>
    <row r="574" spans="1:26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34"/>
      <c r="L574" s="11"/>
      <c r="M574" s="11"/>
      <c r="N574" s="11"/>
      <c r="O574" s="11"/>
      <c r="P574" s="11"/>
      <c r="Q574" s="11"/>
      <c r="R574" s="35"/>
      <c r="S574" s="35"/>
      <c r="T574" s="35"/>
      <c r="U574" s="11"/>
      <c r="V574" s="11"/>
      <c r="W574" s="11"/>
      <c r="X574" s="11"/>
      <c r="Y574" s="11"/>
      <c r="Z574" s="11"/>
    </row>
    <row r="575" spans="1:26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34"/>
      <c r="L575" s="11"/>
      <c r="M575" s="11"/>
      <c r="N575" s="11"/>
      <c r="O575" s="11"/>
      <c r="P575" s="11"/>
      <c r="Q575" s="11"/>
      <c r="R575" s="35"/>
      <c r="S575" s="35"/>
      <c r="T575" s="35"/>
      <c r="U575" s="11"/>
      <c r="V575" s="11"/>
      <c r="W575" s="11"/>
      <c r="X575" s="11"/>
      <c r="Y575" s="11"/>
      <c r="Z575" s="11"/>
    </row>
    <row r="576" spans="1:2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34"/>
      <c r="L576" s="11"/>
      <c r="M576" s="11"/>
      <c r="N576" s="11"/>
      <c r="O576" s="11"/>
      <c r="P576" s="11"/>
      <c r="Q576" s="11"/>
      <c r="R576" s="35"/>
      <c r="S576" s="35"/>
      <c r="T576" s="35"/>
      <c r="U576" s="11"/>
      <c r="V576" s="11"/>
      <c r="W576" s="11"/>
      <c r="X576" s="11"/>
      <c r="Y576" s="11"/>
      <c r="Z576" s="11"/>
    </row>
    <row r="577" spans="1:26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34"/>
      <c r="L577" s="11"/>
      <c r="M577" s="11"/>
      <c r="N577" s="11"/>
      <c r="O577" s="11"/>
      <c r="P577" s="11"/>
      <c r="Q577" s="11"/>
      <c r="R577" s="35"/>
      <c r="S577" s="35"/>
      <c r="T577" s="35"/>
      <c r="U577" s="11"/>
      <c r="V577" s="11"/>
      <c r="W577" s="11"/>
      <c r="X577" s="11"/>
      <c r="Y577" s="11"/>
      <c r="Z577" s="11"/>
    </row>
    <row r="578" spans="1:26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34"/>
      <c r="L578" s="11"/>
      <c r="M578" s="11"/>
      <c r="N578" s="11"/>
      <c r="O578" s="11"/>
      <c r="P578" s="11"/>
      <c r="Q578" s="11"/>
      <c r="R578" s="35"/>
      <c r="S578" s="35"/>
      <c r="T578" s="35"/>
      <c r="U578" s="11"/>
      <c r="V578" s="11"/>
      <c r="W578" s="11"/>
      <c r="X578" s="11"/>
      <c r="Y578" s="11"/>
      <c r="Z578" s="11"/>
    </row>
    <row r="579" spans="1:26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34"/>
      <c r="L579" s="11"/>
      <c r="M579" s="11"/>
      <c r="N579" s="11"/>
      <c r="O579" s="11"/>
      <c r="P579" s="11"/>
      <c r="Q579" s="11"/>
      <c r="R579" s="35"/>
      <c r="S579" s="35"/>
      <c r="T579" s="35"/>
      <c r="U579" s="11"/>
      <c r="V579" s="11"/>
      <c r="W579" s="11"/>
      <c r="X579" s="11"/>
      <c r="Y579" s="11"/>
      <c r="Z579" s="11"/>
    </row>
    <row r="580" spans="1:26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34"/>
      <c r="L580" s="11"/>
      <c r="M580" s="11"/>
      <c r="N580" s="11"/>
      <c r="O580" s="11"/>
      <c r="P580" s="11"/>
      <c r="Q580" s="11"/>
      <c r="R580" s="35"/>
      <c r="S580" s="35"/>
      <c r="T580" s="35"/>
      <c r="U580" s="11"/>
      <c r="V580" s="11"/>
      <c r="W580" s="11"/>
      <c r="X580" s="11"/>
      <c r="Y580" s="11"/>
      <c r="Z580" s="11"/>
    </row>
    <row r="581" spans="1:26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34"/>
      <c r="L581" s="11"/>
      <c r="M581" s="11"/>
      <c r="N581" s="11"/>
      <c r="O581" s="11"/>
      <c r="P581" s="11"/>
      <c r="Q581" s="11"/>
      <c r="R581" s="35"/>
      <c r="S581" s="35"/>
      <c r="T581" s="35"/>
      <c r="U581" s="11"/>
      <c r="V581" s="11"/>
      <c r="W581" s="11"/>
      <c r="X581" s="11"/>
      <c r="Y581" s="11"/>
      <c r="Z581" s="11"/>
    </row>
    <row r="582" spans="1:26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34"/>
      <c r="L582" s="11"/>
      <c r="M582" s="11"/>
      <c r="N582" s="11"/>
      <c r="O582" s="11"/>
      <c r="P582" s="11"/>
      <c r="Q582" s="11"/>
      <c r="R582" s="35"/>
      <c r="S582" s="35"/>
      <c r="T582" s="35"/>
      <c r="U582" s="11"/>
      <c r="V582" s="11"/>
      <c r="W582" s="11"/>
      <c r="X582" s="11"/>
      <c r="Y582" s="11"/>
      <c r="Z582" s="11"/>
    </row>
    <row r="583" spans="1:26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34"/>
      <c r="L583" s="11"/>
      <c r="M583" s="11"/>
      <c r="N583" s="11"/>
      <c r="O583" s="11"/>
      <c r="P583" s="11"/>
      <c r="Q583" s="11"/>
      <c r="R583" s="35"/>
      <c r="S583" s="35"/>
      <c r="T583" s="35"/>
      <c r="U583" s="11"/>
      <c r="V583" s="11"/>
      <c r="W583" s="11"/>
      <c r="X583" s="11"/>
      <c r="Y583" s="11"/>
      <c r="Z583" s="11"/>
    </row>
    <row r="584" spans="1:26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34"/>
      <c r="L584" s="11"/>
      <c r="M584" s="11"/>
      <c r="N584" s="11"/>
      <c r="O584" s="11"/>
      <c r="P584" s="11"/>
      <c r="Q584" s="11"/>
      <c r="R584" s="35"/>
      <c r="S584" s="35"/>
      <c r="T584" s="35"/>
      <c r="U584" s="11"/>
      <c r="V584" s="11"/>
      <c r="W584" s="11"/>
      <c r="X584" s="11"/>
      <c r="Y584" s="11"/>
      <c r="Z584" s="11"/>
    </row>
    <row r="585" spans="1:26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34"/>
      <c r="L585" s="11"/>
      <c r="M585" s="11"/>
      <c r="N585" s="11"/>
      <c r="O585" s="11"/>
      <c r="P585" s="11"/>
      <c r="Q585" s="11"/>
      <c r="R585" s="35"/>
      <c r="S585" s="35"/>
      <c r="T585" s="35"/>
      <c r="U585" s="11"/>
      <c r="V585" s="11"/>
      <c r="W585" s="11"/>
      <c r="X585" s="11"/>
      <c r="Y585" s="11"/>
      <c r="Z585" s="11"/>
    </row>
    <row r="586" spans="1:2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34"/>
      <c r="L586" s="11"/>
      <c r="M586" s="11"/>
      <c r="N586" s="11"/>
      <c r="O586" s="11"/>
      <c r="P586" s="11"/>
      <c r="Q586" s="11"/>
      <c r="R586" s="35"/>
      <c r="S586" s="35"/>
      <c r="T586" s="35"/>
      <c r="U586" s="11"/>
      <c r="V586" s="11"/>
      <c r="W586" s="11"/>
      <c r="X586" s="11"/>
      <c r="Y586" s="11"/>
      <c r="Z586" s="11"/>
    </row>
    <row r="587" spans="1:26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34"/>
      <c r="L587" s="11"/>
      <c r="M587" s="11"/>
      <c r="N587" s="11"/>
      <c r="O587" s="11"/>
      <c r="P587" s="11"/>
      <c r="Q587" s="11"/>
      <c r="R587" s="35"/>
      <c r="S587" s="35"/>
      <c r="T587" s="35"/>
      <c r="U587" s="11"/>
      <c r="V587" s="11"/>
      <c r="W587" s="11"/>
      <c r="X587" s="11"/>
      <c r="Y587" s="11"/>
      <c r="Z587" s="11"/>
    </row>
    <row r="588" spans="1:26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34"/>
      <c r="L588" s="11"/>
      <c r="M588" s="11"/>
      <c r="N588" s="11"/>
      <c r="O588" s="11"/>
      <c r="P588" s="11"/>
      <c r="Q588" s="11"/>
      <c r="R588" s="35"/>
      <c r="S588" s="35"/>
      <c r="T588" s="35"/>
      <c r="U588" s="11"/>
      <c r="V588" s="11"/>
      <c r="W588" s="11"/>
      <c r="X588" s="11"/>
      <c r="Y588" s="11"/>
      <c r="Z588" s="11"/>
    </row>
    <row r="589" spans="1:26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34"/>
      <c r="L589" s="11"/>
      <c r="M589" s="11"/>
      <c r="N589" s="11"/>
      <c r="O589" s="11"/>
      <c r="P589" s="11"/>
      <c r="Q589" s="11"/>
      <c r="R589" s="35"/>
      <c r="S589" s="35"/>
      <c r="T589" s="35"/>
      <c r="U589" s="11"/>
      <c r="V589" s="11"/>
      <c r="W589" s="11"/>
      <c r="X589" s="11"/>
      <c r="Y589" s="11"/>
      <c r="Z589" s="11"/>
    </row>
    <row r="590" spans="1:26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34"/>
      <c r="L590" s="11"/>
      <c r="M590" s="11"/>
      <c r="N590" s="11"/>
      <c r="O590" s="11"/>
      <c r="P590" s="11"/>
      <c r="Q590" s="11"/>
      <c r="R590" s="35"/>
      <c r="S590" s="35"/>
      <c r="T590" s="35"/>
      <c r="U590" s="11"/>
      <c r="V590" s="11"/>
      <c r="W590" s="11"/>
      <c r="X590" s="11"/>
      <c r="Y590" s="11"/>
      <c r="Z590" s="11"/>
    </row>
    <row r="591" spans="1:26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34"/>
      <c r="L591" s="11"/>
      <c r="M591" s="11"/>
      <c r="N591" s="11"/>
      <c r="O591" s="11"/>
      <c r="P591" s="11"/>
      <c r="Q591" s="11"/>
      <c r="R591" s="35"/>
      <c r="S591" s="35"/>
      <c r="T591" s="35"/>
      <c r="U591" s="11"/>
      <c r="V591" s="11"/>
      <c r="W591" s="11"/>
      <c r="X591" s="11"/>
      <c r="Y591" s="11"/>
      <c r="Z591" s="11"/>
    </row>
    <row r="592" spans="1:26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34"/>
      <c r="L592" s="11"/>
      <c r="M592" s="11"/>
      <c r="N592" s="11"/>
      <c r="O592" s="11"/>
      <c r="P592" s="11"/>
      <c r="Q592" s="11"/>
      <c r="R592" s="35"/>
      <c r="S592" s="35"/>
      <c r="T592" s="35"/>
      <c r="U592" s="11"/>
      <c r="V592" s="11"/>
      <c r="W592" s="11"/>
      <c r="X592" s="11"/>
      <c r="Y592" s="11"/>
      <c r="Z592" s="11"/>
    </row>
    <row r="593" spans="1:26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34"/>
      <c r="L593" s="11"/>
      <c r="M593" s="11"/>
      <c r="N593" s="11"/>
      <c r="O593" s="11"/>
      <c r="P593" s="11"/>
      <c r="Q593" s="11"/>
      <c r="R593" s="35"/>
      <c r="S593" s="35"/>
      <c r="T593" s="35"/>
      <c r="U593" s="11"/>
      <c r="V593" s="11"/>
      <c r="W593" s="11"/>
      <c r="X593" s="11"/>
      <c r="Y593" s="11"/>
      <c r="Z593" s="11"/>
    </row>
    <row r="594" spans="1:26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34"/>
      <c r="L594" s="11"/>
      <c r="M594" s="11"/>
      <c r="N594" s="11"/>
      <c r="O594" s="11"/>
      <c r="P594" s="11"/>
      <c r="Q594" s="11"/>
      <c r="R594" s="35"/>
      <c r="S594" s="35"/>
      <c r="T594" s="35"/>
      <c r="U594" s="11"/>
      <c r="V594" s="11"/>
      <c r="W594" s="11"/>
      <c r="X594" s="11"/>
      <c r="Y594" s="11"/>
      <c r="Z594" s="11"/>
    </row>
    <row r="595" spans="1:26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34"/>
      <c r="L595" s="11"/>
      <c r="M595" s="11"/>
      <c r="N595" s="11"/>
      <c r="O595" s="11"/>
      <c r="P595" s="11"/>
      <c r="Q595" s="11"/>
      <c r="R595" s="35"/>
      <c r="S595" s="35"/>
      <c r="T595" s="35"/>
      <c r="U595" s="11"/>
      <c r="V595" s="11"/>
      <c r="W595" s="11"/>
      <c r="X595" s="11"/>
      <c r="Y595" s="11"/>
      <c r="Z595" s="11"/>
    </row>
    <row r="596" spans="1:2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34"/>
      <c r="L596" s="11"/>
      <c r="M596" s="11"/>
      <c r="N596" s="11"/>
      <c r="O596" s="11"/>
      <c r="P596" s="11"/>
      <c r="Q596" s="11"/>
      <c r="R596" s="35"/>
      <c r="S596" s="35"/>
      <c r="T596" s="35"/>
      <c r="U596" s="11"/>
      <c r="V596" s="11"/>
      <c r="W596" s="11"/>
      <c r="X596" s="11"/>
      <c r="Y596" s="11"/>
      <c r="Z596" s="11"/>
    </row>
    <row r="597" spans="1:26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34"/>
      <c r="L597" s="11"/>
      <c r="M597" s="11"/>
      <c r="N597" s="11"/>
      <c r="O597" s="11"/>
      <c r="P597" s="11"/>
      <c r="Q597" s="11"/>
      <c r="R597" s="35"/>
      <c r="S597" s="35"/>
      <c r="T597" s="35"/>
      <c r="U597" s="11"/>
      <c r="V597" s="11"/>
      <c r="W597" s="11"/>
      <c r="X597" s="11"/>
      <c r="Y597" s="11"/>
      <c r="Z597" s="11"/>
    </row>
    <row r="598" spans="1:26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34"/>
      <c r="L598" s="11"/>
      <c r="M598" s="11"/>
      <c r="N598" s="11"/>
      <c r="O598" s="11"/>
      <c r="P598" s="11"/>
      <c r="Q598" s="11"/>
      <c r="R598" s="35"/>
      <c r="S598" s="35"/>
      <c r="T598" s="35"/>
      <c r="U598" s="11"/>
      <c r="V598" s="11"/>
      <c r="W598" s="11"/>
      <c r="X598" s="11"/>
      <c r="Y598" s="11"/>
      <c r="Z598" s="11"/>
    </row>
    <row r="599" spans="1:26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34"/>
      <c r="L599" s="11"/>
      <c r="M599" s="11"/>
      <c r="N599" s="11"/>
      <c r="O599" s="11"/>
      <c r="P599" s="11"/>
      <c r="Q599" s="11"/>
      <c r="R599" s="35"/>
      <c r="S599" s="35"/>
      <c r="T599" s="35"/>
      <c r="U599" s="11"/>
      <c r="V599" s="11"/>
      <c r="W599" s="11"/>
      <c r="X599" s="11"/>
      <c r="Y599" s="11"/>
      <c r="Z599" s="11"/>
    </row>
    <row r="600" spans="1:26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34"/>
      <c r="L600" s="11"/>
      <c r="M600" s="11"/>
      <c r="N600" s="11"/>
      <c r="O600" s="11"/>
      <c r="P600" s="11"/>
      <c r="Q600" s="11"/>
      <c r="R600" s="35"/>
      <c r="S600" s="35"/>
      <c r="T600" s="35"/>
      <c r="U600" s="11"/>
      <c r="V600" s="11"/>
      <c r="W600" s="11"/>
      <c r="X600" s="11"/>
      <c r="Y600" s="11"/>
      <c r="Z600" s="11"/>
    </row>
    <row r="601" spans="1:26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34"/>
      <c r="L601" s="11"/>
      <c r="M601" s="11"/>
      <c r="N601" s="11"/>
      <c r="O601" s="11"/>
      <c r="P601" s="11"/>
      <c r="Q601" s="11"/>
      <c r="R601" s="35"/>
      <c r="S601" s="35"/>
      <c r="T601" s="35"/>
      <c r="U601" s="11"/>
      <c r="V601" s="11"/>
      <c r="W601" s="11"/>
      <c r="X601" s="11"/>
      <c r="Y601" s="11"/>
      <c r="Z601" s="11"/>
    </row>
    <row r="602" spans="1:26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34"/>
      <c r="L602" s="11"/>
      <c r="M602" s="11"/>
      <c r="N602" s="11"/>
      <c r="O602" s="11"/>
      <c r="P602" s="11"/>
      <c r="Q602" s="11"/>
      <c r="R602" s="35"/>
      <c r="S602" s="35"/>
      <c r="T602" s="35"/>
      <c r="U602" s="11"/>
      <c r="V602" s="11"/>
      <c r="W602" s="11"/>
      <c r="X602" s="11"/>
      <c r="Y602" s="11"/>
      <c r="Z602" s="11"/>
    </row>
    <row r="603" spans="1:26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34"/>
      <c r="L603" s="11"/>
      <c r="M603" s="11"/>
      <c r="N603" s="11"/>
      <c r="O603" s="11"/>
      <c r="P603" s="11"/>
      <c r="Q603" s="11"/>
      <c r="R603" s="35"/>
      <c r="S603" s="35"/>
      <c r="T603" s="35"/>
      <c r="U603" s="11"/>
      <c r="V603" s="11"/>
      <c r="W603" s="11"/>
      <c r="X603" s="11"/>
      <c r="Y603" s="11"/>
      <c r="Z603" s="11"/>
    </row>
    <row r="604" spans="1:26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34"/>
      <c r="L604" s="11"/>
      <c r="M604" s="11"/>
      <c r="N604" s="11"/>
      <c r="O604" s="11"/>
      <c r="P604" s="11"/>
      <c r="Q604" s="11"/>
      <c r="R604" s="35"/>
      <c r="S604" s="35"/>
      <c r="T604" s="35"/>
      <c r="U604" s="11"/>
      <c r="V604" s="11"/>
      <c r="W604" s="11"/>
      <c r="X604" s="11"/>
      <c r="Y604" s="11"/>
      <c r="Z604" s="11"/>
    </row>
    <row r="605" spans="1:26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34"/>
      <c r="L605" s="11"/>
      <c r="M605" s="11"/>
      <c r="N605" s="11"/>
      <c r="O605" s="11"/>
      <c r="P605" s="11"/>
      <c r="Q605" s="11"/>
      <c r="R605" s="35"/>
      <c r="S605" s="35"/>
      <c r="T605" s="35"/>
      <c r="U605" s="11"/>
      <c r="V605" s="11"/>
      <c r="W605" s="11"/>
      <c r="X605" s="11"/>
      <c r="Y605" s="11"/>
      <c r="Z605" s="11"/>
    </row>
    <row r="606" spans="1:2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34"/>
      <c r="L606" s="11"/>
      <c r="M606" s="11"/>
      <c r="N606" s="11"/>
      <c r="O606" s="11"/>
      <c r="P606" s="11"/>
      <c r="Q606" s="11"/>
      <c r="R606" s="35"/>
      <c r="S606" s="35"/>
      <c r="T606" s="35"/>
      <c r="U606" s="11"/>
      <c r="V606" s="11"/>
      <c r="W606" s="11"/>
      <c r="X606" s="11"/>
      <c r="Y606" s="11"/>
      <c r="Z606" s="11"/>
    </row>
    <row r="607" spans="1:26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34"/>
      <c r="L607" s="11"/>
      <c r="M607" s="11"/>
      <c r="N607" s="11"/>
      <c r="O607" s="11"/>
      <c r="P607" s="11"/>
      <c r="Q607" s="11"/>
      <c r="R607" s="35"/>
      <c r="S607" s="35"/>
      <c r="T607" s="35"/>
      <c r="U607" s="11"/>
      <c r="V607" s="11"/>
      <c r="W607" s="11"/>
      <c r="X607" s="11"/>
      <c r="Y607" s="11"/>
      <c r="Z607" s="11"/>
    </row>
    <row r="608" spans="1:26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34"/>
      <c r="L608" s="11"/>
      <c r="M608" s="11"/>
      <c r="N608" s="11"/>
      <c r="O608" s="11"/>
      <c r="P608" s="11"/>
      <c r="Q608" s="11"/>
      <c r="R608" s="35"/>
      <c r="S608" s="35"/>
      <c r="T608" s="35"/>
      <c r="U608" s="11"/>
      <c r="V608" s="11"/>
      <c r="W608" s="11"/>
      <c r="X608" s="11"/>
      <c r="Y608" s="11"/>
      <c r="Z608" s="11"/>
    </row>
    <row r="609" spans="1:26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34"/>
      <c r="L609" s="11"/>
      <c r="M609" s="11"/>
      <c r="N609" s="11"/>
      <c r="O609" s="11"/>
      <c r="P609" s="11"/>
      <c r="Q609" s="11"/>
      <c r="R609" s="35"/>
      <c r="S609" s="35"/>
      <c r="T609" s="35"/>
      <c r="U609" s="11"/>
      <c r="V609" s="11"/>
      <c r="W609" s="11"/>
      <c r="X609" s="11"/>
      <c r="Y609" s="11"/>
      <c r="Z609" s="11"/>
    </row>
    <row r="610" spans="1:26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34"/>
      <c r="L610" s="11"/>
      <c r="M610" s="11"/>
      <c r="N610" s="11"/>
      <c r="O610" s="11"/>
      <c r="P610" s="11"/>
      <c r="Q610" s="11"/>
      <c r="R610" s="35"/>
      <c r="S610" s="35"/>
      <c r="T610" s="35"/>
      <c r="U610" s="11"/>
      <c r="V610" s="11"/>
      <c r="W610" s="11"/>
      <c r="X610" s="11"/>
      <c r="Y610" s="11"/>
      <c r="Z610" s="11"/>
    </row>
    <row r="611" spans="1:26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34"/>
      <c r="L611" s="11"/>
      <c r="M611" s="11"/>
      <c r="N611" s="11"/>
      <c r="O611" s="11"/>
      <c r="P611" s="11"/>
      <c r="Q611" s="11"/>
      <c r="R611" s="35"/>
      <c r="S611" s="35"/>
      <c r="T611" s="35"/>
      <c r="U611" s="11"/>
      <c r="V611" s="11"/>
      <c r="W611" s="11"/>
      <c r="X611" s="11"/>
      <c r="Y611" s="11"/>
      <c r="Z611" s="11"/>
    </row>
    <row r="612" spans="1:26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34"/>
      <c r="L612" s="11"/>
      <c r="M612" s="11"/>
      <c r="N612" s="11"/>
      <c r="O612" s="11"/>
      <c r="P612" s="11"/>
      <c r="Q612" s="11"/>
      <c r="R612" s="35"/>
      <c r="S612" s="35"/>
      <c r="T612" s="35"/>
      <c r="U612" s="11"/>
      <c r="V612" s="11"/>
      <c r="W612" s="11"/>
      <c r="X612" s="11"/>
      <c r="Y612" s="11"/>
      <c r="Z612" s="11"/>
    </row>
    <row r="613" spans="1:26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34"/>
      <c r="L613" s="11"/>
      <c r="M613" s="11"/>
      <c r="N613" s="11"/>
      <c r="O613" s="11"/>
      <c r="P613" s="11"/>
      <c r="Q613" s="11"/>
      <c r="R613" s="35"/>
      <c r="S613" s="35"/>
      <c r="T613" s="35"/>
      <c r="U613" s="11"/>
      <c r="V613" s="11"/>
      <c r="W613" s="11"/>
      <c r="X613" s="11"/>
      <c r="Y613" s="11"/>
      <c r="Z613" s="11"/>
    </row>
    <row r="614" spans="1:26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34"/>
      <c r="L614" s="11"/>
      <c r="M614" s="11"/>
      <c r="N614" s="11"/>
      <c r="O614" s="11"/>
      <c r="P614" s="11"/>
      <c r="Q614" s="11"/>
      <c r="R614" s="35"/>
      <c r="S614" s="35"/>
      <c r="T614" s="35"/>
      <c r="U614" s="11"/>
      <c r="V614" s="11"/>
      <c r="W614" s="11"/>
      <c r="X614" s="11"/>
      <c r="Y614" s="11"/>
      <c r="Z614" s="11"/>
    </row>
    <row r="615" spans="1:26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34"/>
      <c r="L615" s="11"/>
      <c r="M615" s="11"/>
      <c r="N615" s="11"/>
      <c r="O615" s="11"/>
      <c r="P615" s="11"/>
      <c r="Q615" s="11"/>
      <c r="R615" s="35"/>
      <c r="S615" s="35"/>
      <c r="T615" s="35"/>
      <c r="U615" s="11"/>
      <c r="V615" s="11"/>
      <c r="W615" s="11"/>
      <c r="X615" s="11"/>
      <c r="Y615" s="11"/>
      <c r="Z615" s="11"/>
    </row>
    <row r="616" spans="1:2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34"/>
      <c r="L616" s="11"/>
      <c r="M616" s="11"/>
      <c r="N616" s="11"/>
      <c r="O616" s="11"/>
      <c r="P616" s="11"/>
      <c r="Q616" s="11"/>
      <c r="R616" s="35"/>
      <c r="S616" s="35"/>
      <c r="T616" s="35"/>
      <c r="U616" s="11"/>
      <c r="V616" s="11"/>
      <c r="W616" s="11"/>
      <c r="X616" s="11"/>
      <c r="Y616" s="11"/>
      <c r="Z616" s="11"/>
    </row>
    <row r="617" spans="1:26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34"/>
      <c r="L617" s="11"/>
      <c r="M617" s="11"/>
      <c r="N617" s="11"/>
      <c r="O617" s="11"/>
      <c r="P617" s="11"/>
      <c r="Q617" s="11"/>
      <c r="R617" s="35"/>
      <c r="S617" s="35"/>
      <c r="T617" s="35"/>
      <c r="U617" s="11"/>
      <c r="V617" s="11"/>
      <c r="W617" s="11"/>
      <c r="X617" s="11"/>
      <c r="Y617" s="11"/>
      <c r="Z617" s="11"/>
    </row>
    <row r="618" spans="1:26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34"/>
      <c r="L618" s="11"/>
      <c r="M618" s="11"/>
      <c r="N618" s="11"/>
      <c r="O618" s="11"/>
      <c r="P618" s="11"/>
      <c r="Q618" s="11"/>
      <c r="R618" s="35"/>
      <c r="S618" s="35"/>
      <c r="T618" s="35"/>
      <c r="U618" s="11"/>
      <c r="V618" s="11"/>
      <c r="W618" s="11"/>
      <c r="X618" s="11"/>
      <c r="Y618" s="11"/>
      <c r="Z618" s="11"/>
    </row>
    <row r="619" spans="1:26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34"/>
      <c r="L619" s="11"/>
      <c r="M619" s="11"/>
      <c r="N619" s="11"/>
      <c r="O619" s="11"/>
      <c r="P619" s="11"/>
      <c r="Q619" s="11"/>
      <c r="R619" s="35"/>
      <c r="S619" s="35"/>
      <c r="T619" s="35"/>
      <c r="U619" s="11"/>
      <c r="V619" s="11"/>
      <c r="W619" s="11"/>
      <c r="X619" s="11"/>
      <c r="Y619" s="11"/>
      <c r="Z619" s="11"/>
    </row>
    <row r="620" spans="1:26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34"/>
      <c r="L620" s="11"/>
      <c r="M620" s="11"/>
      <c r="N620" s="11"/>
      <c r="O620" s="11"/>
      <c r="P620" s="11"/>
      <c r="Q620" s="11"/>
      <c r="R620" s="35"/>
      <c r="S620" s="35"/>
      <c r="T620" s="35"/>
      <c r="U620" s="11"/>
      <c r="V620" s="11"/>
      <c r="W620" s="11"/>
      <c r="X620" s="11"/>
      <c r="Y620" s="11"/>
      <c r="Z620" s="11"/>
    </row>
    <row r="621" spans="1:26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34"/>
      <c r="L621" s="11"/>
      <c r="M621" s="11"/>
      <c r="N621" s="11"/>
      <c r="O621" s="11"/>
      <c r="P621" s="11"/>
      <c r="Q621" s="11"/>
      <c r="R621" s="35"/>
      <c r="S621" s="35"/>
      <c r="T621" s="35"/>
      <c r="U621" s="11"/>
      <c r="V621" s="11"/>
      <c r="W621" s="11"/>
      <c r="X621" s="11"/>
      <c r="Y621" s="11"/>
      <c r="Z621" s="11"/>
    </row>
    <row r="622" spans="1:26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34"/>
      <c r="L622" s="11"/>
      <c r="M622" s="11"/>
      <c r="N622" s="11"/>
      <c r="O622" s="11"/>
      <c r="P622" s="11"/>
      <c r="Q622" s="11"/>
      <c r="R622" s="35"/>
      <c r="S622" s="35"/>
      <c r="T622" s="35"/>
      <c r="U622" s="11"/>
      <c r="V622" s="11"/>
      <c r="W622" s="11"/>
      <c r="X622" s="11"/>
      <c r="Y622" s="11"/>
      <c r="Z622" s="11"/>
    </row>
    <row r="623" spans="1:26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34"/>
      <c r="L623" s="11"/>
      <c r="M623" s="11"/>
      <c r="N623" s="11"/>
      <c r="O623" s="11"/>
      <c r="P623" s="11"/>
      <c r="Q623" s="11"/>
      <c r="R623" s="35"/>
      <c r="S623" s="35"/>
      <c r="T623" s="35"/>
      <c r="U623" s="11"/>
      <c r="V623" s="11"/>
      <c r="W623" s="11"/>
      <c r="X623" s="11"/>
      <c r="Y623" s="11"/>
      <c r="Z623" s="11"/>
    </row>
    <row r="624" spans="1:26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34"/>
      <c r="L624" s="11"/>
      <c r="M624" s="11"/>
      <c r="N624" s="11"/>
      <c r="O624" s="11"/>
      <c r="P624" s="11"/>
      <c r="Q624" s="11"/>
      <c r="R624" s="35"/>
      <c r="S624" s="35"/>
      <c r="T624" s="35"/>
      <c r="U624" s="11"/>
      <c r="V624" s="11"/>
      <c r="W624" s="11"/>
      <c r="X624" s="11"/>
      <c r="Y624" s="11"/>
      <c r="Z624" s="11"/>
    </row>
    <row r="625" spans="1:26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34"/>
      <c r="L625" s="11"/>
      <c r="M625" s="11"/>
      <c r="N625" s="11"/>
      <c r="O625" s="11"/>
      <c r="P625" s="11"/>
      <c r="Q625" s="11"/>
      <c r="R625" s="35"/>
      <c r="S625" s="35"/>
      <c r="T625" s="35"/>
      <c r="U625" s="11"/>
      <c r="V625" s="11"/>
      <c r="W625" s="11"/>
      <c r="X625" s="11"/>
      <c r="Y625" s="11"/>
      <c r="Z625" s="11"/>
    </row>
    <row r="626" spans="1: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34"/>
      <c r="L626" s="11"/>
      <c r="M626" s="11"/>
      <c r="N626" s="11"/>
      <c r="O626" s="11"/>
      <c r="P626" s="11"/>
      <c r="Q626" s="11"/>
      <c r="R626" s="35"/>
      <c r="S626" s="35"/>
      <c r="T626" s="35"/>
      <c r="U626" s="11"/>
      <c r="V626" s="11"/>
      <c r="W626" s="11"/>
      <c r="X626" s="11"/>
      <c r="Y626" s="11"/>
      <c r="Z626" s="11"/>
    </row>
    <row r="627" spans="1:26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34"/>
      <c r="L627" s="11"/>
      <c r="M627" s="11"/>
      <c r="N627" s="11"/>
      <c r="O627" s="11"/>
      <c r="P627" s="11"/>
      <c r="Q627" s="11"/>
      <c r="R627" s="35"/>
      <c r="S627" s="35"/>
      <c r="T627" s="35"/>
      <c r="U627" s="11"/>
      <c r="V627" s="11"/>
      <c r="W627" s="11"/>
      <c r="X627" s="11"/>
      <c r="Y627" s="11"/>
      <c r="Z627" s="11"/>
    </row>
    <row r="628" spans="1:26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34"/>
      <c r="L628" s="11"/>
      <c r="M628" s="11"/>
      <c r="N628" s="11"/>
      <c r="O628" s="11"/>
      <c r="P628" s="11"/>
      <c r="Q628" s="11"/>
      <c r="R628" s="35"/>
      <c r="S628" s="35"/>
      <c r="T628" s="35"/>
      <c r="U628" s="11"/>
      <c r="V628" s="11"/>
      <c r="W628" s="11"/>
      <c r="X628" s="11"/>
      <c r="Y628" s="11"/>
      <c r="Z628" s="11"/>
    </row>
    <row r="629" spans="1:26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34"/>
      <c r="L629" s="11"/>
      <c r="M629" s="11"/>
      <c r="N629" s="11"/>
      <c r="O629" s="11"/>
      <c r="P629" s="11"/>
      <c r="Q629" s="11"/>
      <c r="R629" s="35"/>
      <c r="S629" s="35"/>
      <c r="T629" s="35"/>
      <c r="U629" s="11"/>
      <c r="V629" s="11"/>
      <c r="W629" s="11"/>
      <c r="X629" s="11"/>
      <c r="Y629" s="11"/>
      <c r="Z629" s="11"/>
    </row>
    <row r="630" spans="1:26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34"/>
      <c r="L630" s="11"/>
      <c r="M630" s="11"/>
      <c r="N630" s="11"/>
      <c r="O630" s="11"/>
      <c r="P630" s="11"/>
      <c r="Q630" s="11"/>
      <c r="R630" s="35"/>
      <c r="S630" s="35"/>
      <c r="T630" s="35"/>
      <c r="U630" s="11"/>
      <c r="V630" s="11"/>
      <c r="W630" s="11"/>
      <c r="X630" s="11"/>
      <c r="Y630" s="11"/>
      <c r="Z630" s="11"/>
    </row>
    <row r="631" spans="1:26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34"/>
      <c r="L631" s="11"/>
      <c r="M631" s="11"/>
      <c r="N631" s="11"/>
      <c r="O631" s="11"/>
      <c r="P631" s="11"/>
      <c r="Q631" s="11"/>
      <c r="R631" s="35"/>
      <c r="S631" s="35"/>
      <c r="T631" s="35"/>
      <c r="U631" s="11"/>
      <c r="V631" s="11"/>
      <c r="W631" s="11"/>
      <c r="X631" s="11"/>
      <c r="Y631" s="11"/>
      <c r="Z631" s="11"/>
    </row>
    <row r="632" spans="1:26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34"/>
      <c r="L632" s="11"/>
      <c r="M632" s="11"/>
      <c r="N632" s="11"/>
      <c r="O632" s="11"/>
      <c r="P632" s="11"/>
      <c r="Q632" s="11"/>
      <c r="R632" s="35"/>
      <c r="S632" s="35"/>
      <c r="T632" s="35"/>
      <c r="U632" s="11"/>
      <c r="V632" s="11"/>
      <c r="W632" s="11"/>
      <c r="X632" s="11"/>
      <c r="Y632" s="11"/>
      <c r="Z632" s="11"/>
    </row>
    <row r="633" spans="1:26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34"/>
      <c r="L633" s="11"/>
      <c r="M633" s="11"/>
      <c r="N633" s="11"/>
      <c r="O633" s="11"/>
      <c r="P633" s="11"/>
      <c r="Q633" s="11"/>
      <c r="R633" s="35"/>
      <c r="S633" s="35"/>
      <c r="T633" s="35"/>
      <c r="U633" s="11"/>
      <c r="V633" s="11"/>
      <c r="W633" s="11"/>
      <c r="X633" s="11"/>
      <c r="Y633" s="11"/>
      <c r="Z633" s="11"/>
    </row>
    <row r="634" spans="1:26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34"/>
      <c r="L634" s="11"/>
      <c r="M634" s="11"/>
      <c r="N634" s="11"/>
      <c r="O634" s="11"/>
      <c r="P634" s="11"/>
      <c r="Q634" s="11"/>
      <c r="R634" s="35"/>
      <c r="S634" s="35"/>
      <c r="T634" s="35"/>
      <c r="U634" s="11"/>
      <c r="V634" s="11"/>
      <c r="W634" s="11"/>
      <c r="X634" s="11"/>
      <c r="Y634" s="11"/>
      <c r="Z634" s="11"/>
    </row>
    <row r="635" spans="1:26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34"/>
      <c r="L635" s="11"/>
      <c r="M635" s="11"/>
      <c r="N635" s="11"/>
      <c r="O635" s="11"/>
      <c r="P635" s="11"/>
      <c r="Q635" s="11"/>
      <c r="R635" s="35"/>
      <c r="S635" s="35"/>
      <c r="T635" s="35"/>
      <c r="U635" s="11"/>
      <c r="V635" s="11"/>
      <c r="W635" s="11"/>
      <c r="X635" s="11"/>
      <c r="Y635" s="11"/>
      <c r="Z635" s="11"/>
    </row>
    <row r="636" spans="1:2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34"/>
      <c r="L636" s="11"/>
      <c r="M636" s="11"/>
      <c r="N636" s="11"/>
      <c r="O636" s="11"/>
      <c r="P636" s="11"/>
      <c r="Q636" s="11"/>
      <c r="R636" s="35"/>
      <c r="S636" s="35"/>
      <c r="T636" s="35"/>
      <c r="U636" s="11"/>
      <c r="V636" s="11"/>
      <c r="W636" s="11"/>
      <c r="X636" s="11"/>
      <c r="Y636" s="11"/>
      <c r="Z636" s="11"/>
    </row>
    <row r="637" spans="1:26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34"/>
      <c r="L637" s="11"/>
      <c r="M637" s="11"/>
      <c r="N637" s="11"/>
      <c r="O637" s="11"/>
      <c r="P637" s="11"/>
      <c r="Q637" s="11"/>
      <c r="R637" s="35"/>
      <c r="S637" s="35"/>
      <c r="T637" s="35"/>
      <c r="U637" s="11"/>
      <c r="V637" s="11"/>
      <c r="W637" s="11"/>
      <c r="X637" s="11"/>
      <c r="Y637" s="11"/>
      <c r="Z637" s="11"/>
    </row>
    <row r="638" spans="1:26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34"/>
      <c r="L638" s="11"/>
      <c r="M638" s="11"/>
      <c r="N638" s="11"/>
      <c r="O638" s="11"/>
      <c r="P638" s="11"/>
      <c r="Q638" s="11"/>
      <c r="R638" s="35"/>
      <c r="S638" s="35"/>
      <c r="T638" s="35"/>
      <c r="U638" s="11"/>
      <c r="V638" s="11"/>
      <c r="W638" s="11"/>
      <c r="X638" s="11"/>
      <c r="Y638" s="11"/>
      <c r="Z638" s="11"/>
    </row>
    <row r="639" spans="1:26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34"/>
      <c r="L639" s="11"/>
      <c r="M639" s="11"/>
      <c r="N639" s="11"/>
      <c r="O639" s="11"/>
      <c r="P639" s="11"/>
      <c r="Q639" s="11"/>
      <c r="R639" s="35"/>
      <c r="S639" s="35"/>
      <c r="T639" s="35"/>
      <c r="U639" s="11"/>
      <c r="V639" s="11"/>
      <c r="W639" s="11"/>
      <c r="X639" s="11"/>
      <c r="Y639" s="11"/>
      <c r="Z639" s="11"/>
    </row>
    <row r="640" spans="1:26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34"/>
      <c r="L640" s="11"/>
      <c r="M640" s="11"/>
      <c r="N640" s="11"/>
      <c r="O640" s="11"/>
      <c r="P640" s="11"/>
      <c r="Q640" s="11"/>
      <c r="R640" s="35"/>
      <c r="S640" s="35"/>
      <c r="T640" s="35"/>
      <c r="U640" s="11"/>
      <c r="V640" s="11"/>
      <c r="W640" s="11"/>
      <c r="X640" s="11"/>
      <c r="Y640" s="11"/>
      <c r="Z640" s="11"/>
    </row>
    <row r="641" spans="1:26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34"/>
      <c r="L641" s="11"/>
      <c r="M641" s="11"/>
      <c r="N641" s="11"/>
      <c r="O641" s="11"/>
      <c r="P641" s="11"/>
      <c r="Q641" s="11"/>
      <c r="R641" s="35"/>
      <c r="S641" s="35"/>
      <c r="T641" s="35"/>
      <c r="U641" s="11"/>
      <c r="V641" s="11"/>
      <c r="W641" s="11"/>
      <c r="X641" s="11"/>
      <c r="Y641" s="11"/>
      <c r="Z641" s="11"/>
    </row>
    <row r="642" spans="1:26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34"/>
      <c r="L642" s="11"/>
      <c r="M642" s="11"/>
      <c r="N642" s="11"/>
      <c r="O642" s="11"/>
      <c r="P642" s="11"/>
      <c r="Q642" s="11"/>
      <c r="R642" s="35"/>
      <c r="S642" s="35"/>
      <c r="T642" s="35"/>
      <c r="U642" s="11"/>
      <c r="V642" s="11"/>
      <c r="W642" s="11"/>
      <c r="X642" s="11"/>
      <c r="Y642" s="11"/>
      <c r="Z642" s="11"/>
    </row>
    <row r="643" spans="1:26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34"/>
      <c r="L643" s="11"/>
      <c r="M643" s="11"/>
      <c r="N643" s="11"/>
      <c r="O643" s="11"/>
      <c r="P643" s="11"/>
      <c r="Q643" s="11"/>
      <c r="R643" s="35"/>
      <c r="S643" s="35"/>
      <c r="T643" s="35"/>
      <c r="U643" s="11"/>
      <c r="V643" s="11"/>
      <c r="W643" s="11"/>
      <c r="X643" s="11"/>
      <c r="Y643" s="11"/>
      <c r="Z643" s="11"/>
    </row>
    <row r="644" spans="1:26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34"/>
      <c r="L644" s="11"/>
      <c r="M644" s="11"/>
      <c r="N644" s="11"/>
      <c r="O644" s="11"/>
      <c r="P644" s="11"/>
      <c r="Q644" s="11"/>
      <c r="R644" s="35"/>
      <c r="S644" s="35"/>
      <c r="T644" s="35"/>
      <c r="U644" s="11"/>
      <c r="V644" s="11"/>
      <c r="W644" s="11"/>
      <c r="X644" s="11"/>
      <c r="Y644" s="11"/>
      <c r="Z644" s="11"/>
    </row>
    <row r="645" spans="1:26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34"/>
      <c r="L645" s="11"/>
      <c r="M645" s="11"/>
      <c r="N645" s="11"/>
      <c r="O645" s="11"/>
      <c r="P645" s="11"/>
      <c r="Q645" s="11"/>
      <c r="R645" s="35"/>
      <c r="S645" s="35"/>
      <c r="T645" s="35"/>
      <c r="U645" s="11"/>
      <c r="V645" s="11"/>
      <c r="W645" s="11"/>
      <c r="X645" s="11"/>
      <c r="Y645" s="11"/>
      <c r="Z645" s="11"/>
    </row>
    <row r="646" spans="1:2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34"/>
      <c r="L646" s="11"/>
      <c r="M646" s="11"/>
      <c r="N646" s="11"/>
      <c r="O646" s="11"/>
      <c r="P646" s="11"/>
      <c r="Q646" s="11"/>
      <c r="R646" s="35"/>
      <c r="S646" s="35"/>
      <c r="T646" s="35"/>
      <c r="U646" s="11"/>
      <c r="V646" s="11"/>
      <c r="W646" s="11"/>
      <c r="X646" s="11"/>
      <c r="Y646" s="11"/>
      <c r="Z646" s="11"/>
    </row>
    <row r="647" spans="1:26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34"/>
      <c r="L647" s="11"/>
      <c r="M647" s="11"/>
      <c r="N647" s="11"/>
      <c r="O647" s="11"/>
      <c r="P647" s="11"/>
      <c r="Q647" s="11"/>
      <c r="R647" s="35"/>
      <c r="S647" s="35"/>
      <c r="T647" s="35"/>
      <c r="U647" s="11"/>
      <c r="V647" s="11"/>
      <c r="W647" s="11"/>
      <c r="X647" s="11"/>
      <c r="Y647" s="11"/>
      <c r="Z647" s="11"/>
    </row>
    <row r="648" spans="1:26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34"/>
      <c r="L648" s="11"/>
      <c r="M648" s="11"/>
      <c r="N648" s="11"/>
      <c r="O648" s="11"/>
      <c r="P648" s="11"/>
      <c r="Q648" s="11"/>
      <c r="R648" s="35"/>
      <c r="S648" s="35"/>
      <c r="T648" s="35"/>
      <c r="U648" s="11"/>
      <c r="V648" s="11"/>
      <c r="W648" s="11"/>
      <c r="X648" s="11"/>
      <c r="Y648" s="11"/>
      <c r="Z648" s="11"/>
    </row>
    <row r="649" spans="1:26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34"/>
      <c r="L649" s="11"/>
      <c r="M649" s="11"/>
      <c r="N649" s="11"/>
      <c r="O649" s="11"/>
      <c r="P649" s="11"/>
      <c r="Q649" s="11"/>
      <c r="R649" s="35"/>
      <c r="S649" s="35"/>
      <c r="T649" s="35"/>
      <c r="U649" s="11"/>
      <c r="V649" s="11"/>
      <c r="W649" s="11"/>
      <c r="X649" s="11"/>
      <c r="Y649" s="11"/>
      <c r="Z649" s="11"/>
    </row>
    <row r="650" spans="1:26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34"/>
      <c r="L650" s="11"/>
      <c r="M650" s="11"/>
      <c r="N650" s="11"/>
      <c r="O650" s="11"/>
      <c r="P650" s="11"/>
      <c r="Q650" s="11"/>
      <c r="R650" s="35"/>
      <c r="S650" s="35"/>
      <c r="T650" s="35"/>
      <c r="U650" s="11"/>
      <c r="V650" s="11"/>
      <c r="W650" s="11"/>
      <c r="X650" s="11"/>
      <c r="Y650" s="11"/>
      <c r="Z650" s="11"/>
    </row>
    <row r="651" spans="1:26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34"/>
      <c r="L651" s="11"/>
      <c r="M651" s="11"/>
      <c r="N651" s="11"/>
      <c r="O651" s="11"/>
      <c r="P651" s="11"/>
      <c r="Q651" s="11"/>
      <c r="R651" s="35"/>
      <c r="S651" s="35"/>
      <c r="T651" s="35"/>
      <c r="U651" s="11"/>
      <c r="V651" s="11"/>
      <c r="W651" s="11"/>
      <c r="X651" s="11"/>
      <c r="Y651" s="11"/>
      <c r="Z651" s="11"/>
    </row>
    <row r="652" spans="1:26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34"/>
      <c r="L652" s="11"/>
      <c r="M652" s="11"/>
      <c r="N652" s="11"/>
      <c r="O652" s="11"/>
      <c r="P652" s="11"/>
      <c r="Q652" s="11"/>
      <c r="R652" s="35"/>
      <c r="S652" s="35"/>
      <c r="T652" s="35"/>
      <c r="U652" s="11"/>
      <c r="V652" s="11"/>
      <c r="W652" s="11"/>
      <c r="X652" s="11"/>
      <c r="Y652" s="11"/>
      <c r="Z652" s="11"/>
    </row>
    <row r="653" spans="1:26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34"/>
      <c r="L653" s="11"/>
      <c r="M653" s="11"/>
      <c r="N653" s="11"/>
      <c r="O653" s="11"/>
      <c r="P653" s="11"/>
      <c r="Q653" s="11"/>
      <c r="R653" s="35"/>
      <c r="S653" s="35"/>
      <c r="T653" s="35"/>
      <c r="U653" s="11"/>
      <c r="V653" s="11"/>
      <c r="W653" s="11"/>
      <c r="X653" s="11"/>
      <c r="Y653" s="11"/>
      <c r="Z653" s="11"/>
    </row>
    <row r="654" spans="1:26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34"/>
      <c r="L654" s="11"/>
      <c r="M654" s="11"/>
      <c r="N654" s="11"/>
      <c r="O654" s="11"/>
      <c r="P654" s="11"/>
      <c r="Q654" s="11"/>
      <c r="R654" s="35"/>
      <c r="S654" s="35"/>
      <c r="T654" s="35"/>
      <c r="U654" s="11"/>
      <c r="V654" s="11"/>
      <c r="W654" s="11"/>
      <c r="X654" s="11"/>
      <c r="Y654" s="11"/>
      <c r="Z654" s="11"/>
    </row>
    <row r="655" spans="1:26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34"/>
      <c r="L655" s="11"/>
      <c r="M655" s="11"/>
      <c r="N655" s="11"/>
      <c r="O655" s="11"/>
      <c r="P655" s="11"/>
      <c r="Q655" s="11"/>
      <c r="R655" s="35"/>
      <c r="S655" s="35"/>
      <c r="T655" s="35"/>
      <c r="U655" s="11"/>
      <c r="V655" s="11"/>
      <c r="W655" s="11"/>
      <c r="X655" s="11"/>
      <c r="Y655" s="11"/>
      <c r="Z655" s="11"/>
    </row>
    <row r="656" spans="1:2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34"/>
      <c r="L656" s="11"/>
      <c r="M656" s="11"/>
      <c r="N656" s="11"/>
      <c r="O656" s="11"/>
      <c r="P656" s="11"/>
      <c r="Q656" s="11"/>
      <c r="R656" s="35"/>
      <c r="S656" s="35"/>
      <c r="T656" s="35"/>
      <c r="U656" s="11"/>
      <c r="V656" s="11"/>
      <c r="W656" s="11"/>
      <c r="X656" s="11"/>
      <c r="Y656" s="11"/>
      <c r="Z656" s="11"/>
    </row>
    <row r="657" spans="1:26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34"/>
      <c r="L657" s="11"/>
      <c r="M657" s="11"/>
      <c r="N657" s="11"/>
      <c r="O657" s="11"/>
      <c r="P657" s="11"/>
      <c r="Q657" s="11"/>
      <c r="R657" s="35"/>
      <c r="S657" s="35"/>
      <c r="T657" s="35"/>
      <c r="U657" s="11"/>
      <c r="V657" s="11"/>
      <c r="W657" s="11"/>
      <c r="X657" s="11"/>
      <c r="Y657" s="11"/>
      <c r="Z657" s="11"/>
    </row>
    <row r="658" spans="1:26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34"/>
      <c r="L658" s="11"/>
      <c r="M658" s="11"/>
      <c r="N658" s="11"/>
      <c r="O658" s="11"/>
      <c r="P658" s="11"/>
      <c r="Q658" s="11"/>
      <c r="R658" s="35"/>
      <c r="S658" s="35"/>
      <c r="T658" s="35"/>
      <c r="U658" s="11"/>
      <c r="V658" s="11"/>
      <c r="W658" s="11"/>
      <c r="X658" s="11"/>
      <c r="Y658" s="11"/>
      <c r="Z658" s="11"/>
    </row>
    <row r="659" spans="1:26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34"/>
      <c r="L659" s="11"/>
      <c r="M659" s="11"/>
      <c r="N659" s="11"/>
      <c r="O659" s="11"/>
      <c r="P659" s="11"/>
      <c r="Q659" s="11"/>
      <c r="R659" s="35"/>
      <c r="S659" s="35"/>
      <c r="T659" s="35"/>
      <c r="U659" s="11"/>
      <c r="V659" s="11"/>
      <c r="W659" s="11"/>
      <c r="X659" s="11"/>
      <c r="Y659" s="11"/>
      <c r="Z659" s="11"/>
    </row>
    <row r="660" spans="1:26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34"/>
      <c r="L660" s="11"/>
      <c r="M660" s="11"/>
      <c r="N660" s="11"/>
      <c r="O660" s="11"/>
      <c r="P660" s="11"/>
      <c r="Q660" s="11"/>
      <c r="R660" s="35"/>
      <c r="S660" s="35"/>
      <c r="T660" s="35"/>
      <c r="U660" s="11"/>
      <c r="V660" s="11"/>
      <c r="W660" s="11"/>
      <c r="X660" s="11"/>
      <c r="Y660" s="11"/>
      <c r="Z660" s="11"/>
    </row>
    <row r="661" spans="1:26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34"/>
      <c r="L661" s="11"/>
      <c r="M661" s="11"/>
      <c r="N661" s="11"/>
      <c r="O661" s="11"/>
      <c r="P661" s="11"/>
      <c r="Q661" s="11"/>
      <c r="R661" s="35"/>
      <c r="S661" s="35"/>
      <c r="T661" s="35"/>
      <c r="U661" s="11"/>
      <c r="V661" s="11"/>
      <c r="W661" s="11"/>
      <c r="X661" s="11"/>
      <c r="Y661" s="11"/>
      <c r="Z661" s="11"/>
    </row>
    <row r="662" spans="1:26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34"/>
      <c r="L662" s="11"/>
      <c r="M662" s="11"/>
      <c r="N662" s="11"/>
      <c r="O662" s="11"/>
      <c r="P662" s="11"/>
      <c r="Q662" s="11"/>
      <c r="R662" s="35"/>
      <c r="S662" s="35"/>
      <c r="T662" s="35"/>
      <c r="U662" s="11"/>
      <c r="V662" s="11"/>
      <c r="W662" s="11"/>
      <c r="X662" s="11"/>
      <c r="Y662" s="11"/>
      <c r="Z662" s="11"/>
    </row>
    <row r="663" spans="1:26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34"/>
      <c r="L663" s="11"/>
      <c r="M663" s="11"/>
      <c r="N663" s="11"/>
      <c r="O663" s="11"/>
      <c r="P663" s="11"/>
      <c r="Q663" s="11"/>
      <c r="R663" s="35"/>
      <c r="S663" s="35"/>
      <c r="T663" s="35"/>
      <c r="U663" s="11"/>
      <c r="V663" s="11"/>
      <c r="W663" s="11"/>
      <c r="X663" s="11"/>
      <c r="Y663" s="11"/>
      <c r="Z663" s="11"/>
    </row>
    <row r="664" spans="1:26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34"/>
      <c r="L664" s="11"/>
      <c r="M664" s="11"/>
      <c r="N664" s="11"/>
      <c r="O664" s="11"/>
      <c r="P664" s="11"/>
      <c r="Q664" s="11"/>
      <c r="R664" s="35"/>
      <c r="S664" s="35"/>
      <c r="T664" s="35"/>
      <c r="U664" s="11"/>
      <c r="V664" s="11"/>
      <c r="W664" s="11"/>
      <c r="X664" s="11"/>
      <c r="Y664" s="11"/>
      <c r="Z664" s="11"/>
    </row>
    <row r="665" spans="1:26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34"/>
      <c r="L665" s="11"/>
      <c r="M665" s="11"/>
      <c r="N665" s="11"/>
      <c r="O665" s="11"/>
      <c r="P665" s="11"/>
      <c r="Q665" s="11"/>
      <c r="R665" s="35"/>
      <c r="S665" s="35"/>
      <c r="T665" s="35"/>
      <c r="U665" s="11"/>
      <c r="V665" s="11"/>
      <c r="W665" s="11"/>
      <c r="X665" s="11"/>
      <c r="Y665" s="11"/>
      <c r="Z665" s="11"/>
    </row>
    <row r="666" spans="1:2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34"/>
      <c r="L666" s="11"/>
      <c r="M666" s="11"/>
      <c r="N666" s="11"/>
      <c r="O666" s="11"/>
      <c r="P666" s="11"/>
      <c r="Q666" s="11"/>
      <c r="R666" s="35"/>
      <c r="S666" s="35"/>
      <c r="T666" s="35"/>
      <c r="U666" s="11"/>
      <c r="V666" s="11"/>
      <c r="W666" s="11"/>
      <c r="X666" s="11"/>
      <c r="Y666" s="11"/>
      <c r="Z666" s="11"/>
    </row>
    <row r="667" spans="1:26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34"/>
      <c r="L667" s="11"/>
      <c r="M667" s="11"/>
      <c r="N667" s="11"/>
      <c r="O667" s="11"/>
      <c r="P667" s="11"/>
      <c r="Q667" s="11"/>
      <c r="R667" s="35"/>
      <c r="S667" s="35"/>
      <c r="T667" s="35"/>
      <c r="U667" s="11"/>
      <c r="V667" s="11"/>
      <c r="W667" s="11"/>
      <c r="X667" s="11"/>
      <c r="Y667" s="11"/>
      <c r="Z667" s="11"/>
    </row>
    <row r="668" spans="1:26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34"/>
      <c r="L668" s="11"/>
      <c r="M668" s="11"/>
      <c r="N668" s="11"/>
      <c r="O668" s="11"/>
      <c r="P668" s="11"/>
      <c r="Q668" s="11"/>
      <c r="R668" s="35"/>
      <c r="S668" s="35"/>
      <c r="T668" s="35"/>
      <c r="U668" s="11"/>
      <c r="V668" s="11"/>
      <c r="W668" s="11"/>
      <c r="X668" s="11"/>
      <c r="Y668" s="11"/>
      <c r="Z668" s="11"/>
    </row>
    <row r="669" spans="1:26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34"/>
      <c r="L669" s="11"/>
      <c r="M669" s="11"/>
      <c r="N669" s="11"/>
      <c r="O669" s="11"/>
      <c r="P669" s="11"/>
      <c r="Q669" s="11"/>
      <c r="R669" s="35"/>
      <c r="S669" s="35"/>
      <c r="T669" s="35"/>
      <c r="U669" s="11"/>
      <c r="V669" s="11"/>
      <c r="W669" s="11"/>
      <c r="X669" s="11"/>
      <c r="Y669" s="11"/>
      <c r="Z669" s="11"/>
    </row>
    <row r="670" spans="1:26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34"/>
      <c r="L670" s="11"/>
      <c r="M670" s="11"/>
      <c r="N670" s="11"/>
      <c r="O670" s="11"/>
      <c r="P670" s="11"/>
      <c r="Q670" s="11"/>
      <c r="R670" s="35"/>
      <c r="S670" s="35"/>
      <c r="T670" s="35"/>
      <c r="U670" s="11"/>
      <c r="V670" s="11"/>
      <c r="W670" s="11"/>
      <c r="X670" s="11"/>
      <c r="Y670" s="11"/>
      <c r="Z670" s="11"/>
    </row>
    <row r="671" spans="1:26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34"/>
      <c r="L671" s="11"/>
      <c r="M671" s="11"/>
      <c r="N671" s="11"/>
      <c r="O671" s="11"/>
      <c r="P671" s="11"/>
      <c r="Q671" s="11"/>
      <c r="R671" s="35"/>
      <c r="S671" s="35"/>
      <c r="T671" s="35"/>
      <c r="U671" s="11"/>
      <c r="V671" s="11"/>
      <c r="W671" s="11"/>
      <c r="X671" s="11"/>
      <c r="Y671" s="11"/>
      <c r="Z671" s="11"/>
    </row>
    <row r="672" spans="1:26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34"/>
      <c r="L672" s="11"/>
      <c r="M672" s="11"/>
      <c r="N672" s="11"/>
      <c r="O672" s="11"/>
      <c r="P672" s="11"/>
      <c r="Q672" s="11"/>
      <c r="R672" s="35"/>
      <c r="S672" s="35"/>
      <c r="T672" s="35"/>
      <c r="U672" s="11"/>
      <c r="V672" s="11"/>
      <c r="W672" s="11"/>
      <c r="X672" s="11"/>
      <c r="Y672" s="11"/>
      <c r="Z672" s="11"/>
    </row>
    <row r="673" spans="1:26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34"/>
      <c r="L673" s="11"/>
      <c r="M673" s="11"/>
      <c r="N673" s="11"/>
      <c r="O673" s="11"/>
      <c r="P673" s="11"/>
      <c r="Q673" s="11"/>
      <c r="R673" s="35"/>
      <c r="S673" s="35"/>
      <c r="T673" s="35"/>
      <c r="U673" s="11"/>
      <c r="V673" s="11"/>
      <c r="W673" s="11"/>
      <c r="X673" s="11"/>
      <c r="Y673" s="11"/>
      <c r="Z673" s="11"/>
    </row>
    <row r="674" spans="1:26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34"/>
      <c r="L674" s="11"/>
      <c r="M674" s="11"/>
      <c r="N674" s="11"/>
      <c r="O674" s="11"/>
      <c r="P674" s="11"/>
      <c r="Q674" s="11"/>
      <c r="R674" s="35"/>
      <c r="S674" s="35"/>
      <c r="T674" s="35"/>
      <c r="U674" s="11"/>
      <c r="V674" s="11"/>
      <c r="W674" s="11"/>
      <c r="X674" s="11"/>
      <c r="Y674" s="11"/>
      <c r="Z674" s="11"/>
    </row>
    <row r="675" spans="1:26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34"/>
      <c r="L675" s="11"/>
      <c r="M675" s="11"/>
      <c r="N675" s="11"/>
      <c r="O675" s="11"/>
      <c r="P675" s="11"/>
      <c r="Q675" s="11"/>
      <c r="R675" s="35"/>
      <c r="S675" s="35"/>
      <c r="T675" s="35"/>
      <c r="U675" s="11"/>
      <c r="V675" s="11"/>
      <c r="W675" s="11"/>
      <c r="X675" s="11"/>
      <c r="Y675" s="11"/>
      <c r="Z675" s="11"/>
    </row>
    <row r="676" spans="1:2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34"/>
      <c r="L676" s="11"/>
      <c r="M676" s="11"/>
      <c r="N676" s="11"/>
      <c r="O676" s="11"/>
      <c r="P676" s="11"/>
      <c r="Q676" s="11"/>
      <c r="R676" s="35"/>
      <c r="S676" s="35"/>
      <c r="T676" s="35"/>
      <c r="U676" s="11"/>
      <c r="V676" s="11"/>
      <c r="W676" s="11"/>
      <c r="X676" s="11"/>
      <c r="Y676" s="11"/>
      <c r="Z676" s="11"/>
    </row>
    <row r="677" spans="1:26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34"/>
      <c r="L677" s="11"/>
      <c r="M677" s="11"/>
      <c r="N677" s="11"/>
      <c r="O677" s="11"/>
      <c r="P677" s="11"/>
      <c r="Q677" s="11"/>
      <c r="R677" s="35"/>
      <c r="S677" s="35"/>
      <c r="T677" s="35"/>
      <c r="U677" s="11"/>
      <c r="V677" s="11"/>
      <c r="W677" s="11"/>
      <c r="X677" s="11"/>
      <c r="Y677" s="11"/>
      <c r="Z677" s="11"/>
    </row>
    <row r="678" spans="1:26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34"/>
      <c r="L678" s="11"/>
      <c r="M678" s="11"/>
      <c r="N678" s="11"/>
      <c r="O678" s="11"/>
      <c r="P678" s="11"/>
      <c r="Q678" s="11"/>
      <c r="R678" s="35"/>
      <c r="S678" s="35"/>
      <c r="T678" s="35"/>
      <c r="U678" s="11"/>
      <c r="V678" s="11"/>
      <c r="W678" s="11"/>
      <c r="X678" s="11"/>
      <c r="Y678" s="11"/>
      <c r="Z678" s="11"/>
    </row>
    <row r="679" spans="1:26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34"/>
      <c r="L679" s="11"/>
      <c r="M679" s="11"/>
      <c r="N679" s="11"/>
      <c r="O679" s="11"/>
      <c r="P679" s="11"/>
      <c r="Q679" s="11"/>
      <c r="R679" s="35"/>
      <c r="S679" s="35"/>
      <c r="T679" s="35"/>
      <c r="U679" s="11"/>
      <c r="V679" s="11"/>
      <c r="W679" s="11"/>
      <c r="X679" s="11"/>
      <c r="Y679" s="11"/>
      <c r="Z679" s="11"/>
    </row>
    <row r="680" spans="1:26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34"/>
      <c r="L680" s="11"/>
      <c r="M680" s="11"/>
      <c r="N680" s="11"/>
      <c r="O680" s="11"/>
      <c r="P680" s="11"/>
      <c r="Q680" s="11"/>
      <c r="R680" s="35"/>
      <c r="S680" s="35"/>
      <c r="T680" s="35"/>
      <c r="U680" s="11"/>
      <c r="V680" s="11"/>
      <c r="W680" s="11"/>
      <c r="X680" s="11"/>
      <c r="Y680" s="11"/>
      <c r="Z680" s="11"/>
    </row>
    <row r="681" spans="1:26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34"/>
      <c r="L681" s="11"/>
      <c r="M681" s="11"/>
      <c r="N681" s="11"/>
      <c r="O681" s="11"/>
      <c r="P681" s="11"/>
      <c r="Q681" s="11"/>
      <c r="R681" s="35"/>
      <c r="S681" s="35"/>
      <c r="T681" s="35"/>
      <c r="U681" s="11"/>
      <c r="V681" s="11"/>
      <c r="W681" s="11"/>
      <c r="X681" s="11"/>
      <c r="Y681" s="11"/>
      <c r="Z681" s="11"/>
    </row>
    <row r="682" spans="1:26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34"/>
      <c r="L682" s="11"/>
      <c r="M682" s="11"/>
      <c r="N682" s="11"/>
      <c r="O682" s="11"/>
      <c r="P682" s="11"/>
      <c r="Q682" s="11"/>
      <c r="R682" s="35"/>
      <c r="S682" s="35"/>
      <c r="T682" s="35"/>
      <c r="U682" s="11"/>
      <c r="V682" s="11"/>
      <c r="W682" s="11"/>
      <c r="X682" s="11"/>
      <c r="Y682" s="11"/>
      <c r="Z682" s="11"/>
    </row>
    <row r="683" spans="1:26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34"/>
      <c r="L683" s="11"/>
      <c r="M683" s="11"/>
      <c r="N683" s="11"/>
      <c r="O683" s="11"/>
      <c r="P683" s="11"/>
      <c r="Q683" s="11"/>
      <c r="R683" s="35"/>
      <c r="S683" s="35"/>
      <c r="T683" s="35"/>
      <c r="U683" s="11"/>
      <c r="V683" s="11"/>
      <c r="W683" s="11"/>
      <c r="X683" s="11"/>
      <c r="Y683" s="11"/>
      <c r="Z683" s="11"/>
    </row>
    <row r="684" spans="1:26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34"/>
      <c r="L684" s="11"/>
      <c r="M684" s="11"/>
      <c r="N684" s="11"/>
      <c r="O684" s="11"/>
      <c r="P684" s="11"/>
      <c r="Q684" s="11"/>
      <c r="R684" s="35"/>
      <c r="S684" s="35"/>
      <c r="T684" s="35"/>
      <c r="U684" s="11"/>
      <c r="V684" s="11"/>
      <c r="W684" s="11"/>
      <c r="X684" s="11"/>
      <c r="Y684" s="11"/>
      <c r="Z684" s="11"/>
    </row>
    <row r="685" spans="1:26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34"/>
      <c r="L685" s="11"/>
      <c r="M685" s="11"/>
      <c r="N685" s="11"/>
      <c r="O685" s="11"/>
      <c r="P685" s="11"/>
      <c r="Q685" s="11"/>
      <c r="R685" s="35"/>
      <c r="S685" s="35"/>
      <c r="T685" s="35"/>
      <c r="U685" s="11"/>
      <c r="V685" s="11"/>
      <c r="W685" s="11"/>
      <c r="X685" s="11"/>
      <c r="Y685" s="11"/>
      <c r="Z685" s="11"/>
    </row>
    <row r="686" spans="1:2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34"/>
      <c r="L686" s="11"/>
      <c r="M686" s="11"/>
      <c r="N686" s="11"/>
      <c r="O686" s="11"/>
      <c r="P686" s="11"/>
      <c r="Q686" s="11"/>
      <c r="R686" s="35"/>
      <c r="S686" s="35"/>
      <c r="T686" s="35"/>
      <c r="U686" s="11"/>
      <c r="V686" s="11"/>
      <c r="W686" s="11"/>
      <c r="X686" s="11"/>
      <c r="Y686" s="11"/>
      <c r="Z686" s="11"/>
    </row>
    <row r="687" spans="1:26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34"/>
      <c r="L687" s="11"/>
      <c r="M687" s="11"/>
      <c r="N687" s="11"/>
      <c r="O687" s="11"/>
      <c r="P687" s="11"/>
      <c r="Q687" s="11"/>
      <c r="R687" s="35"/>
      <c r="S687" s="35"/>
      <c r="T687" s="35"/>
      <c r="U687" s="11"/>
      <c r="V687" s="11"/>
      <c r="W687" s="11"/>
      <c r="X687" s="11"/>
      <c r="Y687" s="11"/>
      <c r="Z687" s="11"/>
    </row>
    <row r="688" spans="1:26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34"/>
      <c r="L688" s="11"/>
      <c r="M688" s="11"/>
      <c r="N688" s="11"/>
      <c r="O688" s="11"/>
      <c r="P688" s="11"/>
      <c r="Q688" s="11"/>
      <c r="R688" s="35"/>
      <c r="S688" s="35"/>
      <c r="T688" s="35"/>
      <c r="U688" s="11"/>
      <c r="V688" s="11"/>
      <c r="W688" s="11"/>
      <c r="X688" s="11"/>
      <c r="Y688" s="11"/>
      <c r="Z688" s="11"/>
    </row>
    <row r="689" spans="1:26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34"/>
      <c r="L689" s="11"/>
      <c r="M689" s="11"/>
      <c r="N689" s="11"/>
      <c r="O689" s="11"/>
      <c r="P689" s="11"/>
      <c r="Q689" s="11"/>
      <c r="R689" s="35"/>
      <c r="S689" s="35"/>
      <c r="T689" s="35"/>
      <c r="U689" s="11"/>
      <c r="V689" s="11"/>
      <c r="W689" s="11"/>
      <c r="X689" s="11"/>
      <c r="Y689" s="11"/>
      <c r="Z689" s="11"/>
    </row>
    <row r="690" spans="1:26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34"/>
      <c r="L690" s="11"/>
      <c r="M690" s="11"/>
      <c r="N690" s="11"/>
      <c r="O690" s="11"/>
      <c r="P690" s="11"/>
      <c r="Q690" s="11"/>
      <c r="R690" s="35"/>
      <c r="S690" s="35"/>
      <c r="T690" s="35"/>
      <c r="U690" s="11"/>
      <c r="V690" s="11"/>
      <c r="W690" s="11"/>
      <c r="X690" s="11"/>
      <c r="Y690" s="11"/>
      <c r="Z690" s="11"/>
    </row>
    <row r="691" spans="1:26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34"/>
      <c r="L691" s="11"/>
      <c r="M691" s="11"/>
      <c r="N691" s="11"/>
      <c r="O691" s="11"/>
      <c r="P691" s="11"/>
      <c r="Q691" s="11"/>
      <c r="R691" s="35"/>
      <c r="S691" s="35"/>
      <c r="T691" s="35"/>
      <c r="U691" s="11"/>
      <c r="V691" s="11"/>
      <c r="W691" s="11"/>
      <c r="X691" s="11"/>
      <c r="Y691" s="11"/>
      <c r="Z691" s="11"/>
    </row>
    <row r="692" spans="1:26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34"/>
      <c r="L692" s="11"/>
      <c r="M692" s="11"/>
      <c r="N692" s="11"/>
      <c r="O692" s="11"/>
      <c r="P692" s="11"/>
      <c r="Q692" s="11"/>
      <c r="R692" s="35"/>
      <c r="S692" s="35"/>
      <c r="T692" s="35"/>
      <c r="U692" s="11"/>
      <c r="V692" s="11"/>
      <c r="W692" s="11"/>
      <c r="X692" s="11"/>
      <c r="Y692" s="11"/>
      <c r="Z692" s="11"/>
    </row>
    <row r="693" spans="1:26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34"/>
      <c r="L693" s="11"/>
      <c r="M693" s="11"/>
      <c r="N693" s="11"/>
      <c r="O693" s="11"/>
      <c r="P693" s="11"/>
      <c r="Q693" s="11"/>
      <c r="R693" s="35"/>
      <c r="S693" s="35"/>
      <c r="T693" s="35"/>
      <c r="U693" s="11"/>
      <c r="V693" s="11"/>
      <c r="W693" s="11"/>
      <c r="X693" s="11"/>
      <c r="Y693" s="11"/>
      <c r="Z693" s="11"/>
    </row>
    <row r="694" spans="1:26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34"/>
      <c r="L694" s="11"/>
      <c r="M694" s="11"/>
      <c r="N694" s="11"/>
      <c r="O694" s="11"/>
      <c r="P694" s="11"/>
      <c r="Q694" s="11"/>
      <c r="R694" s="35"/>
      <c r="S694" s="35"/>
      <c r="T694" s="35"/>
      <c r="U694" s="11"/>
      <c r="V694" s="11"/>
      <c r="W694" s="11"/>
      <c r="X694" s="11"/>
      <c r="Y694" s="11"/>
      <c r="Z694" s="11"/>
    </row>
    <row r="695" spans="1:26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34"/>
      <c r="L695" s="11"/>
      <c r="M695" s="11"/>
      <c r="N695" s="11"/>
      <c r="O695" s="11"/>
      <c r="P695" s="11"/>
      <c r="Q695" s="11"/>
      <c r="R695" s="35"/>
      <c r="S695" s="35"/>
      <c r="T695" s="35"/>
      <c r="U695" s="11"/>
      <c r="V695" s="11"/>
      <c r="W695" s="11"/>
      <c r="X695" s="11"/>
      <c r="Y695" s="11"/>
      <c r="Z695" s="11"/>
    </row>
    <row r="696" spans="1:2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34"/>
      <c r="L696" s="11"/>
      <c r="M696" s="11"/>
      <c r="N696" s="11"/>
      <c r="O696" s="11"/>
      <c r="P696" s="11"/>
      <c r="Q696" s="11"/>
      <c r="R696" s="35"/>
      <c r="S696" s="35"/>
      <c r="T696" s="35"/>
      <c r="U696" s="11"/>
      <c r="V696" s="11"/>
      <c r="W696" s="11"/>
      <c r="X696" s="11"/>
      <c r="Y696" s="11"/>
      <c r="Z696" s="11"/>
    </row>
    <row r="697" spans="1:26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34"/>
      <c r="L697" s="11"/>
      <c r="M697" s="11"/>
      <c r="N697" s="11"/>
      <c r="O697" s="11"/>
      <c r="P697" s="11"/>
      <c r="Q697" s="11"/>
      <c r="R697" s="35"/>
      <c r="S697" s="35"/>
      <c r="T697" s="35"/>
      <c r="U697" s="11"/>
      <c r="V697" s="11"/>
      <c r="W697" s="11"/>
      <c r="X697" s="11"/>
      <c r="Y697" s="11"/>
      <c r="Z697" s="11"/>
    </row>
    <row r="698" spans="1:26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34"/>
      <c r="L698" s="11"/>
      <c r="M698" s="11"/>
      <c r="N698" s="11"/>
      <c r="O698" s="11"/>
      <c r="P698" s="11"/>
      <c r="Q698" s="11"/>
      <c r="R698" s="35"/>
      <c r="S698" s="35"/>
      <c r="T698" s="35"/>
      <c r="U698" s="11"/>
      <c r="V698" s="11"/>
      <c r="W698" s="11"/>
      <c r="X698" s="11"/>
      <c r="Y698" s="11"/>
      <c r="Z698" s="11"/>
    </row>
    <row r="699" spans="1:26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34"/>
      <c r="L699" s="11"/>
      <c r="M699" s="11"/>
      <c r="N699" s="11"/>
      <c r="O699" s="11"/>
      <c r="P699" s="11"/>
      <c r="Q699" s="11"/>
      <c r="R699" s="35"/>
      <c r="S699" s="35"/>
      <c r="T699" s="35"/>
      <c r="U699" s="11"/>
      <c r="V699" s="11"/>
      <c r="W699" s="11"/>
      <c r="X699" s="11"/>
      <c r="Y699" s="11"/>
      <c r="Z699" s="11"/>
    </row>
    <row r="700" spans="1:26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34"/>
      <c r="L700" s="11"/>
      <c r="M700" s="11"/>
      <c r="N700" s="11"/>
      <c r="O700" s="11"/>
      <c r="P700" s="11"/>
      <c r="Q700" s="11"/>
      <c r="R700" s="35"/>
      <c r="S700" s="35"/>
      <c r="T700" s="35"/>
      <c r="U700" s="11"/>
      <c r="V700" s="11"/>
      <c r="W700" s="11"/>
      <c r="X700" s="11"/>
      <c r="Y700" s="11"/>
      <c r="Z700" s="11"/>
    </row>
    <row r="701" spans="1:26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34"/>
      <c r="L701" s="11"/>
      <c r="M701" s="11"/>
      <c r="N701" s="11"/>
      <c r="O701" s="11"/>
      <c r="P701" s="11"/>
      <c r="Q701" s="11"/>
      <c r="R701" s="35"/>
      <c r="S701" s="35"/>
      <c r="T701" s="35"/>
      <c r="U701" s="11"/>
      <c r="V701" s="11"/>
      <c r="W701" s="11"/>
      <c r="X701" s="11"/>
      <c r="Y701" s="11"/>
      <c r="Z701" s="11"/>
    </row>
    <row r="702" spans="1:26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34"/>
      <c r="L702" s="11"/>
      <c r="M702" s="11"/>
      <c r="N702" s="11"/>
      <c r="O702" s="11"/>
      <c r="P702" s="11"/>
      <c r="Q702" s="11"/>
      <c r="R702" s="35"/>
      <c r="S702" s="35"/>
      <c r="T702" s="35"/>
      <c r="U702" s="11"/>
      <c r="V702" s="11"/>
      <c r="W702" s="11"/>
      <c r="X702" s="11"/>
      <c r="Y702" s="11"/>
      <c r="Z702" s="11"/>
    </row>
    <row r="703" spans="1:26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34"/>
      <c r="L703" s="11"/>
      <c r="M703" s="11"/>
      <c r="N703" s="11"/>
      <c r="O703" s="11"/>
      <c r="P703" s="11"/>
      <c r="Q703" s="11"/>
      <c r="R703" s="35"/>
      <c r="S703" s="35"/>
      <c r="T703" s="35"/>
      <c r="U703" s="11"/>
      <c r="V703" s="11"/>
      <c r="W703" s="11"/>
      <c r="X703" s="11"/>
      <c r="Y703" s="11"/>
      <c r="Z703" s="11"/>
    </row>
    <row r="704" spans="1:26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34"/>
      <c r="L704" s="11"/>
      <c r="M704" s="11"/>
      <c r="N704" s="11"/>
      <c r="O704" s="11"/>
      <c r="P704" s="11"/>
      <c r="Q704" s="11"/>
      <c r="R704" s="35"/>
      <c r="S704" s="35"/>
      <c r="T704" s="35"/>
      <c r="U704" s="11"/>
      <c r="V704" s="11"/>
      <c r="W704" s="11"/>
      <c r="X704" s="11"/>
      <c r="Y704" s="11"/>
      <c r="Z704" s="11"/>
    </row>
    <row r="705" spans="1:26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34"/>
      <c r="L705" s="11"/>
      <c r="M705" s="11"/>
      <c r="N705" s="11"/>
      <c r="O705" s="11"/>
      <c r="P705" s="11"/>
      <c r="Q705" s="11"/>
      <c r="R705" s="35"/>
      <c r="S705" s="35"/>
      <c r="T705" s="35"/>
      <c r="U705" s="11"/>
      <c r="V705" s="11"/>
      <c r="W705" s="11"/>
      <c r="X705" s="11"/>
      <c r="Y705" s="11"/>
      <c r="Z705" s="11"/>
    </row>
    <row r="706" spans="1:2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34"/>
      <c r="L706" s="11"/>
      <c r="M706" s="11"/>
      <c r="N706" s="11"/>
      <c r="O706" s="11"/>
      <c r="P706" s="11"/>
      <c r="Q706" s="11"/>
      <c r="R706" s="35"/>
      <c r="S706" s="35"/>
      <c r="T706" s="35"/>
      <c r="U706" s="11"/>
      <c r="V706" s="11"/>
      <c r="W706" s="11"/>
      <c r="X706" s="11"/>
      <c r="Y706" s="11"/>
      <c r="Z706" s="11"/>
    </row>
    <row r="707" spans="1:26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34"/>
      <c r="L707" s="11"/>
      <c r="M707" s="11"/>
      <c r="N707" s="11"/>
      <c r="O707" s="11"/>
      <c r="P707" s="11"/>
      <c r="Q707" s="11"/>
      <c r="R707" s="35"/>
      <c r="S707" s="35"/>
      <c r="T707" s="35"/>
      <c r="U707" s="11"/>
      <c r="V707" s="11"/>
      <c r="W707" s="11"/>
      <c r="X707" s="11"/>
      <c r="Y707" s="11"/>
      <c r="Z707" s="11"/>
    </row>
    <row r="708" spans="1:26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34"/>
      <c r="L708" s="11"/>
      <c r="M708" s="11"/>
      <c r="N708" s="11"/>
      <c r="O708" s="11"/>
      <c r="P708" s="11"/>
      <c r="Q708" s="11"/>
      <c r="R708" s="35"/>
      <c r="S708" s="35"/>
      <c r="T708" s="35"/>
      <c r="U708" s="11"/>
      <c r="V708" s="11"/>
      <c r="W708" s="11"/>
      <c r="X708" s="11"/>
      <c r="Y708" s="11"/>
      <c r="Z708" s="11"/>
    </row>
    <row r="709" spans="1:26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34"/>
      <c r="L709" s="11"/>
      <c r="M709" s="11"/>
      <c r="N709" s="11"/>
      <c r="O709" s="11"/>
      <c r="P709" s="11"/>
      <c r="Q709" s="11"/>
      <c r="R709" s="35"/>
      <c r="S709" s="35"/>
      <c r="T709" s="35"/>
      <c r="U709" s="11"/>
      <c r="V709" s="11"/>
      <c r="W709" s="11"/>
      <c r="X709" s="11"/>
      <c r="Y709" s="11"/>
      <c r="Z709" s="11"/>
    </row>
    <row r="710" spans="1:26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34"/>
      <c r="L710" s="11"/>
      <c r="M710" s="11"/>
      <c r="N710" s="11"/>
      <c r="O710" s="11"/>
      <c r="P710" s="11"/>
      <c r="Q710" s="11"/>
      <c r="R710" s="35"/>
      <c r="S710" s="35"/>
      <c r="T710" s="35"/>
      <c r="U710" s="11"/>
      <c r="V710" s="11"/>
      <c r="W710" s="11"/>
      <c r="X710" s="11"/>
      <c r="Y710" s="11"/>
      <c r="Z710" s="11"/>
    </row>
    <row r="711" spans="1:26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34"/>
      <c r="L711" s="11"/>
      <c r="M711" s="11"/>
      <c r="N711" s="11"/>
      <c r="O711" s="11"/>
      <c r="P711" s="11"/>
      <c r="Q711" s="11"/>
      <c r="R711" s="35"/>
      <c r="S711" s="35"/>
      <c r="T711" s="35"/>
      <c r="U711" s="11"/>
      <c r="V711" s="11"/>
      <c r="W711" s="11"/>
      <c r="X711" s="11"/>
      <c r="Y711" s="11"/>
      <c r="Z711" s="11"/>
    </row>
    <row r="712" spans="1:26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34"/>
      <c r="L712" s="11"/>
      <c r="M712" s="11"/>
      <c r="N712" s="11"/>
      <c r="O712" s="11"/>
      <c r="P712" s="11"/>
      <c r="Q712" s="11"/>
      <c r="R712" s="35"/>
      <c r="S712" s="35"/>
      <c r="T712" s="35"/>
      <c r="U712" s="11"/>
      <c r="V712" s="11"/>
      <c r="W712" s="11"/>
      <c r="X712" s="11"/>
      <c r="Y712" s="11"/>
      <c r="Z712" s="11"/>
    </row>
    <row r="713" spans="1:26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34"/>
      <c r="L713" s="11"/>
      <c r="M713" s="11"/>
      <c r="N713" s="11"/>
      <c r="O713" s="11"/>
      <c r="P713" s="11"/>
      <c r="Q713" s="11"/>
      <c r="R713" s="35"/>
      <c r="S713" s="35"/>
      <c r="T713" s="35"/>
      <c r="U713" s="11"/>
      <c r="V713" s="11"/>
      <c r="W713" s="11"/>
      <c r="X713" s="11"/>
      <c r="Y713" s="11"/>
      <c r="Z713" s="11"/>
    </row>
    <row r="714" spans="1:26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34"/>
      <c r="L714" s="11"/>
      <c r="M714" s="11"/>
      <c r="N714" s="11"/>
      <c r="O714" s="11"/>
      <c r="P714" s="11"/>
      <c r="Q714" s="11"/>
      <c r="R714" s="35"/>
      <c r="S714" s="35"/>
      <c r="T714" s="35"/>
      <c r="U714" s="11"/>
      <c r="V714" s="11"/>
      <c r="W714" s="11"/>
      <c r="X714" s="11"/>
      <c r="Y714" s="11"/>
      <c r="Z714" s="11"/>
    </row>
    <row r="715" spans="1:26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34"/>
      <c r="L715" s="11"/>
      <c r="M715" s="11"/>
      <c r="N715" s="11"/>
      <c r="O715" s="11"/>
      <c r="P715" s="11"/>
      <c r="Q715" s="11"/>
      <c r="R715" s="35"/>
      <c r="S715" s="35"/>
      <c r="T715" s="35"/>
      <c r="U715" s="11"/>
      <c r="V715" s="11"/>
      <c r="W715" s="11"/>
      <c r="X715" s="11"/>
      <c r="Y715" s="11"/>
      <c r="Z715" s="11"/>
    </row>
    <row r="716" spans="1:2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34"/>
      <c r="L716" s="11"/>
      <c r="M716" s="11"/>
      <c r="N716" s="11"/>
      <c r="O716" s="11"/>
      <c r="P716" s="11"/>
      <c r="Q716" s="11"/>
      <c r="R716" s="35"/>
      <c r="S716" s="35"/>
      <c r="T716" s="35"/>
      <c r="U716" s="11"/>
      <c r="V716" s="11"/>
      <c r="W716" s="11"/>
      <c r="X716" s="11"/>
      <c r="Y716" s="11"/>
      <c r="Z716" s="11"/>
    </row>
    <row r="717" spans="1:26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34"/>
      <c r="L717" s="11"/>
      <c r="M717" s="11"/>
      <c r="N717" s="11"/>
      <c r="O717" s="11"/>
      <c r="P717" s="11"/>
      <c r="Q717" s="11"/>
      <c r="R717" s="35"/>
      <c r="S717" s="35"/>
      <c r="T717" s="35"/>
      <c r="U717" s="11"/>
      <c r="V717" s="11"/>
      <c r="W717" s="11"/>
      <c r="X717" s="11"/>
      <c r="Y717" s="11"/>
      <c r="Z717" s="11"/>
    </row>
    <row r="718" spans="1:26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34"/>
      <c r="L718" s="11"/>
      <c r="M718" s="11"/>
      <c r="N718" s="11"/>
      <c r="O718" s="11"/>
      <c r="P718" s="11"/>
      <c r="Q718" s="11"/>
      <c r="R718" s="35"/>
      <c r="S718" s="35"/>
      <c r="T718" s="35"/>
      <c r="U718" s="11"/>
      <c r="V718" s="11"/>
      <c r="W718" s="11"/>
      <c r="X718" s="11"/>
      <c r="Y718" s="11"/>
      <c r="Z718" s="11"/>
    </row>
    <row r="719" spans="1:26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34"/>
      <c r="L719" s="11"/>
      <c r="M719" s="11"/>
      <c r="N719" s="11"/>
      <c r="O719" s="11"/>
      <c r="P719" s="11"/>
      <c r="Q719" s="11"/>
      <c r="R719" s="35"/>
      <c r="S719" s="35"/>
      <c r="T719" s="35"/>
      <c r="U719" s="11"/>
      <c r="V719" s="11"/>
      <c r="W719" s="11"/>
      <c r="X719" s="11"/>
      <c r="Y719" s="11"/>
      <c r="Z719" s="11"/>
    </row>
    <row r="720" spans="1:26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34"/>
      <c r="L720" s="11"/>
      <c r="M720" s="11"/>
      <c r="N720" s="11"/>
      <c r="O720" s="11"/>
      <c r="P720" s="11"/>
      <c r="Q720" s="11"/>
      <c r="R720" s="35"/>
      <c r="S720" s="35"/>
      <c r="T720" s="35"/>
      <c r="U720" s="11"/>
      <c r="V720" s="11"/>
      <c r="W720" s="11"/>
      <c r="X720" s="11"/>
      <c r="Y720" s="11"/>
      <c r="Z720" s="11"/>
    </row>
    <row r="721" spans="1:26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34"/>
      <c r="L721" s="11"/>
      <c r="M721" s="11"/>
      <c r="N721" s="11"/>
      <c r="O721" s="11"/>
      <c r="P721" s="11"/>
      <c r="Q721" s="11"/>
      <c r="R721" s="35"/>
      <c r="S721" s="35"/>
      <c r="T721" s="35"/>
      <c r="U721" s="11"/>
      <c r="V721" s="11"/>
      <c r="W721" s="11"/>
      <c r="X721" s="11"/>
      <c r="Y721" s="11"/>
      <c r="Z721" s="11"/>
    </row>
    <row r="722" spans="1:26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34"/>
      <c r="L722" s="11"/>
      <c r="M722" s="11"/>
      <c r="N722" s="11"/>
      <c r="O722" s="11"/>
      <c r="P722" s="11"/>
      <c r="Q722" s="11"/>
      <c r="R722" s="35"/>
      <c r="S722" s="35"/>
      <c r="T722" s="35"/>
      <c r="U722" s="11"/>
      <c r="V722" s="11"/>
      <c r="W722" s="11"/>
      <c r="X722" s="11"/>
      <c r="Y722" s="11"/>
      <c r="Z722" s="11"/>
    </row>
    <row r="723" spans="1:26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34"/>
      <c r="L723" s="11"/>
      <c r="M723" s="11"/>
      <c r="N723" s="11"/>
      <c r="O723" s="11"/>
      <c r="P723" s="11"/>
      <c r="Q723" s="11"/>
      <c r="R723" s="35"/>
      <c r="S723" s="35"/>
      <c r="T723" s="35"/>
      <c r="U723" s="11"/>
      <c r="V723" s="11"/>
      <c r="W723" s="11"/>
      <c r="X723" s="11"/>
      <c r="Y723" s="11"/>
      <c r="Z723" s="11"/>
    </row>
    <row r="724" spans="1:26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34"/>
      <c r="L724" s="11"/>
      <c r="M724" s="11"/>
      <c r="N724" s="11"/>
      <c r="O724" s="11"/>
      <c r="P724" s="11"/>
      <c r="Q724" s="11"/>
      <c r="R724" s="35"/>
      <c r="S724" s="35"/>
      <c r="T724" s="35"/>
      <c r="U724" s="11"/>
      <c r="V724" s="11"/>
      <c r="W724" s="11"/>
      <c r="X724" s="11"/>
      <c r="Y724" s="11"/>
      <c r="Z724" s="11"/>
    </row>
    <row r="725" spans="1:26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34"/>
      <c r="L725" s="11"/>
      <c r="M725" s="11"/>
      <c r="N725" s="11"/>
      <c r="O725" s="11"/>
      <c r="P725" s="11"/>
      <c r="Q725" s="11"/>
      <c r="R725" s="35"/>
      <c r="S725" s="35"/>
      <c r="T725" s="35"/>
      <c r="U725" s="11"/>
      <c r="V725" s="11"/>
      <c r="W725" s="11"/>
      <c r="X725" s="11"/>
      <c r="Y725" s="11"/>
      <c r="Z725" s="11"/>
    </row>
    <row r="726" spans="1: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34"/>
      <c r="L726" s="11"/>
      <c r="M726" s="11"/>
      <c r="N726" s="11"/>
      <c r="O726" s="11"/>
      <c r="P726" s="11"/>
      <c r="Q726" s="11"/>
      <c r="R726" s="35"/>
      <c r="S726" s="35"/>
      <c r="T726" s="35"/>
      <c r="U726" s="11"/>
      <c r="V726" s="11"/>
      <c r="W726" s="11"/>
      <c r="X726" s="11"/>
      <c r="Y726" s="11"/>
      <c r="Z726" s="11"/>
    </row>
    <row r="727" spans="1:26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34"/>
      <c r="L727" s="11"/>
      <c r="M727" s="11"/>
      <c r="N727" s="11"/>
      <c r="O727" s="11"/>
      <c r="P727" s="11"/>
      <c r="Q727" s="11"/>
      <c r="R727" s="35"/>
      <c r="S727" s="35"/>
      <c r="T727" s="35"/>
      <c r="U727" s="11"/>
      <c r="V727" s="11"/>
      <c r="W727" s="11"/>
      <c r="X727" s="11"/>
      <c r="Y727" s="11"/>
      <c r="Z727" s="11"/>
    </row>
    <row r="728" spans="1:26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34"/>
      <c r="L728" s="11"/>
      <c r="M728" s="11"/>
      <c r="N728" s="11"/>
      <c r="O728" s="11"/>
      <c r="P728" s="11"/>
      <c r="Q728" s="11"/>
      <c r="R728" s="35"/>
      <c r="S728" s="35"/>
      <c r="T728" s="35"/>
      <c r="U728" s="11"/>
      <c r="V728" s="11"/>
      <c r="W728" s="11"/>
      <c r="X728" s="11"/>
      <c r="Y728" s="11"/>
      <c r="Z728" s="11"/>
    </row>
    <row r="729" spans="1:26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34"/>
      <c r="L729" s="11"/>
      <c r="M729" s="11"/>
      <c r="N729" s="11"/>
      <c r="O729" s="11"/>
      <c r="P729" s="11"/>
      <c r="Q729" s="11"/>
      <c r="R729" s="35"/>
      <c r="S729" s="35"/>
      <c r="T729" s="35"/>
      <c r="U729" s="11"/>
      <c r="V729" s="11"/>
      <c r="W729" s="11"/>
      <c r="X729" s="11"/>
      <c r="Y729" s="11"/>
      <c r="Z729" s="11"/>
    </row>
    <row r="730" spans="1:26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34"/>
      <c r="L730" s="11"/>
      <c r="M730" s="11"/>
      <c r="N730" s="11"/>
      <c r="O730" s="11"/>
      <c r="P730" s="11"/>
      <c r="Q730" s="11"/>
      <c r="R730" s="35"/>
      <c r="S730" s="35"/>
      <c r="T730" s="35"/>
      <c r="U730" s="11"/>
      <c r="V730" s="11"/>
      <c r="W730" s="11"/>
      <c r="X730" s="11"/>
      <c r="Y730" s="11"/>
      <c r="Z730" s="11"/>
    </row>
    <row r="731" spans="1:26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34"/>
      <c r="L731" s="11"/>
      <c r="M731" s="11"/>
      <c r="N731" s="11"/>
      <c r="O731" s="11"/>
      <c r="P731" s="11"/>
      <c r="Q731" s="11"/>
      <c r="R731" s="35"/>
      <c r="S731" s="35"/>
      <c r="T731" s="35"/>
      <c r="U731" s="11"/>
      <c r="V731" s="11"/>
      <c r="W731" s="11"/>
      <c r="X731" s="11"/>
      <c r="Y731" s="11"/>
      <c r="Z731" s="11"/>
    </row>
    <row r="732" spans="1:26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34"/>
      <c r="L732" s="11"/>
      <c r="M732" s="11"/>
      <c r="N732" s="11"/>
      <c r="O732" s="11"/>
      <c r="P732" s="11"/>
      <c r="Q732" s="11"/>
      <c r="R732" s="35"/>
      <c r="S732" s="35"/>
      <c r="T732" s="35"/>
      <c r="U732" s="11"/>
      <c r="V732" s="11"/>
      <c r="W732" s="11"/>
      <c r="X732" s="11"/>
      <c r="Y732" s="11"/>
      <c r="Z732" s="11"/>
    </row>
    <row r="733" spans="1:26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34"/>
      <c r="L733" s="11"/>
      <c r="M733" s="11"/>
      <c r="N733" s="11"/>
      <c r="O733" s="11"/>
      <c r="P733" s="11"/>
      <c r="Q733" s="11"/>
      <c r="R733" s="35"/>
      <c r="S733" s="35"/>
      <c r="T733" s="35"/>
      <c r="U733" s="11"/>
      <c r="V733" s="11"/>
      <c r="W733" s="11"/>
      <c r="X733" s="11"/>
      <c r="Y733" s="11"/>
      <c r="Z733" s="11"/>
    </row>
    <row r="734" spans="1:26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34"/>
      <c r="L734" s="11"/>
      <c r="M734" s="11"/>
      <c r="N734" s="11"/>
      <c r="O734" s="11"/>
      <c r="P734" s="11"/>
      <c r="Q734" s="11"/>
      <c r="R734" s="35"/>
      <c r="S734" s="35"/>
      <c r="T734" s="35"/>
      <c r="U734" s="11"/>
      <c r="V734" s="11"/>
      <c r="W734" s="11"/>
      <c r="X734" s="11"/>
      <c r="Y734" s="11"/>
      <c r="Z734" s="11"/>
    </row>
    <row r="735" spans="1:26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34"/>
      <c r="L735" s="11"/>
      <c r="M735" s="11"/>
      <c r="N735" s="11"/>
      <c r="O735" s="11"/>
      <c r="P735" s="11"/>
      <c r="Q735" s="11"/>
      <c r="R735" s="35"/>
      <c r="S735" s="35"/>
      <c r="T735" s="35"/>
      <c r="U735" s="11"/>
      <c r="V735" s="11"/>
      <c r="W735" s="11"/>
      <c r="X735" s="11"/>
      <c r="Y735" s="11"/>
      <c r="Z735" s="11"/>
    </row>
    <row r="736" spans="1:2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34"/>
      <c r="L736" s="11"/>
      <c r="M736" s="11"/>
      <c r="N736" s="11"/>
      <c r="O736" s="11"/>
      <c r="P736" s="11"/>
      <c r="Q736" s="11"/>
      <c r="R736" s="35"/>
      <c r="S736" s="35"/>
      <c r="T736" s="35"/>
      <c r="U736" s="11"/>
      <c r="V736" s="11"/>
      <c r="W736" s="11"/>
      <c r="X736" s="11"/>
      <c r="Y736" s="11"/>
      <c r="Z736" s="11"/>
    </row>
    <row r="737" spans="1:26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34"/>
      <c r="L737" s="11"/>
      <c r="M737" s="11"/>
      <c r="N737" s="11"/>
      <c r="O737" s="11"/>
      <c r="P737" s="11"/>
      <c r="Q737" s="11"/>
      <c r="R737" s="35"/>
      <c r="S737" s="35"/>
      <c r="T737" s="35"/>
      <c r="U737" s="11"/>
      <c r="V737" s="11"/>
      <c r="W737" s="11"/>
      <c r="X737" s="11"/>
      <c r="Y737" s="11"/>
      <c r="Z737" s="11"/>
    </row>
    <row r="738" spans="1:26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34"/>
      <c r="L738" s="11"/>
      <c r="M738" s="11"/>
      <c r="N738" s="11"/>
      <c r="O738" s="11"/>
      <c r="P738" s="11"/>
      <c r="Q738" s="11"/>
      <c r="R738" s="35"/>
      <c r="S738" s="35"/>
      <c r="T738" s="35"/>
      <c r="U738" s="11"/>
      <c r="V738" s="11"/>
      <c r="W738" s="11"/>
      <c r="X738" s="11"/>
      <c r="Y738" s="11"/>
      <c r="Z738" s="11"/>
    </row>
    <row r="739" spans="1:26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34"/>
      <c r="L739" s="11"/>
      <c r="M739" s="11"/>
      <c r="N739" s="11"/>
      <c r="O739" s="11"/>
      <c r="P739" s="11"/>
      <c r="Q739" s="11"/>
      <c r="R739" s="35"/>
      <c r="S739" s="35"/>
      <c r="T739" s="35"/>
      <c r="U739" s="11"/>
      <c r="V739" s="11"/>
      <c r="W739" s="11"/>
      <c r="X739" s="11"/>
      <c r="Y739" s="11"/>
      <c r="Z739" s="11"/>
    </row>
    <row r="740" spans="1:26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34"/>
      <c r="L740" s="11"/>
      <c r="M740" s="11"/>
      <c r="N740" s="11"/>
      <c r="O740" s="11"/>
      <c r="P740" s="11"/>
      <c r="Q740" s="11"/>
      <c r="R740" s="35"/>
      <c r="S740" s="35"/>
      <c r="T740" s="35"/>
      <c r="U740" s="11"/>
      <c r="V740" s="11"/>
      <c r="W740" s="11"/>
      <c r="X740" s="11"/>
      <c r="Y740" s="11"/>
      <c r="Z740" s="11"/>
    </row>
    <row r="741" spans="1:26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34"/>
      <c r="L741" s="11"/>
      <c r="M741" s="11"/>
      <c r="N741" s="11"/>
      <c r="O741" s="11"/>
      <c r="P741" s="11"/>
      <c r="Q741" s="11"/>
      <c r="R741" s="35"/>
      <c r="S741" s="35"/>
      <c r="T741" s="35"/>
      <c r="U741" s="11"/>
      <c r="V741" s="11"/>
      <c r="W741" s="11"/>
      <c r="X741" s="11"/>
      <c r="Y741" s="11"/>
      <c r="Z741" s="11"/>
    </row>
    <row r="742" spans="1:26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34"/>
      <c r="L742" s="11"/>
      <c r="M742" s="11"/>
      <c r="N742" s="11"/>
      <c r="O742" s="11"/>
      <c r="P742" s="11"/>
      <c r="Q742" s="11"/>
      <c r="R742" s="35"/>
      <c r="S742" s="35"/>
      <c r="T742" s="35"/>
      <c r="U742" s="11"/>
      <c r="V742" s="11"/>
      <c r="W742" s="11"/>
      <c r="X742" s="11"/>
      <c r="Y742" s="11"/>
      <c r="Z742" s="11"/>
    </row>
    <row r="743" spans="1:26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34"/>
      <c r="L743" s="11"/>
      <c r="M743" s="11"/>
      <c r="N743" s="11"/>
      <c r="O743" s="11"/>
      <c r="P743" s="11"/>
      <c r="Q743" s="11"/>
      <c r="R743" s="35"/>
      <c r="S743" s="35"/>
      <c r="T743" s="35"/>
      <c r="U743" s="11"/>
      <c r="V743" s="11"/>
      <c r="W743" s="11"/>
      <c r="X743" s="11"/>
      <c r="Y743" s="11"/>
      <c r="Z743" s="11"/>
    </row>
    <row r="744" spans="1:26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34"/>
      <c r="L744" s="11"/>
      <c r="M744" s="11"/>
      <c r="N744" s="11"/>
      <c r="O744" s="11"/>
      <c r="P744" s="11"/>
      <c r="Q744" s="11"/>
      <c r="R744" s="35"/>
      <c r="S744" s="35"/>
      <c r="T744" s="35"/>
      <c r="U744" s="11"/>
      <c r="V744" s="11"/>
      <c r="W744" s="11"/>
      <c r="X744" s="11"/>
      <c r="Y744" s="11"/>
      <c r="Z744" s="11"/>
    </row>
    <row r="745" spans="1:26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34"/>
      <c r="L745" s="11"/>
      <c r="M745" s="11"/>
      <c r="N745" s="11"/>
      <c r="O745" s="11"/>
      <c r="P745" s="11"/>
      <c r="Q745" s="11"/>
      <c r="R745" s="35"/>
      <c r="S745" s="35"/>
      <c r="T745" s="35"/>
      <c r="U745" s="11"/>
      <c r="V745" s="11"/>
      <c r="W745" s="11"/>
      <c r="X745" s="11"/>
      <c r="Y745" s="11"/>
      <c r="Z745" s="11"/>
    </row>
    <row r="746" spans="1:2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34"/>
      <c r="L746" s="11"/>
      <c r="M746" s="11"/>
      <c r="N746" s="11"/>
      <c r="O746" s="11"/>
      <c r="P746" s="11"/>
      <c r="Q746" s="11"/>
      <c r="R746" s="35"/>
      <c r="S746" s="35"/>
      <c r="T746" s="35"/>
      <c r="U746" s="11"/>
      <c r="V746" s="11"/>
      <c r="W746" s="11"/>
      <c r="X746" s="11"/>
      <c r="Y746" s="11"/>
      <c r="Z746" s="11"/>
    </row>
    <row r="747" spans="1:26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34"/>
      <c r="L747" s="11"/>
      <c r="M747" s="11"/>
      <c r="N747" s="11"/>
      <c r="O747" s="11"/>
      <c r="P747" s="11"/>
      <c r="Q747" s="11"/>
      <c r="R747" s="35"/>
      <c r="S747" s="35"/>
      <c r="T747" s="35"/>
      <c r="U747" s="11"/>
      <c r="V747" s="11"/>
      <c r="W747" s="11"/>
      <c r="X747" s="11"/>
      <c r="Y747" s="11"/>
      <c r="Z747" s="11"/>
    </row>
    <row r="748" spans="1:26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34"/>
      <c r="L748" s="11"/>
      <c r="M748" s="11"/>
      <c r="N748" s="11"/>
      <c r="O748" s="11"/>
      <c r="P748" s="11"/>
      <c r="Q748" s="11"/>
      <c r="R748" s="35"/>
      <c r="S748" s="35"/>
      <c r="T748" s="35"/>
      <c r="U748" s="11"/>
      <c r="V748" s="11"/>
      <c r="W748" s="11"/>
      <c r="X748" s="11"/>
      <c r="Y748" s="11"/>
      <c r="Z748" s="11"/>
    </row>
    <row r="749" spans="1:26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34"/>
      <c r="L749" s="11"/>
      <c r="M749" s="11"/>
      <c r="N749" s="11"/>
      <c r="O749" s="11"/>
      <c r="P749" s="11"/>
      <c r="Q749" s="11"/>
      <c r="R749" s="35"/>
      <c r="S749" s="35"/>
      <c r="T749" s="35"/>
      <c r="U749" s="11"/>
      <c r="V749" s="11"/>
      <c r="W749" s="11"/>
      <c r="X749" s="11"/>
      <c r="Y749" s="11"/>
      <c r="Z749" s="11"/>
    </row>
    <row r="750" spans="1:26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34"/>
      <c r="L750" s="11"/>
      <c r="M750" s="11"/>
      <c r="N750" s="11"/>
      <c r="O750" s="11"/>
      <c r="P750" s="11"/>
      <c r="Q750" s="11"/>
      <c r="R750" s="35"/>
      <c r="S750" s="35"/>
      <c r="T750" s="35"/>
      <c r="U750" s="11"/>
      <c r="V750" s="11"/>
      <c r="W750" s="11"/>
      <c r="X750" s="11"/>
      <c r="Y750" s="11"/>
      <c r="Z750" s="11"/>
    </row>
    <row r="751" spans="1:26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34"/>
      <c r="L751" s="11"/>
      <c r="M751" s="11"/>
      <c r="N751" s="11"/>
      <c r="O751" s="11"/>
      <c r="P751" s="11"/>
      <c r="Q751" s="11"/>
      <c r="R751" s="35"/>
      <c r="S751" s="35"/>
      <c r="T751" s="35"/>
      <c r="U751" s="11"/>
      <c r="V751" s="11"/>
      <c r="W751" s="11"/>
      <c r="X751" s="11"/>
      <c r="Y751" s="11"/>
      <c r="Z751" s="11"/>
    </row>
    <row r="752" spans="1:26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34"/>
      <c r="L752" s="11"/>
      <c r="M752" s="11"/>
      <c r="N752" s="11"/>
      <c r="O752" s="11"/>
      <c r="P752" s="11"/>
      <c r="Q752" s="11"/>
      <c r="R752" s="35"/>
      <c r="S752" s="35"/>
      <c r="T752" s="35"/>
      <c r="U752" s="11"/>
      <c r="V752" s="11"/>
      <c r="W752" s="11"/>
      <c r="X752" s="11"/>
      <c r="Y752" s="11"/>
      <c r="Z752" s="11"/>
    </row>
    <row r="753" spans="1:26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34"/>
      <c r="L753" s="11"/>
      <c r="M753" s="11"/>
      <c r="N753" s="11"/>
      <c r="O753" s="11"/>
      <c r="P753" s="11"/>
      <c r="Q753" s="11"/>
      <c r="R753" s="35"/>
      <c r="S753" s="35"/>
      <c r="T753" s="35"/>
      <c r="U753" s="11"/>
      <c r="V753" s="11"/>
      <c r="W753" s="11"/>
      <c r="X753" s="11"/>
      <c r="Y753" s="11"/>
      <c r="Z753" s="11"/>
    </row>
    <row r="754" spans="1:26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34"/>
      <c r="L754" s="11"/>
      <c r="M754" s="11"/>
      <c r="N754" s="11"/>
      <c r="O754" s="11"/>
      <c r="P754" s="11"/>
      <c r="Q754" s="11"/>
      <c r="R754" s="35"/>
      <c r="S754" s="35"/>
      <c r="T754" s="35"/>
      <c r="U754" s="11"/>
      <c r="V754" s="11"/>
      <c r="W754" s="11"/>
      <c r="X754" s="11"/>
      <c r="Y754" s="11"/>
      <c r="Z754" s="11"/>
    </row>
    <row r="755" spans="1:26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34"/>
      <c r="L755" s="11"/>
      <c r="M755" s="11"/>
      <c r="N755" s="11"/>
      <c r="O755" s="11"/>
      <c r="P755" s="11"/>
      <c r="Q755" s="11"/>
      <c r="R755" s="35"/>
      <c r="S755" s="35"/>
      <c r="T755" s="35"/>
      <c r="U755" s="11"/>
      <c r="V755" s="11"/>
      <c r="W755" s="11"/>
      <c r="X755" s="11"/>
      <c r="Y755" s="11"/>
      <c r="Z755" s="11"/>
    </row>
    <row r="756" spans="1:2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34"/>
      <c r="L756" s="11"/>
      <c r="M756" s="11"/>
      <c r="N756" s="11"/>
      <c r="O756" s="11"/>
      <c r="P756" s="11"/>
      <c r="Q756" s="11"/>
      <c r="R756" s="35"/>
      <c r="S756" s="35"/>
      <c r="T756" s="35"/>
      <c r="U756" s="11"/>
      <c r="V756" s="11"/>
      <c r="W756" s="11"/>
      <c r="X756" s="11"/>
      <c r="Y756" s="11"/>
      <c r="Z756" s="11"/>
    </row>
    <row r="757" spans="1:26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34"/>
      <c r="L757" s="11"/>
      <c r="M757" s="11"/>
      <c r="N757" s="11"/>
      <c r="O757" s="11"/>
      <c r="P757" s="11"/>
      <c r="Q757" s="11"/>
      <c r="R757" s="35"/>
      <c r="S757" s="35"/>
      <c r="T757" s="35"/>
      <c r="U757" s="11"/>
      <c r="V757" s="11"/>
      <c r="W757" s="11"/>
      <c r="X757" s="11"/>
      <c r="Y757" s="11"/>
      <c r="Z757" s="11"/>
    </row>
    <row r="758" spans="1:26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34"/>
      <c r="L758" s="11"/>
      <c r="M758" s="11"/>
      <c r="N758" s="11"/>
      <c r="O758" s="11"/>
      <c r="P758" s="11"/>
      <c r="Q758" s="11"/>
      <c r="R758" s="35"/>
      <c r="S758" s="35"/>
      <c r="T758" s="35"/>
      <c r="U758" s="11"/>
      <c r="V758" s="11"/>
      <c r="W758" s="11"/>
      <c r="X758" s="11"/>
      <c r="Y758" s="11"/>
      <c r="Z758" s="11"/>
    </row>
    <row r="759" spans="1:26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34"/>
      <c r="L759" s="11"/>
      <c r="M759" s="11"/>
      <c r="N759" s="11"/>
      <c r="O759" s="11"/>
      <c r="P759" s="11"/>
      <c r="Q759" s="11"/>
      <c r="R759" s="35"/>
      <c r="S759" s="35"/>
      <c r="T759" s="35"/>
      <c r="U759" s="11"/>
      <c r="V759" s="11"/>
      <c r="W759" s="11"/>
      <c r="X759" s="11"/>
      <c r="Y759" s="11"/>
      <c r="Z759" s="11"/>
    </row>
    <row r="760" spans="1:26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34"/>
      <c r="L760" s="11"/>
      <c r="M760" s="11"/>
      <c r="N760" s="11"/>
      <c r="O760" s="11"/>
      <c r="P760" s="11"/>
      <c r="Q760" s="11"/>
      <c r="R760" s="35"/>
      <c r="S760" s="35"/>
      <c r="T760" s="35"/>
      <c r="U760" s="11"/>
      <c r="V760" s="11"/>
      <c r="W760" s="11"/>
      <c r="X760" s="11"/>
      <c r="Y760" s="11"/>
      <c r="Z760" s="11"/>
    </row>
    <row r="761" spans="1:26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34"/>
      <c r="L761" s="11"/>
      <c r="M761" s="11"/>
      <c r="N761" s="11"/>
      <c r="O761" s="11"/>
      <c r="P761" s="11"/>
      <c r="Q761" s="11"/>
      <c r="R761" s="35"/>
      <c r="S761" s="35"/>
      <c r="T761" s="35"/>
      <c r="U761" s="11"/>
      <c r="V761" s="11"/>
      <c r="W761" s="11"/>
      <c r="X761" s="11"/>
      <c r="Y761" s="11"/>
      <c r="Z761" s="11"/>
    </row>
    <row r="762" spans="1:26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34"/>
      <c r="L762" s="11"/>
      <c r="M762" s="11"/>
      <c r="N762" s="11"/>
      <c r="O762" s="11"/>
      <c r="P762" s="11"/>
      <c r="Q762" s="11"/>
      <c r="R762" s="35"/>
      <c r="S762" s="35"/>
      <c r="T762" s="35"/>
      <c r="U762" s="11"/>
      <c r="V762" s="11"/>
      <c r="W762" s="11"/>
      <c r="X762" s="11"/>
      <c r="Y762" s="11"/>
      <c r="Z762" s="11"/>
    </row>
    <row r="763" spans="1:26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34"/>
      <c r="L763" s="11"/>
      <c r="M763" s="11"/>
      <c r="N763" s="11"/>
      <c r="O763" s="11"/>
      <c r="P763" s="11"/>
      <c r="Q763" s="11"/>
      <c r="R763" s="35"/>
      <c r="S763" s="35"/>
      <c r="T763" s="35"/>
      <c r="U763" s="11"/>
      <c r="V763" s="11"/>
      <c r="W763" s="11"/>
      <c r="X763" s="11"/>
      <c r="Y763" s="11"/>
      <c r="Z763" s="11"/>
    </row>
    <row r="764" spans="1:26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34"/>
      <c r="L764" s="11"/>
      <c r="M764" s="11"/>
      <c r="N764" s="11"/>
      <c r="O764" s="11"/>
      <c r="P764" s="11"/>
      <c r="Q764" s="11"/>
      <c r="R764" s="35"/>
      <c r="S764" s="35"/>
      <c r="T764" s="35"/>
      <c r="U764" s="11"/>
      <c r="V764" s="11"/>
      <c r="W764" s="11"/>
      <c r="X764" s="11"/>
      <c r="Y764" s="11"/>
      <c r="Z764" s="11"/>
    </row>
    <row r="765" spans="1:26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34"/>
      <c r="L765" s="11"/>
      <c r="M765" s="11"/>
      <c r="N765" s="11"/>
      <c r="O765" s="11"/>
      <c r="P765" s="11"/>
      <c r="Q765" s="11"/>
      <c r="R765" s="35"/>
      <c r="S765" s="35"/>
      <c r="T765" s="35"/>
      <c r="U765" s="11"/>
      <c r="V765" s="11"/>
      <c r="W765" s="11"/>
      <c r="X765" s="11"/>
      <c r="Y765" s="11"/>
      <c r="Z765" s="11"/>
    </row>
    <row r="766" spans="1:2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34"/>
      <c r="L766" s="11"/>
      <c r="M766" s="11"/>
      <c r="N766" s="11"/>
      <c r="O766" s="11"/>
      <c r="P766" s="11"/>
      <c r="Q766" s="11"/>
      <c r="R766" s="35"/>
      <c r="S766" s="35"/>
      <c r="T766" s="35"/>
      <c r="U766" s="11"/>
      <c r="V766" s="11"/>
      <c r="W766" s="11"/>
      <c r="X766" s="11"/>
      <c r="Y766" s="11"/>
      <c r="Z766" s="11"/>
    </row>
    <row r="767" spans="1:26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34"/>
      <c r="L767" s="11"/>
      <c r="M767" s="11"/>
      <c r="N767" s="11"/>
      <c r="O767" s="11"/>
      <c r="P767" s="11"/>
      <c r="Q767" s="11"/>
      <c r="R767" s="35"/>
      <c r="S767" s="35"/>
      <c r="T767" s="35"/>
      <c r="U767" s="11"/>
      <c r="V767" s="11"/>
      <c r="W767" s="11"/>
      <c r="X767" s="11"/>
      <c r="Y767" s="11"/>
      <c r="Z767" s="11"/>
    </row>
    <row r="768" spans="1:26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34"/>
      <c r="L768" s="11"/>
      <c r="M768" s="11"/>
      <c r="N768" s="11"/>
      <c r="O768" s="11"/>
      <c r="P768" s="11"/>
      <c r="Q768" s="11"/>
      <c r="R768" s="35"/>
      <c r="S768" s="35"/>
      <c r="T768" s="35"/>
      <c r="U768" s="11"/>
      <c r="V768" s="11"/>
      <c r="W768" s="11"/>
      <c r="X768" s="11"/>
      <c r="Y768" s="11"/>
      <c r="Z768" s="11"/>
    </row>
    <row r="769" spans="1:26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34"/>
      <c r="L769" s="11"/>
      <c r="M769" s="11"/>
      <c r="N769" s="11"/>
      <c r="O769" s="11"/>
      <c r="P769" s="11"/>
      <c r="Q769" s="11"/>
      <c r="R769" s="35"/>
      <c r="S769" s="35"/>
      <c r="T769" s="35"/>
      <c r="U769" s="11"/>
      <c r="V769" s="11"/>
      <c r="W769" s="11"/>
      <c r="X769" s="11"/>
      <c r="Y769" s="11"/>
      <c r="Z769" s="11"/>
    </row>
    <row r="770" spans="1:26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34"/>
      <c r="L770" s="11"/>
      <c r="M770" s="11"/>
      <c r="N770" s="11"/>
      <c r="O770" s="11"/>
      <c r="P770" s="11"/>
      <c r="Q770" s="11"/>
      <c r="R770" s="35"/>
      <c r="S770" s="35"/>
      <c r="T770" s="35"/>
      <c r="U770" s="11"/>
      <c r="V770" s="11"/>
      <c r="W770" s="11"/>
      <c r="X770" s="11"/>
      <c r="Y770" s="11"/>
      <c r="Z770" s="11"/>
    </row>
    <row r="771" spans="1:26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34"/>
      <c r="L771" s="11"/>
      <c r="M771" s="11"/>
      <c r="N771" s="11"/>
      <c r="O771" s="11"/>
      <c r="P771" s="11"/>
      <c r="Q771" s="11"/>
      <c r="R771" s="35"/>
      <c r="S771" s="35"/>
      <c r="T771" s="35"/>
      <c r="U771" s="11"/>
      <c r="V771" s="11"/>
      <c r="W771" s="11"/>
      <c r="X771" s="11"/>
      <c r="Y771" s="11"/>
      <c r="Z771" s="11"/>
    </row>
    <row r="772" spans="1:26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34"/>
      <c r="L772" s="11"/>
      <c r="M772" s="11"/>
      <c r="N772" s="11"/>
      <c r="O772" s="11"/>
      <c r="P772" s="11"/>
      <c r="Q772" s="11"/>
      <c r="R772" s="35"/>
      <c r="S772" s="35"/>
      <c r="T772" s="35"/>
      <c r="U772" s="11"/>
      <c r="V772" s="11"/>
      <c r="W772" s="11"/>
      <c r="X772" s="11"/>
      <c r="Y772" s="11"/>
      <c r="Z772" s="11"/>
    </row>
    <row r="773" spans="1:26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34"/>
      <c r="L773" s="11"/>
      <c r="M773" s="11"/>
      <c r="N773" s="11"/>
      <c r="O773" s="11"/>
      <c r="P773" s="11"/>
      <c r="Q773" s="11"/>
      <c r="R773" s="35"/>
      <c r="S773" s="35"/>
      <c r="T773" s="35"/>
      <c r="U773" s="11"/>
      <c r="V773" s="11"/>
      <c r="W773" s="11"/>
      <c r="X773" s="11"/>
      <c r="Y773" s="11"/>
      <c r="Z773" s="11"/>
    </row>
    <row r="774" spans="1:26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34"/>
      <c r="L774" s="11"/>
      <c r="M774" s="11"/>
      <c r="N774" s="11"/>
      <c r="O774" s="11"/>
      <c r="P774" s="11"/>
      <c r="Q774" s="11"/>
      <c r="R774" s="35"/>
      <c r="S774" s="35"/>
      <c r="T774" s="35"/>
      <c r="U774" s="11"/>
      <c r="V774" s="11"/>
      <c r="W774" s="11"/>
      <c r="X774" s="11"/>
      <c r="Y774" s="11"/>
      <c r="Z774" s="11"/>
    </row>
    <row r="775" spans="1:26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34"/>
      <c r="L775" s="11"/>
      <c r="M775" s="11"/>
      <c r="N775" s="11"/>
      <c r="O775" s="11"/>
      <c r="P775" s="11"/>
      <c r="Q775" s="11"/>
      <c r="R775" s="35"/>
      <c r="S775" s="35"/>
      <c r="T775" s="35"/>
      <c r="U775" s="11"/>
      <c r="V775" s="11"/>
      <c r="W775" s="11"/>
      <c r="X775" s="11"/>
      <c r="Y775" s="11"/>
      <c r="Z775" s="11"/>
    </row>
    <row r="776" spans="1:2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34"/>
      <c r="L776" s="11"/>
      <c r="M776" s="11"/>
      <c r="N776" s="11"/>
      <c r="O776" s="11"/>
      <c r="P776" s="11"/>
      <c r="Q776" s="11"/>
      <c r="R776" s="35"/>
      <c r="S776" s="35"/>
      <c r="T776" s="35"/>
      <c r="U776" s="11"/>
      <c r="V776" s="11"/>
      <c r="W776" s="11"/>
      <c r="X776" s="11"/>
      <c r="Y776" s="11"/>
      <c r="Z776" s="11"/>
    </row>
    <row r="777" spans="1:26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34"/>
      <c r="L777" s="11"/>
      <c r="M777" s="11"/>
      <c r="N777" s="11"/>
      <c r="O777" s="11"/>
      <c r="P777" s="11"/>
      <c r="Q777" s="11"/>
      <c r="R777" s="35"/>
      <c r="S777" s="35"/>
      <c r="T777" s="35"/>
      <c r="U777" s="11"/>
      <c r="V777" s="11"/>
      <c r="W777" s="11"/>
      <c r="X777" s="11"/>
      <c r="Y777" s="11"/>
      <c r="Z777" s="11"/>
    </row>
    <row r="778" spans="1:26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34"/>
      <c r="L778" s="11"/>
      <c r="M778" s="11"/>
      <c r="N778" s="11"/>
      <c r="O778" s="11"/>
      <c r="P778" s="11"/>
      <c r="Q778" s="11"/>
      <c r="R778" s="35"/>
      <c r="S778" s="35"/>
      <c r="T778" s="35"/>
      <c r="U778" s="11"/>
      <c r="V778" s="11"/>
      <c r="W778" s="11"/>
      <c r="X778" s="11"/>
      <c r="Y778" s="11"/>
      <c r="Z778" s="11"/>
    </row>
    <row r="779" spans="1:26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34"/>
      <c r="L779" s="11"/>
      <c r="M779" s="11"/>
      <c r="N779" s="11"/>
      <c r="O779" s="11"/>
      <c r="P779" s="11"/>
      <c r="Q779" s="11"/>
      <c r="R779" s="35"/>
      <c r="S779" s="35"/>
      <c r="T779" s="35"/>
      <c r="U779" s="11"/>
      <c r="V779" s="11"/>
      <c r="W779" s="11"/>
      <c r="X779" s="11"/>
      <c r="Y779" s="11"/>
      <c r="Z779" s="11"/>
    </row>
    <row r="780" spans="1:26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34"/>
      <c r="L780" s="11"/>
      <c r="M780" s="11"/>
      <c r="N780" s="11"/>
      <c r="O780" s="11"/>
      <c r="P780" s="11"/>
      <c r="Q780" s="11"/>
      <c r="R780" s="35"/>
      <c r="S780" s="35"/>
      <c r="T780" s="35"/>
      <c r="U780" s="11"/>
      <c r="V780" s="11"/>
      <c r="W780" s="11"/>
      <c r="X780" s="11"/>
      <c r="Y780" s="11"/>
      <c r="Z780" s="11"/>
    </row>
    <row r="781" spans="1:26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34"/>
      <c r="L781" s="11"/>
      <c r="M781" s="11"/>
      <c r="N781" s="11"/>
      <c r="O781" s="11"/>
      <c r="P781" s="11"/>
      <c r="Q781" s="11"/>
      <c r="R781" s="35"/>
      <c r="S781" s="35"/>
      <c r="T781" s="35"/>
      <c r="U781" s="11"/>
      <c r="V781" s="11"/>
      <c r="W781" s="11"/>
      <c r="X781" s="11"/>
      <c r="Y781" s="11"/>
      <c r="Z781" s="11"/>
    </row>
    <row r="782" spans="1:26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34"/>
      <c r="L782" s="11"/>
      <c r="M782" s="11"/>
      <c r="N782" s="11"/>
      <c r="O782" s="11"/>
      <c r="P782" s="11"/>
      <c r="Q782" s="11"/>
      <c r="R782" s="35"/>
      <c r="S782" s="35"/>
      <c r="T782" s="35"/>
      <c r="U782" s="11"/>
      <c r="V782" s="11"/>
      <c r="W782" s="11"/>
      <c r="X782" s="11"/>
      <c r="Y782" s="11"/>
      <c r="Z782" s="11"/>
    </row>
    <row r="783" spans="1:26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34"/>
      <c r="L783" s="11"/>
      <c r="M783" s="11"/>
      <c r="N783" s="11"/>
      <c r="O783" s="11"/>
      <c r="P783" s="11"/>
      <c r="Q783" s="11"/>
      <c r="R783" s="35"/>
      <c r="S783" s="35"/>
      <c r="T783" s="35"/>
      <c r="U783" s="11"/>
      <c r="V783" s="11"/>
      <c r="W783" s="11"/>
      <c r="X783" s="11"/>
      <c r="Y783" s="11"/>
      <c r="Z783" s="11"/>
    </row>
    <row r="784" spans="1:26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34"/>
      <c r="L784" s="11"/>
      <c r="M784" s="11"/>
      <c r="N784" s="11"/>
      <c r="O784" s="11"/>
      <c r="P784" s="11"/>
      <c r="Q784" s="11"/>
      <c r="R784" s="35"/>
      <c r="S784" s="35"/>
      <c r="T784" s="35"/>
      <c r="U784" s="11"/>
      <c r="V784" s="11"/>
      <c r="W784" s="11"/>
      <c r="X784" s="11"/>
      <c r="Y784" s="11"/>
      <c r="Z784" s="11"/>
    </row>
    <row r="785" spans="1:26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34"/>
      <c r="L785" s="11"/>
      <c r="M785" s="11"/>
      <c r="N785" s="11"/>
      <c r="O785" s="11"/>
      <c r="P785" s="11"/>
      <c r="Q785" s="11"/>
      <c r="R785" s="35"/>
      <c r="S785" s="35"/>
      <c r="T785" s="35"/>
      <c r="U785" s="11"/>
      <c r="V785" s="11"/>
      <c r="W785" s="11"/>
      <c r="X785" s="11"/>
      <c r="Y785" s="11"/>
      <c r="Z785" s="11"/>
    </row>
    <row r="786" spans="1:2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34"/>
      <c r="L786" s="11"/>
      <c r="M786" s="11"/>
      <c r="N786" s="11"/>
      <c r="O786" s="11"/>
      <c r="P786" s="11"/>
      <c r="Q786" s="11"/>
      <c r="R786" s="35"/>
      <c r="S786" s="35"/>
      <c r="T786" s="35"/>
      <c r="U786" s="11"/>
      <c r="V786" s="11"/>
      <c r="W786" s="11"/>
      <c r="X786" s="11"/>
      <c r="Y786" s="11"/>
      <c r="Z786" s="11"/>
    </row>
    <row r="787" spans="1:26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34"/>
      <c r="L787" s="11"/>
      <c r="M787" s="11"/>
      <c r="N787" s="11"/>
      <c r="O787" s="11"/>
      <c r="P787" s="11"/>
      <c r="Q787" s="11"/>
      <c r="R787" s="35"/>
      <c r="S787" s="35"/>
      <c r="T787" s="35"/>
      <c r="U787" s="11"/>
      <c r="V787" s="11"/>
      <c r="W787" s="11"/>
      <c r="X787" s="11"/>
      <c r="Y787" s="11"/>
      <c r="Z787" s="11"/>
    </row>
    <row r="788" spans="1:26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34"/>
      <c r="L788" s="11"/>
      <c r="M788" s="11"/>
      <c r="N788" s="11"/>
      <c r="O788" s="11"/>
      <c r="P788" s="11"/>
      <c r="Q788" s="11"/>
      <c r="R788" s="35"/>
      <c r="S788" s="35"/>
      <c r="T788" s="35"/>
      <c r="U788" s="11"/>
      <c r="V788" s="11"/>
      <c r="W788" s="11"/>
      <c r="X788" s="11"/>
      <c r="Y788" s="11"/>
      <c r="Z788" s="11"/>
    </row>
    <row r="789" spans="1:26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34"/>
      <c r="L789" s="11"/>
      <c r="M789" s="11"/>
      <c r="N789" s="11"/>
      <c r="O789" s="11"/>
      <c r="P789" s="11"/>
      <c r="Q789" s="11"/>
      <c r="R789" s="35"/>
      <c r="S789" s="35"/>
      <c r="T789" s="35"/>
      <c r="U789" s="11"/>
      <c r="V789" s="11"/>
      <c r="W789" s="11"/>
      <c r="X789" s="11"/>
      <c r="Y789" s="11"/>
      <c r="Z789" s="11"/>
    </row>
    <row r="790" spans="1:26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34"/>
      <c r="L790" s="11"/>
      <c r="M790" s="11"/>
      <c r="N790" s="11"/>
      <c r="O790" s="11"/>
      <c r="P790" s="11"/>
      <c r="Q790" s="11"/>
      <c r="R790" s="35"/>
      <c r="S790" s="35"/>
      <c r="T790" s="35"/>
      <c r="U790" s="11"/>
      <c r="V790" s="11"/>
      <c r="W790" s="11"/>
      <c r="X790" s="11"/>
      <c r="Y790" s="11"/>
      <c r="Z790" s="11"/>
    </row>
    <row r="791" spans="1:26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34"/>
      <c r="L791" s="11"/>
      <c r="M791" s="11"/>
      <c r="N791" s="11"/>
      <c r="O791" s="11"/>
      <c r="P791" s="11"/>
      <c r="Q791" s="11"/>
      <c r="R791" s="35"/>
      <c r="S791" s="35"/>
      <c r="T791" s="35"/>
      <c r="U791" s="11"/>
      <c r="V791" s="11"/>
      <c r="W791" s="11"/>
      <c r="X791" s="11"/>
      <c r="Y791" s="11"/>
      <c r="Z791" s="11"/>
    </row>
    <row r="792" spans="1:26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34"/>
      <c r="L792" s="11"/>
      <c r="M792" s="11"/>
      <c r="N792" s="11"/>
      <c r="O792" s="11"/>
      <c r="P792" s="11"/>
      <c r="Q792" s="11"/>
      <c r="R792" s="35"/>
      <c r="S792" s="35"/>
      <c r="T792" s="35"/>
      <c r="U792" s="11"/>
      <c r="V792" s="11"/>
      <c r="W792" s="11"/>
      <c r="X792" s="11"/>
      <c r="Y792" s="11"/>
      <c r="Z792" s="11"/>
    </row>
    <row r="793" spans="1:26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34"/>
      <c r="L793" s="11"/>
      <c r="M793" s="11"/>
      <c r="N793" s="11"/>
      <c r="O793" s="11"/>
      <c r="P793" s="11"/>
      <c r="Q793" s="11"/>
      <c r="R793" s="35"/>
      <c r="S793" s="35"/>
      <c r="T793" s="35"/>
      <c r="U793" s="11"/>
      <c r="V793" s="11"/>
      <c r="W793" s="11"/>
      <c r="X793" s="11"/>
      <c r="Y793" s="11"/>
      <c r="Z793" s="11"/>
    </row>
    <row r="794" spans="1:26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34"/>
      <c r="L794" s="11"/>
      <c r="M794" s="11"/>
      <c r="N794" s="11"/>
      <c r="O794" s="11"/>
      <c r="P794" s="11"/>
      <c r="Q794" s="11"/>
      <c r="R794" s="35"/>
      <c r="S794" s="35"/>
      <c r="T794" s="35"/>
      <c r="U794" s="11"/>
      <c r="V794" s="11"/>
      <c r="W794" s="11"/>
      <c r="X794" s="11"/>
      <c r="Y794" s="11"/>
      <c r="Z794" s="11"/>
    </row>
    <row r="795" spans="1:26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34"/>
      <c r="L795" s="11"/>
      <c r="M795" s="11"/>
      <c r="N795" s="11"/>
      <c r="O795" s="11"/>
      <c r="P795" s="11"/>
      <c r="Q795" s="11"/>
      <c r="R795" s="35"/>
      <c r="S795" s="35"/>
      <c r="T795" s="35"/>
      <c r="U795" s="11"/>
      <c r="V795" s="11"/>
      <c r="W795" s="11"/>
      <c r="X795" s="11"/>
      <c r="Y795" s="11"/>
      <c r="Z795" s="11"/>
    </row>
    <row r="796" spans="1:2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34"/>
      <c r="L796" s="11"/>
      <c r="M796" s="11"/>
      <c r="N796" s="11"/>
      <c r="O796" s="11"/>
      <c r="P796" s="11"/>
      <c r="Q796" s="11"/>
      <c r="R796" s="35"/>
      <c r="S796" s="35"/>
      <c r="T796" s="35"/>
      <c r="U796" s="11"/>
      <c r="V796" s="11"/>
      <c r="W796" s="11"/>
      <c r="X796" s="11"/>
      <c r="Y796" s="11"/>
      <c r="Z796" s="11"/>
    </row>
    <row r="797" spans="1:26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34"/>
      <c r="L797" s="11"/>
      <c r="M797" s="11"/>
      <c r="N797" s="11"/>
      <c r="O797" s="11"/>
      <c r="P797" s="11"/>
      <c r="Q797" s="11"/>
      <c r="R797" s="35"/>
      <c r="S797" s="35"/>
      <c r="T797" s="35"/>
      <c r="U797" s="11"/>
      <c r="V797" s="11"/>
      <c r="W797" s="11"/>
      <c r="X797" s="11"/>
      <c r="Y797" s="11"/>
      <c r="Z797" s="11"/>
    </row>
    <row r="798" spans="1:26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34"/>
      <c r="L798" s="11"/>
      <c r="M798" s="11"/>
      <c r="N798" s="11"/>
      <c r="O798" s="11"/>
      <c r="P798" s="11"/>
      <c r="Q798" s="11"/>
      <c r="R798" s="35"/>
      <c r="S798" s="35"/>
      <c r="T798" s="35"/>
      <c r="U798" s="11"/>
      <c r="V798" s="11"/>
      <c r="W798" s="11"/>
      <c r="X798" s="11"/>
      <c r="Y798" s="11"/>
      <c r="Z798" s="11"/>
    </row>
    <row r="799" spans="1:26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34"/>
      <c r="L799" s="11"/>
      <c r="M799" s="11"/>
      <c r="N799" s="11"/>
      <c r="O799" s="11"/>
      <c r="P799" s="11"/>
      <c r="Q799" s="11"/>
      <c r="R799" s="35"/>
      <c r="S799" s="35"/>
      <c r="T799" s="35"/>
      <c r="U799" s="11"/>
      <c r="V799" s="11"/>
      <c r="W799" s="11"/>
      <c r="X799" s="11"/>
      <c r="Y799" s="11"/>
      <c r="Z799" s="11"/>
    </row>
    <row r="800" spans="1:26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34"/>
      <c r="L800" s="11"/>
      <c r="M800" s="11"/>
      <c r="N800" s="11"/>
      <c r="O800" s="11"/>
      <c r="P800" s="11"/>
      <c r="Q800" s="11"/>
      <c r="R800" s="35"/>
      <c r="S800" s="35"/>
      <c r="T800" s="35"/>
      <c r="U800" s="11"/>
      <c r="V800" s="11"/>
      <c r="W800" s="11"/>
      <c r="X800" s="11"/>
      <c r="Y800" s="11"/>
      <c r="Z800" s="11"/>
    </row>
    <row r="801" spans="1:26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34"/>
      <c r="L801" s="11"/>
      <c r="M801" s="11"/>
      <c r="N801" s="11"/>
      <c r="O801" s="11"/>
      <c r="P801" s="11"/>
      <c r="Q801" s="11"/>
      <c r="R801" s="35"/>
      <c r="S801" s="35"/>
      <c r="T801" s="35"/>
      <c r="U801" s="11"/>
      <c r="V801" s="11"/>
      <c r="W801" s="11"/>
      <c r="X801" s="11"/>
      <c r="Y801" s="11"/>
      <c r="Z801" s="11"/>
    </row>
    <row r="802" spans="1:26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34"/>
      <c r="L802" s="11"/>
      <c r="M802" s="11"/>
      <c r="N802" s="11"/>
      <c r="O802" s="11"/>
      <c r="P802" s="11"/>
      <c r="Q802" s="11"/>
      <c r="R802" s="35"/>
      <c r="S802" s="35"/>
      <c r="T802" s="35"/>
      <c r="U802" s="11"/>
      <c r="V802" s="11"/>
      <c r="W802" s="11"/>
      <c r="X802" s="11"/>
      <c r="Y802" s="11"/>
      <c r="Z802" s="11"/>
    </row>
    <row r="803" spans="1:26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34"/>
      <c r="L803" s="11"/>
      <c r="M803" s="11"/>
      <c r="N803" s="11"/>
      <c r="O803" s="11"/>
      <c r="P803" s="11"/>
      <c r="Q803" s="11"/>
      <c r="R803" s="35"/>
      <c r="S803" s="35"/>
      <c r="T803" s="35"/>
      <c r="U803" s="11"/>
      <c r="V803" s="11"/>
      <c r="W803" s="11"/>
      <c r="X803" s="11"/>
      <c r="Y803" s="11"/>
      <c r="Z803" s="11"/>
    </row>
    <row r="804" spans="1:26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34"/>
      <c r="L804" s="11"/>
      <c r="M804" s="11"/>
      <c r="N804" s="11"/>
      <c r="O804" s="11"/>
      <c r="P804" s="11"/>
      <c r="Q804" s="11"/>
      <c r="R804" s="35"/>
      <c r="S804" s="35"/>
      <c r="T804" s="35"/>
      <c r="U804" s="11"/>
      <c r="V804" s="11"/>
      <c r="W804" s="11"/>
      <c r="X804" s="11"/>
      <c r="Y804" s="11"/>
      <c r="Z804" s="11"/>
    </row>
    <row r="805" spans="1:26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34"/>
      <c r="L805" s="11"/>
      <c r="M805" s="11"/>
      <c r="N805" s="11"/>
      <c r="O805" s="11"/>
      <c r="P805" s="11"/>
      <c r="Q805" s="11"/>
      <c r="R805" s="35"/>
      <c r="S805" s="35"/>
      <c r="T805" s="35"/>
      <c r="U805" s="11"/>
      <c r="V805" s="11"/>
      <c r="W805" s="11"/>
      <c r="X805" s="11"/>
      <c r="Y805" s="11"/>
      <c r="Z805" s="11"/>
    </row>
    <row r="806" spans="1:2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34"/>
      <c r="L806" s="11"/>
      <c r="M806" s="11"/>
      <c r="N806" s="11"/>
      <c r="O806" s="11"/>
      <c r="P806" s="11"/>
      <c r="Q806" s="11"/>
      <c r="R806" s="35"/>
      <c r="S806" s="35"/>
      <c r="T806" s="35"/>
      <c r="U806" s="11"/>
      <c r="V806" s="11"/>
      <c r="W806" s="11"/>
      <c r="X806" s="11"/>
      <c r="Y806" s="11"/>
      <c r="Z806" s="11"/>
    </row>
    <row r="807" spans="1:26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34"/>
      <c r="L807" s="11"/>
      <c r="M807" s="11"/>
      <c r="N807" s="11"/>
      <c r="O807" s="11"/>
      <c r="P807" s="11"/>
      <c r="Q807" s="11"/>
      <c r="R807" s="35"/>
      <c r="S807" s="35"/>
      <c r="T807" s="35"/>
      <c r="U807" s="11"/>
      <c r="V807" s="11"/>
      <c r="W807" s="11"/>
      <c r="X807" s="11"/>
      <c r="Y807" s="11"/>
      <c r="Z807" s="11"/>
    </row>
    <row r="808" spans="1:26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34"/>
      <c r="L808" s="11"/>
      <c r="M808" s="11"/>
      <c r="N808" s="11"/>
      <c r="O808" s="11"/>
      <c r="P808" s="11"/>
      <c r="Q808" s="11"/>
      <c r="R808" s="35"/>
      <c r="S808" s="35"/>
      <c r="T808" s="35"/>
      <c r="U808" s="11"/>
      <c r="V808" s="11"/>
      <c r="W808" s="11"/>
      <c r="X808" s="11"/>
      <c r="Y808" s="11"/>
      <c r="Z808" s="11"/>
    </row>
    <row r="809" spans="1:26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34"/>
      <c r="L809" s="11"/>
      <c r="M809" s="11"/>
      <c r="N809" s="11"/>
      <c r="O809" s="11"/>
      <c r="P809" s="11"/>
      <c r="Q809" s="11"/>
      <c r="R809" s="35"/>
      <c r="S809" s="35"/>
      <c r="T809" s="35"/>
      <c r="U809" s="11"/>
      <c r="V809" s="11"/>
      <c r="W809" s="11"/>
      <c r="X809" s="11"/>
      <c r="Y809" s="11"/>
      <c r="Z809" s="11"/>
    </row>
    <row r="810" spans="1:26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34"/>
      <c r="L810" s="11"/>
      <c r="M810" s="11"/>
      <c r="N810" s="11"/>
      <c r="O810" s="11"/>
      <c r="P810" s="11"/>
      <c r="Q810" s="11"/>
      <c r="R810" s="35"/>
      <c r="S810" s="35"/>
      <c r="T810" s="35"/>
      <c r="U810" s="11"/>
      <c r="V810" s="11"/>
      <c r="W810" s="11"/>
      <c r="X810" s="11"/>
      <c r="Y810" s="11"/>
      <c r="Z810" s="11"/>
    </row>
    <row r="811" spans="1:26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34"/>
      <c r="L811" s="11"/>
      <c r="M811" s="11"/>
      <c r="N811" s="11"/>
      <c r="O811" s="11"/>
      <c r="P811" s="11"/>
      <c r="Q811" s="11"/>
      <c r="R811" s="35"/>
      <c r="S811" s="35"/>
      <c r="T811" s="35"/>
      <c r="U811" s="11"/>
      <c r="V811" s="11"/>
      <c r="W811" s="11"/>
      <c r="X811" s="11"/>
      <c r="Y811" s="11"/>
      <c r="Z811" s="11"/>
    </row>
    <row r="812" spans="1:26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34"/>
      <c r="L812" s="11"/>
      <c r="M812" s="11"/>
      <c r="N812" s="11"/>
      <c r="O812" s="11"/>
      <c r="P812" s="11"/>
      <c r="Q812" s="11"/>
      <c r="R812" s="35"/>
      <c r="S812" s="35"/>
      <c r="T812" s="35"/>
      <c r="U812" s="11"/>
      <c r="V812" s="11"/>
      <c r="W812" s="11"/>
      <c r="X812" s="11"/>
      <c r="Y812" s="11"/>
      <c r="Z812" s="11"/>
    </row>
    <row r="813" spans="1:26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34"/>
      <c r="L813" s="11"/>
      <c r="M813" s="11"/>
      <c r="N813" s="11"/>
      <c r="O813" s="11"/>
      <c r="P813" s="11"/>
      <c r="Q813" s="11"/>
      <c r="R813" s="35"/>
      <c r="S813" s="35"/>
      <c r="T813" s="35"/>
      <c r="U813" s="11"/>
      <c r="V813" s="11"/>
      <c r="W813" s="11"/>
      <c r="X813" s="11"/>
      <c r="Y813" s="11"/>
      <c r="Z813" s="11"/>
    </row>
    <row r="814" spans="1:26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34"/>
      <c r="L814" s="11"/>
      <c r="M814" s="11"/>
      <c r="N814" s="11"/>
      <c r="O814" s="11"/>
      <c r="P814" s="11"/>
      <c r="Q814" s="11"/>
      <c r="R814" s="35"/>
      <c r="S814" s="35"/>
      <c r="T814" s="35"/>
      <c r="U814" s="11"/>
      <c r="V814" s="11"/>
      <c r="W814" s="11"/>
      <c r="X814" s="11"/>
      <c r="Y814" s="11"/>
      <c r="Z814" s="11"/>
    </row>
    <row r="815" spans="1:26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34"/>
      <c r="L815" s="11"/>
      <c r="M815" s="11"/>
      <c r="N815" s="11"/>
      <c r="O815" s="11"/>
      <c r="P815" s="11"/>
      <c r="Q815" s="11"/>
      <c r="R815" s="35"/>
      <c r="S815" s="35"/>
      <c r="T815" s="35"/>
      <c r="U815" s="11"/>
      <c r="V815" s="11"/>
      <c r="W815" s="11"/>
      <c r="X815" s="11"/>
      <c r="Y815" s="11"/>
      <c r="Z815" s="11"/>
    </row>
    <row r="816" spans="1:2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34"/>
      <c r="L816" s="11"/>
      <c r="M816" s="11"/>
      <c r="N816" s="11"/>
      <c r="O816" s="11"/>
      <c r="P816" s="11"/>
      <c r="Q816" s="11"/>
      <c r="R816" s="35"/>
      <c r="S816" s="35"/>
      <c r="T816" s="35"/>
      <c r="U816" s="11"/>
      <c r="V816" s="11"/>
      <c r="W816" s="11"/>
      <c r="X816" s="11"/>
      <c r="Y816" s="11"/>
      <c r="Z816" s="11"/>
    </row>
    <row r="817" spans="1:26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34"/>
      <c r="L817" s="11"/>
      <c r="M817" s="11"/>
      <c r="N817" s="11"/>
      <c r="O817" s="11"/>
      <c r="P817" s="11"/>
      <c r="Q817" s="11"/>
      <c r="R817" s="35"/>
      <c r="S817" s="35"/>
      <c r="T817" s="35"/>
      <c r="U817" s="11"/>
      <c r="V817" s="11"/>
      <c r="W817" s="11"/>
      <c r="X817" s="11"/>
      <c r="Y817" s="11"/>
      <c r="Z817" s="11"/>
    </row>
    <row r="818" spans="1:26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34"/>
      <c r="L818" s="11"/>
      <c r="M818" s="11"/>
      <c r="N818" s="11"/>
      <c r="O818" s="11"/>
      <c r="P818" s="11"/>
      <c r="Q818" s="11"/>
      <c r="R818" s="35"/>
      <c r="S818" s="35"/>
      <c r="T818" s="35"/>
      <c r="U818" s="11"/>
      <c r="V818" s="11"/>
      <c r="W818" s="11"/>
      <c r="X818" s="11"/>
      <c r="Y818" s="11"/>
      <c r="Z818" s="11"/>
    </row>
    <row r="819" spans="1:26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34"/>
      <c r="L819" s="11"/>
      <c r="M819" s="11"/>
      <c r="N819" s="11"/>
      <c r="O819" s="11"/>
      <c r="P819" s="11"/>
      <c r="Q819" s="11"/>
      <c r="R819" s="35"/>
      <c r="S819" s="35"/>
      <c r="T819" s="35"/>
      <c r="U819" s="11"/>
      <c r="V819" s="11"/>
      <c r="W819" s="11"/>
      <c r="X819" s="11"/>
      <c r="Y819" s="11"/>
      <c r="Z819" s="11"/>
    </row>
    <row r="820" spans="1:26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34"/>
      <c r="L820" s="11"/>
      <c r="M820" s="11"/>
      <c r="N820" s="11"/>
      <c r="O820" s="11"/>
      <c r="P820" s="11"/>
      <c r="Q820" s="11"/>
      <c r="R820" s="35"/>
      <c r="S820" s="35"/>
      <c r="T820" s="35"/>
      <c r="U820" s="11"/>
      <c r="V820" s="11"/>
      <c r="W820" s="11"/>
      <c r="X820" s="11"/>
      <c r="Y820" s="11"/>
      <c r="Z820" s="11"/>
    </row>
    <row r="821" spans="1:26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34"/>
      <c r="L821" s="11"/>
      <c r="M821" s="11"/>
      <c r="N821" s="11"/>
      <c r="O821" s="11"/>
      <c r="P821" s="11"/>
      <c r="Q821" s="11"/>
      <c r="R821" s="35"/>
      <c r="S821" s="35"/>
      <c r="T821" s="35"/>
      <c r="U821" s="11"/>
      <c r="V821" s="11"/>
      <c r="W821" s="11"/>
      <c r="X821" s="11"/>
      <c r="Y821" s="11"/>
      <c r="Z821" s="11"/>
    </row>
    <row r="822" spans="1:26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34"/>
      <c r="L822" s="11"/>
      <c r="M822" s="11"/>
      <c r="N822" s="11"/>
      <c r="O822" s="11"/>
      <c r="P822" s="11"/>
      <c r="Q822" s="11"/>
      <c r="R822" s="35"/>
      <c r="S822" s="35"/>
      <c r="T822" s="35"/>
      <c r="U822" s="11"/>
      <c r="V822" s="11"/>
      <c r="W822" s="11"/>
      <c r="X822" s="11"/>
      <c r="Y822" s="11"/>
      <c r="Z822" s="11"/>
    </row>
    <row r="823" spans="1:26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34"/>
      <c r="L823" s="11"/>
      <c r="M823" s="11"/>
      <c r="N823" s="11"/>
      <c r="O823" s="11"/>
      <c r="P823" s="11"/>
      <c r="Q823" s="11"/>
      <c r="R823" s="35"/>
      <c r="S823" s="35"/>
      <c r="T823" s="35"/>
      <c r="U823" s="11"/>
      <c r="V823" s="11"/>
      <c r="W823" s="11"/>
      <c r="X823" s="11"/>
      <c r="Y823" s="11"/>
      <c r="Z823" s="11"/>
    </row>
    <row r="824" spans="1:26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34"/>
      <c r="L824" s="11"/>
      <c r="M824" s="11"/>
      <c r="N824" s="11"/>
      <c r="O824" s="11"/>
      <c r="P824" s="11"/>
      <c r="Q824" s="11"/>
      <c r="R824" s="35"/>
      <c r="S824" s="35"/>
      <c r="T824" s="35"/>
      <c r="U824" s="11"/>
      <c r="V824" s="11"/>
      <c r="W824" s="11"/>
      <c r="X824" s="11"/>
      <c r="Y824" s="11"/>
      <c r="Z824" s="11"/>
    </row>
    <row r="825" spans="1:26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34"/>
      <c r="L825" s="11"/>
      <c r="M825" s="11"/>
      <c r="N825" s="11"/>
      <c r="O825" s="11"/>
      <c r="P825" s="11"/>
      <c r="Q825" s="11"/>
      <c r="R825" s="35"/>
      <c r="S825" s="35"/>
      <c r="T825" s="35"/>
      <c r="U825" s="11"/>
      <c r="V825" s="11"/>
      <c r="W825" s="11"/>
      <c r="X825" s="11"/>
      <c r="Y825" s="11"/>
      <c r="Z825" s="11"/>
    </row>
    <row r="826" spans="1: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34"/>
      <c r="L826" s="11"/>
      <c r="M826" s="11"/>
      <c r="N826" s="11"/>
      <c r="O826" s="11"/>
      <c r="P826" s="11"/>
      <c r="Q826" s="11"/>
      <c r="R826" s="35"/>
      <c r="S826" s="35"/>
      <c r="T826" s="35"/>
      <c r="U826" s="11"/>
      <c r="V826" s="11"/>
      <c r="W826" s="11"/>
      <c r="X826" s="11"/>
      <c r="Y826" s="11"/>
      <c r="Z826" s="11"/>
    </row>
    <row r="827" spans="1:26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34"/>
      <c r="L827" s="11"/>
      <c r="M827" s="11"/>
      <c r="N827" s="11"/>
      <c r="O827" s="11"/>
      <c r="P827" s="11"/>
      <c r="Q827" s="11"/>
      <c r="R827" s="35"/>
      <c r="S827" s="35"/>
      <c r="T827" s="35"/>
      <c r="U827" s="11"/>
      <c r="V827" s="11"/>
      <c r="W827" s="11"/>
      <c r="X827" s="11"/>
      <c r="Y827" s="11"/>
      <c r="Z827" s="11"/>
    </row>
    <row r="828" spans="1:26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34"/>
      <c r="L828" s="11"/>
      <c r="M828" s="11"/>
      <c r="N828" s="11"/>
      <c r="O828" s="11"/>
      <c r="P828" s="11"/>
      <c r="Q828" s="11"/>
      <c r="R828" s="35"/>
      <c r="S828" s="35"/>
      <c r="T828" s="35"/>
      <c r="U828" s="11"/>
      <c r="V828" s="11"/>
      <c r="W828" s="11"/>
      <c r="X828" s="11"/>
      <c r="Y828" s="11"/>
      <c r="Z828" s="11"/>
    </row>
    <row r="829" spans="1:26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34"/>
      <c r="L829" s="11"/>
      <c r="M829" s="11"/>
      <c r="N829" s="11"/>
      <c r="O829" s="11"/>
      <c r="P829" s="11"/>
      <c r="Q829" s="11"/>
      <c r="R829" s="35"/>
      <c r="S829" s="35"/>
      <c r="T829" s="35"/>
      <c r="U829" s="11"/>
      <c r="V829" s="11"/>
      <c r="W829" s="11"/>
      <c r="X829" s="11"/>
      <c r="Y829" s="11"/>
      <c r="Z829" s="11"/>
    </row>
    <row r="830" spans="1:26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34"/>
      <c r="L830" s="11"/>
      <c r="M830" s="11"/>
      <c r="N830" s="11"/>
      <c r="O830" s="11"/>
      <c r="P830" s="11"/>
      <c r="Q830" s="11"/>
      <c r="R830" s="35"/>
      <c r="S830" s="35"/>
      <c r="T830" s="35"/>
      <c r="U830" s="11"/>
      <c r="V830" s="11"/>
      <c r="W830" s="11"/>
      <c r="X830" s="11"/>
      <c r="Y830" s="11"/>
      <c r="Z830" s="11"/>
    </row>
    <row r="831" spans="1:26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34"/>
      <c r="L831" s="11"/>
      <c r="M831" s="11"/>
      <c r="N831" s="11"/>
      <c r="O831" s="11"/>
      <c r="P831" s="11"/>
      <c r="Q831" s="11"/>
      <c r="R831" s="35"/>
      <c r="S831" s="35"/>
      <c r="T831" s="35"/>
      <c r="U831" s="11"/>
      <c r="V831" s="11"/>
      <c r="W831" s="11"/>
      <c r="X831" s="11"/>
      <c r="Y831" s="11"/>
      <c r="Z831" s="11"/>
    </row>
    <row r="832" spans="1:26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34"/>
      <c r="L832" s="11"/>
      <c r="M832" s="11"/>
      <c r="N832" s="11"/>
      <c r="O832" s="11"/>
      <c r="P832" s="11"/>
      <c r="Q832" s="11"/>
      <c r="R832" s="35"/>
      <c r="S832" s="35"/>
      <c r="T832" s="35"/>
      <c r="U832" s="11"/>
      <c r="V832" s="11"/>
      <c r="W832" s="11"/>
      <c r="X832" s="11"/>
      <c r="Y832" s="11"/>
      <c r="Z832" s="11"/>
    </row>
    <row r="833" spans="1:26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34"/>
      <c r="L833" s="11"/>
      <c r="M833" s="11"/>
      <c r="N833" s="11"/>
      <c r="O833" s="11"/>
      <c r="P833" s="11"/>
      <c r="Q833" s="11"/>
      <c r="R833" s="35"/>
      <c r="S833" s="35"/>
      <c r="T833" s="35"/>
      <c r="U833" s="11"/>
      <c r="V833" s="11"/>
      <c r="W833" s="11"/>
      <c r="X833" s="11"/>
      <c r="Y833" s="11"/>
      <c r="Z833" s="11"/>
    </row>
    <row r="834" spans="1:26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34"/>
      <c r="L834" s="11"/>
      <c r="M834" s="11"/>
      <c r="N834" s="11"/>
      <c r="O834" s="11"/>
      <c r="P834" s="11"/>
      <c r="Q834" s="11"/>
      <c r="R834" s="35"/>
      <c r="S834" s="35"/>
      <c r="T834" s="35"/>
      <c r="U834" s="11"/>
      <c r="V834" s="11"/>
      <c r="W834" s="11"/>
      <c r="X834" s="11"/>
      <c r="Y834" s="11"/>
      <c r="Z834" s="11"/>
    </row>
    <row r="835" spans="1:26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34"/>
      <c r="L835" s="11"/>
      <c r="M835" s="11"/>
      <c r="N835" s="11"/>
      <c r="O835" s="11"/>
      <c r="P835" s="11"/>
      <c r="Q835" s="11"/>
      <c r="R835" s="35"/>
      <c r="S835" s="35"/>
      <c r="T835" s="35"/>
      <c r="U835" s="11"/>
      <c r="V835" s="11"/>
      <c r="W835" s="11"/>
      <c r="X835" s="11"/>
      <c r="Y835" s="11"/>
      <c r="Z835" s="11"/>
    </row>
    <row r="836" spans="1:2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34"/>
      <c r="L836" s="11"/>
      <c r="M836" s="11"/>
      <c r="N836" s="11"/>
      <c r="O836" s="11"/>
      <c r="P836" s="11"/>
      <c r="Q836" s="11"/>
      <c r="R836" s="35"/>
      <c r="S836" s="35"/>
      <c r="T836" s="35"/>
      <c r="U836" s="11"/>
      <c r="V836" s="11"/>
      <c r="W836" s="11"/>
      <c r="X836" s="11"/>
      <c r="Y836" s="11"/>
      <c r="Z836" s="11"/>
    </row>
    <row r="837" spans="1:26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34"/>
      <c r="L837" s="11"/>
      <c r="M837" s="11"/>
      <c r="N837" s="11"/>
      <c r="O837" s="11"/>
      <c r="P837" s="11"/>
      <c r="Q837" s="11"/>
      <c r="R837" s="35"/>
      <c r="S837" s="35"/>
      <c r="T837" s="35"/>
      <c r="U837" s="11"/>
      <c r="V837" s="11"/>
      <c r="W837" s="11"/>
      <c r="X837" s="11"/>
      <c r="Y837" s="11"/>
      <c r="Z837" s="11"/>
    </row>
    <row r="838" spans="1:26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34"/>
      <c r="L838" s="11"/>
      <c r="M838" s="11"/>
      <c r="N838" s="11"/>
      <c r="O838" s="11"/>
      <c r="P838" s="11"/>
      <c r="Q838" s="11"/>
      <c r="R838" s="35"/>
      <c r="S838" s="35"/>
      <c r="T838" s="35"/>
      <c r="U838" s="11"/>
      <c r="V838" s="11"/>
      <c r="W838" s="11"/>
      <c r="X838" s="11"/>
      <c r="Y838" s="11"/>
      <c r="Z838" s="11"/>
    </row>
    <row r="839" spans="1:26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34"/>
      <c r="L839" s="11"/>
      <c r="M839" s="11"/>
      <c r="N839" s="11"/>
      <c r="O839" s="11"/>
      <c r="P839" s="11"/>
      <c r="Q839" s="11"/>
      <c r="R839" s="35"/>
      <c r="S839" s="35"/>
      <c r="T839" s="35"/>
      <c r="U839" s="11"/>
      <c r="V839" s="11"/>
      <c r="W839" s="11"/>
      <c r="X839" s="11"/>
      <c r="Y839" s="11"/>
      <c r="Z839" s="11"/>
    </row>
    <row r="840" spans="1:26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34"/>
      <c r="L840" s="11"/>
      <c r="M840" s="11"/>
      <c r="N840" s="11"/>
      <c r="O840" s="11"/>
      <c r="P840" s="11"/>
      <c r="Q840" s="11"/>
      <c r="R840" s="35"/>
      <c r="S840" s="35"/>
      <c r="T840" s="35"/>
      <c r="U840" s="11"/>
      <c r="V840" s="11"/>
      <c r="W840" s="11"/>
      <c r="X840" s="11"/>
      <c r="Y840" s="11"/>
      <c r="Z840" s="11"/>
    </row>
    <row r="841" spans="1:26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34"/>
      <c r="L841" s="11"/>
      <c r="M841" s="11"/>
      <c r="N841" s="11"/>
      <c r="O841" s="11"/>
      <c r="P841" s="11"/>
      <c r="Q841" s="11"/>
      <c r="R841" s="35"/>
      <c r="S841" s="35"/>
      <c r="T841" s="35"/>
      <c r="U841" s="11"/>
      <c r="V841" s="11"/>
      <c r="W841" s="11"/>
      <c r="X841" s="11"/>
      <c r="Y841" s="11"/>
      <c r="Z841" s="11"/>
    </row>
    <row r="842" spans="1:26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34"/>
      <c r="L842" s="11"/>
      <c r="M842" s="11"/>
      <c r="N842" s="11"/>
      <c r="O842" s="11"/>
      <c r="P842" s="11"/>
      <c r="Q842" s="11"/>
      <c r="R842" s="35"/>
      <c r="S842" s="35"/>
      <c r="T842" s="35"/>
      <c r="U842" s="11"/>
      <c r="V842" s="11"/>
      <c r="W842" s="11"/>
      <c r="X842" s="11"/>
      <c r="Y842" s="11"/>
      <c r="Z842" s="11"/>
    </row>
    <row r="843" spans="1:26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34"/>
      <c r="L843" s="11"/>
      <c r="M843" s="11"/>
      <c r="N843" s="11"/>
      <c r="O843" s="11"/>
      <c r="P843" s="11"/>
      <c r="Q843" s="11"/>
      <c r="R843" s="35"/>
      <c r="S843" s="35"/>
      <c r="T843" s="35"/>
      <c r="U843" s="11"/>
      <c r="V843" s="11"/>
      <c r="W843" s="11"/>
      <c r="X843" s="11"/>
      <c r="Y843" s="11"/>
      <c r="Z843" s="11"/>
    </row>
    <row r="844" spans="1:26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34"/>
      <c r="L844" s="11"/>
      <c r="M844" s="11"/>
      <c r="N844" s="11"/>
      <c r="O844" s="11"/>
      <c r="P844" s="11"/>
      <c r="Q844" s="11"/>
      <c r="R844" s="35"/>
      <c r="S844" s="35"/>
      <c r="T844" s="35"/>
      <c r="U844" s="11"/>
      <c r="V844" s="11"/>
      <c r="W844" s="11"/>
      <c r="X844" s="11"/>
      <c r="Y844" s="11"/>
      <c r="Z844" s="11"/>
    </row>
    <row r="845" spans="1:26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34"/>
      <c r="L845" s="11"/>
      <c r="M845" s="11"/>
      <c r="N845" s="11"/>
      <c r="O845" s="11"/>
      <c r="P845" s="11"/>
      <c r="Q845" s="11"/>
      <c r="R845" s="35"/>
      <c r="S845" s="35"/>
      <c r="T845" s="35"/>
      <c r="U845" s="11"/>
      <c r="V845" s="11"/>
      <c r="W845" s="11"/>
      <c r="X845" s="11"/>
      <c r="Y845" s="11"/>
      <c r="Z845" s="11"/>
    </row>
    <row r="846" spans="1:2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34"/>
      <c r="L846" s="11"/>
      <c r="M846" s="11"/>
      <c r="N846" s="11"/>
      <c r="O846" s="11"/>
      <c r="P846" s="11"/>
      <c r="Q846" s="11"/>
      <c r="R846" s="35"/>
      <c r="S846" s="35"/>
      <c r="T846" s="35"/>
      <c r="U846" s="11"/>
      <c r="V846" s="11"/>
      <c r="W846" s="11"/>
      <c r="X846" s="11"/>
      <c r="Y846" s="11"/>
      <c r="Z846" s="11"/>
    </row>
    <row r="847" spans="1:26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34"/>
      <c r="L847" s="11"/>
      <c r="M847" s="11"/>
      <c r="N847" s="11"/>
      <c r="O847" s="11"/>
      <c r="P847" s="11"/>
      <c r="Q847" s="11"/>
      <c r="R847" s="35"/>
      <c r="S847" s="35"/>
      <c r="T847" s="35"/>
      <c r="U847" s="11"/>
      <c r="V847" s="11"/>
      <c r="W847" s="11"/>
      <c r="X847" s="11"/>
      <c r="Y847" s="11"/>
      <c r="Z847" s="11"/>
    </row>
    <row r="848" spans="1:26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34"/>
      <c r="L848" s="11"/>
      <c r="M848" s="11"/>
      <c r="N848" s="11"/>
      <c r="O848" s="11"/>
      <c r="P848" s="11"/>
      <c r="Q848" s="11"/>
      <c r="R848" s="35"/>
      <c r="S848" s="35"/>
      <c r="T848" s="35"/>
      <c r="U848" s="11"/>
      <c r="V848" s="11"/>
      <c r="W848" s="11"/>
      <c r="X848" s="11"/>
      <c r="Y848" s="11"/>
      <c r="Z848" s="11"/>
    </row>
    <row r="849" spans="1:26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34"/>
      <c r="L849" s="11"/>
      <c r="M849" s="11"/>
      <c r="N849" s="11"/>
      <c r="O849" s="11"/>
      <c r="P849" s="11"/>
      <c r="Q849" s="11"/>
      <c r="R849" s="35"/>
      <c r="S849" s="35"/>
      <c r="T849" s="35"/>
      <c r="U849" s="11"/>
      <c r="V849" s="11"/>
      <c r="W849" s="11"/>
      <c r="X849" s="11"/>
      <c r="Y849" s="11"/>
      <c r="Z849" s="11"/>
    </row>
    <row r="850" spans="1:26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34"/>
      <c r="L850" s="11"/>
      <c r="M850" s="11"/>
      <c r="N850" s="11"/>
      <c r="O850" s="11"/>
      <c r="P850" s="11"/>
      <c r="Q850" s="11"/>
      <c r="R850" s="35"/>
      <c r="S850" s="35"/>
      <c r="T850" s="35"/>
      <c r="U850" s="11"/>
      <c r="V850" s="11"/>
      <c r="W850" s="11"/>
      <c r="X850" s="11"/>
      <c r="Y850" s="11"/>
      <c r="Z850" s="11"/>
    </row>
    <row r="851" spans="1:26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34"/>
      <c r="L851" s="11"/>
      <c r="M851" s="11"/>
      <c r="N851" s="11"/>
      <c r="O851" s="11"/>
      <c r="P851" s="11"/>
      <c r="Q851" s="11"/>
      <c r="R851" s="35"/>
      <c r="S851" s="35"/>
      <c r="T851" s="35"/>
      <c r="U851" s="11"/>
      <c r="V851" s="11"/>
      <c r="W851" s="11"/>
      <c r="X851" s="11"/>
      <c r="Y851" s="11"/>
      <c r="Z851" s="11"/>
    </row>
    <row r="852" spans="1:26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34"/>
      <c r="L852" s="11"/>
      <c r="M852" s="11"/>
      <c r="N852" s="11"/>
      <c r="O852" s="11"/>
      <c r="P852" s="11"/>
      <c r="Q852" s="11"/>
      <c r="R852" s="35"/>
      <c r="S852" s="35"/>
      <c r="T852" s="35"/>
      <c r="U852" s="11"/>
      <c r="V852" s="11"/>
      <c r="W852" s="11"/>
      <c r="X852" s="11"/>
      <c r="Y852" s="11"/>
      <c r="Z852" s="11"/>
    </row>
    <row r="853" spans="1:26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34"/>
      <c r="L853" s="11"/>
      <c r="M853" s="11"/>
      <c r="N853" s="11"/>
      <c r="O853" s="11"/>
      <c r="P853" s="11"/>
      <c r="Q853" s="11"/>
      <c r="R853" s="35"/>
      <c r="S853" s="35"/>
      <c r="T853" s="35"/>
      <c r="U853" s="11"/>
      <c r="V853" s="11"/>
      <c r="W853" s="11"/>
      <c r="X853" s="11"/>
      <c r="Y853" s="11"/>
      <c r="Z853" s="11"/>
    </row>
    <row r="854" spans="1:26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34"/>
      <c r="L854" s="11"/>
      <c r="M854" s="11"/>
      <c r="N854" s="11"/>
      <c r="O854" s="11"/>
      <c r="P854" s="11"/>
      <c r="Q854" s="11"/>
      <c r="R854" s="35"/>
      <c r="S854" s="35"/>
      <c r="T854" s="35"/>
      <c r="U854" s="11"/>
      <c r="V854" s="11"/>
      <c r="W854" s="11"/>
      <c r="X854" s="11"/>
      <c r="Y854" s="11"/>
      <c r="Z854" s="11"/>
    </row>
    <row r="855" spans="1:26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34"/>
      <c r="L855" s="11"/>
      <c r="M855" s="11"/>
      <c r="N855" s="11"/>
      <c r="O855" s="11"/>
      <c r="P855" s="11"/>
      <c r="Q855" s="11"/>
      <c r="R855" s="35"/>
      <c r="S855" s="35"/>
      <c r="T855" s="35"/>
      <c r="U855" s="11"/>
      <c r="V855" s="11"/>
      <c r="W855" s="11"/>
      <c r="X855" s="11"/>
      <c r="Y855" s="11"/>
      <c r="Z855" s="11"/>
    </row>
    <row r="856" spans="1:2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34"/>
      <c r="L856" s="11"/>
      <c r="M856" s="11"/>
      <c r="N856" s="11"/>
      <c r="O856" s="11"/>
      <c r="P856" s="11"/>
      <c r="Q856" s="11"/>
      <c r="R856" s="35"/>
      <c r="S856" s="35"/>
      <c r="T856" s="35"/>
      <c r="U856" s="11"/>
      <c r="V856" s="11"/>
      <c r="W856" s="11"/>
      <c r="X856" s="11"/>
      <c r="Y856" s="11"/>
      <c r="Z856" s="11"/>
    </row>
    <row r="857" spans="1:26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34"/>
      <c r="L857" s="11"/>
      <c r="M857" s="11"/>
      <c r="N857" s="11"/>
      <c r="O857" s="11"/>
      <c r="P857" s="11"/>
      <c r="Q857" s="11"/>
      <c r="R857" s="35"/>
      <c r="S857" s="35"/>
      <c r="T857" s="35"/>
      <c r="U857" s="11"/>
      <c r="V857" s="11"/>
      <c r="W857" s="11"/>
      <c r="X857" s="11"/>
      <c r="Y857" s="11"/>
      <c r="Z857" s="11"/>
    </row>
    <row r="858" spans="1:26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34"/>
      <c r="L858" s="11"/>
      <c r="M858" s="11"/>
      <c r="N858" s="11"/>
      <c r="O858" s="11"/>
      <c r="P858" s="11"/>
      <c r="Q858" s="11"/>
      <c r="R858" s="35"/>
      <c r="S858" s="35"/>
      <c r="T858" s="35"/>
      <c r="U858" s="11"/>
      <c r="V858" s="11"/>
      <c r="W858" s="11"/>
      <c r="X858" s="11"/>
      <c r="Y858" s="11"/>
      <c r="Z858" s="11"/>
    </row>
    <row r="859" spans="1:26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34"/>
      <c r="L859" s="11"/>
      <c r="M859" s="11"/>
      <c r="N859" s="11"/>
      <c r="O859" s="11"/>
      <c r="P859" s="11"/>
      <c r="Q859" s="11"/>
      <c r="R859" s="35"/>
      <c r="S859" s="35"/>
      <c r="T859" s="35"/>
      <c r="U859" s="11"/>
      <c r="V859" s="11"/>
      <c r="W859" s="11"/>
      <c r="X859" s="11"/>
      <c r="Y859" s="11"/>
      <c r="Z859" s="11"/>
    </row>
    <row r="860" spans="1:26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34"/>
      <c r="L860" s="11"/>
      <c r="M860" s="11"/>
      <c r="N860" s="11"/>
      <c r="O860" s="11"/>
      <c r="P860" s="11"/>
      <c r="Q860" s="11"/>
      <c r="R860" s="35"/>
      <c r="S860" s="35"/>
      <c r="T860" s="35"/>
      <c r="U860" s="11"/>
      <c r="V860" s="11"/>
      <c r="W860" s="11"/>
      <c r="X860" s="11"/>
      <c r="Y860" s="11"/>
      <c r="Z860" s="11"/>
    </row>
    <row r="861" spans="1:26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34"/>
      <c r="L861" s="11"/>
      <c r="M861" s="11"/>
      <c r="N861" s="11"/>
      <c r="O861" s="11"/>
      <c r="P861" s="11"/>
      <c r="Q861" s="11"/>
      <c r="R861" s="35"/>
      <c r="S861" s="35"/>
      <c r="T861" s="35"/>
      <c r="U861" s="11"/>
      <c r="V861" s="11"/>
      <c r="W861" s="11"/>
      <c r="X861" s="11"/>
      <c r="Y861" s="11"/>
      <c r="Z861" s="11"/>
    </row>
    <row r="862" spans="1:26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34"/>
      <c r="L862" s="11"/>
      <c r="M862" s="11"/>
      <c r="N862" s="11"/>
      <c r="O862" s="11"/>
      <c r="P862" s="11"/>
      <c r="Q862" s="11"/>
      <c r="R862" s="35"/>
      <c r="S862" s="35"/>
      <c r="T862" s="35"/>
      <c r="U862" s="11"/>
      <c r="V862" s="11"/>
      <c r="W862" s="11"/>
      <c r="X862" s="11"/>
      <c r="Y862" s="11"/>
      <c r="Z862" s="11"/>
    </row>
    <row r="863" spans="1:26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34"/>
      <c r="L863" s="11"/>
      <c r="M863" s="11"/>
      <c r="N863" s="11"/>
      <c r="O863" s="11"/>
      <c r="P863" s="11"/>
      <c r="Q863" s="11"/>
      <c r="R863" s="35"/>
      <c r="S863" s="35"/>
      <c r="T863" s="35"/>
      <c r="U863" s="11"/>
      <c r="V863" s="11"/>
      <c r="W863" s="11"/>
      <c r="X863" s="11"/>
      <c r="Y863" s="11"/>
      <c r="Z863" s="11"/>
    </row>
    <row r="864" spans="1:26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34"/>
      <c r="L864" s="11"/>
      <c r="M864" s="11"/>
      <c r="N864" s="11"/>
      <c r="O864" s="11"/>
      <c r="P864" s="11"/>
      <c r="Q864" s="11"/>
      <c r="R864" s="35"/>
      <c r="S864" s="35"/>
      <c r="T864" s="35"/>
      <c r="U864" s="11"/>
      <c r="V864" s="11"/>
      <c r="W864" s="11"/>
      <c r="X864" s="11"/>
      <c r="Y864" s="11"/>
      <c r="Z864" s="11"/>
    </row>
    <row r="865" spans="1:26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34"/>
      <c r="L865" s="11"/>
      <c r="M865" s="11"/>
      <c r="N865" s="11"/>
      <c r="O865" s="11"/>
      <c r="P865" s="11"/>
      <c r="Q865" s="11"/>
      <c r="R865" s="35"/>
      <c r="S865" s="35"/>
      <c r="T865" s="35"/>
      <c r="U865" s="11"/>
      <c r="V865" s="11"/>
      <c r="W865" s="11"/>
      <c r="X865" s="11"/>
      <c r="Y865" s="11"/>
      <c r="Z865" s="11"/>
    </row>
    <row r="866" spans="1:2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34"/>
      <c r="L866" s="11"/>
      <c r="M866" s="11"/>
      <c r="N866" s="11"/>
      <c r="O866" s="11"/>
      <c r="P866" s="11"/>
      <c r="Q866" s="11"/>
      <c r="R866" s="35"/>
      <c r="S866" s="35"/>
      <c r="T866" s="35"/>
      <c r="U866" s="11"/>
      <c r="V866" s="11"/>
      <c r="W866" s="11"/>
      <c r="X866" s="11"/>
      <c r="Y866" s="11"/>
      <c r="Z866" s="11"/>
    </row>
    <row r="867" spans="1:26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34"/>
      <c r="L867" s="11"/>
      <c r="M867" s="11"/>
      <c r="N867" s="11"/>
      <c r="O867" s="11"/>
      <c r="P867" s="11"/>
      <c r="Q867" s="11"/>
      <c r="R867" s="35"/>
      <c r="S867" s="35"/>
      <c r="T867" s="35"/>
      <c r="U867" s="11"/>
      <c r="V867" s="11"/>
      <c r="W867" s="11"/>
      <c r="X867" s="11"/>
      <c r="Y867" s="11"/>
      <c r="Z867" s="11"/>
    </row>
    <row r="868" spans="1:26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34"/>
      <c r="L868" s="11"/>
      <c r="M868" s="11"/>
      <c r="N868" s="11"/>
      <c r="O868" s="11"/>
      <c r="P868" s="11"/>
      <c r="Q868" s="11"/>
      <c r="R868" s="35"/>
      <c r="S868" s="35"/>
      <c r="T868" s="35"/>
      <c r="U868" s="11"/>
      <c r="V868" s="11"/>
      <c r="W868" s="11"/>
      <c r="X868" s="11"/>
      <c r="Y868" s="11"/>
      <c r="Z868" s="11"/>
    </row>
    <row r="869" spans="1:26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34"/>
      <c r="L869" s="11"/>
      <c r="M869" s="11"/>
      <c r="N869" s="11"/>
      <c r="O869" s="11"/>
      <c r="P869" s="11"/>
      <c r="Q869" s="11"/>
      <c r="R869" s="35"/>
      <c r="S869" s="35"/>
      <c r="T869" s="35"/>
      <c r="U869" s="11"/>
      <c r="V869" s="11"/>
      <c r="W869" s="11"/>
      <c r="X869" s="11"/>
      <c r="Y869" s="11"/>
      <c r="Z869" s="11"/>
    </row>
    <row r="870" spans="1:26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34"/>
      <c r="L870" s="11"/>
      <c r="M870" s="11"/>
      <c r="N870" s="11"/>
      <c r="O870" s="11"/>
      <c r="P870" s="11"/>
      <c r="Q870" s="11"/>
      <c r="R870" s="35"/>
      <c r="S870" s="35"/>
      <c r="T870" s="35"/>
      <c r="U870" s="11"/>
      <c r="V870" s="11"/>
      <c r="W870" s="11"/>
      <c r="X870" s="11"/>
      <c r="Y870" s="11"/>
      <c r="Z870" s="11"/>
    </row>
    <row r="871" spans="1:26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34"/>
      <c r="L871" s="11"/>
      <c r="M871" s="11"/>
      <c r="N871" s="11"/>
      <c r="O871" s="11"/>
      <c r="P871" s="11"/>
      <c r="Q871" s="11"/>
      <c r="R871" s="35"/>
      <c r="S871" s="35"/>
      <c r="T871" s="35"/>
      <c r="U871" s="11"/>
      <c r="V871" s="11"/>
      <c r="W871" s="11"/>
      <c r="X871" s="11"/>
      <c r="Y871" s="11"/>
      <c r="Z871" s="11"/>
    </row>
    <row r="872" spans="1:26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34"/>
      <c r="L872" s="11"/>
      <c r="M872" s="11"/>
      <c r="N872" s="11"/>
      <c r="O872" s="11"/>
      <c r="P872" s="11"/>
      <c r="Q872" s="11"/>
      <c r="R872" s="35"/>
      <c r="S872" s="35"/>
      <c r="T872" s="35"/>
      <c r="U872" s="11"/>
      <c r="V872" s="11"/>
      <c r="W872" s="11"/>
      <c r="X872" s="11"/>
      <c r="Y872" s="11"/>
      <c r="Z872" s="11"/>
    </row>
    <row r="873" spans="1:26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34"/>
      <c r="L873" s="11"/>
      <c r="M873" s="11"/>
      <c r="N873" s="11"/>
      <c r="O873" s="11"/>
      <c r="P873" s="11"/>
      <c r="Q873" s="11"/>
      <c r="R873" s="35"/>
      <c r="S873" s="35"/>
      <c r="T873" s="35"/>
      <c r="U873" s="11"/>
      <c r="V873" s="11"/>
      <c r="W873" s="11"/>
      <c r="X873" s="11"/>
      <c r="Y873" s="11"/>
      <c r="Z873" s="11"/>
    </row>
    <row r="874" spans="1:26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34"/>
      <c r="L874" s="11"/>
      <c r="M874" s="11"/>
      <c r="N874" s="11"/>
      <c r="O874" s="11"/>
      <c r="P874" s="11"/>
      <c r="Q874" s="11"/>
      <c r="R874" s="35"/>
      <c r="S874" s="35"/>
      <c r="T874" s="35"/>
      <c r="U874" s="11"/>
      <c r="V874" s="11"/>
      <c r="W874" s="11"/>
      <c r="X874" s="11"/>
      <c r="Y874" s="11"/>
      <c r="Z874" s="11"/>
    </row>
    <row r="875" spans="1:26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34"/>
      <c r="L875" s="11"/>
      <c r="M875" s="11"/>
      <c r="N875" s="11"/>
      <c r="O875" s="11"/>
      <c r="P875" s="11"/>
      <c r="Q875" s="11"/>
      <c r="R875" s="35"/>
      <c r="S875" s="35"/>
      <c r="T875" s="35"/>
      <c r="U875" s="11"/>
      <c r="V875" s="11"/>
      <c r="W875" s="11"/>
      <c r="X875" s="11"/>
      <c r="Y875" s="11"/>
      <c r="Z875" s="11"/>
    </row>
    <row r="876" spans="1:2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34"/>
      <c r="L876" s="11"/>
      <c r="M876" s="11"/>
      <c r="N876" s="11"/>
      <c r="O876" s="11"/>
      <c r="P876" s="11"/>
      <c r="Q876" s="11"/>
      <c r="R876" s="35"/>
      <c r="S876" s="35"/>
      <c r="T876" s="35"/>
      <c r="U876" s="11"/>
      <c r="V876" s="11"/>
      <c r="W876" s="11"/>
      <c r="X876" s="11"/>
      <c r="Y876" s="11"/>
      <c r="Z876" s="11"/>
    </row>
    <row r="877" spans="1:26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34"/>
      <c r="L877" s="11"/>
      <c r="M877" s="11"/>
      <c r="N877" s="11"/>
      <c r="O877" s="11"/>
      <c r="P877" s="11"/>
      <c r="Q877" s="11"/>
      <c r="R877" s="35"/>
      <c r="S877" s="35"/>
      <c r="T877" s="35"/>
      <c r="U877" s="11"/>
      <c r="V877" s="11"/>
      <c r="W877" s="11"/>
      <c r="X877" s="11"/>
      <c r="Y877" s="11"/>
      <c r="Z877" s="11"/>
    </row>
    <row r="878" spans="1:26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34"/>
      <c r="L878" s="11"/>
      <c r="M878" s="11"/>
      <c r="N878" s="11"/>
      <c r="O878" s="11"/>
      <c r="P878" s="11"/>
      <c r="Q878" s="11"/>
      <c r="R878" s="35"/>
      <c r="S878" s="35"/>
      <c r="T878" s="35"/>
      <c r="U878" s="11"/>
      <c r="V878" s="11"/>
      <c r="W878" s="11"/>
      <c r="X878" s="11"/>
      <c r="Y878" s="11"/>
      <c r="Z878" s="11"/>
    </row>
    <row r="879" spans="1:26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34"/>
      <c r="L879" s="11"/>
      <c r="M879" s="11"/>
      <c r="N879" s="11"/>
      <c r="O879" s="11"/>
      <c r="P879" s="11"/>
      <c r="Q879" s="11"/>
      <c r="R879" s="35"/>
      <c r="S879" s="35"/>
      <c r="T879" s="35"/>
      <c r="U879" s="11"/>
      <c r="V879" s="11"/>
      <c r="W879" s="11"/>
      <c r="X879" s="11"/>
      <c r="Y879" s="11"/>
      <c r="Z879" s="11"/>
    </row>
    <row r="880" spans="1:26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34"/>
      <c r="L880" s="11"/>
      <c r="M880" s="11"/>
      <c r="N880" s="11"/>
      <c r="O880" s="11"/>
      <c r="P880" s="11"/>
      <c r="Q880" s="11"/>
      <c r="R880" s="35"/>
      <c r="S880" s="35"/>
      <c r="T880" s="35"/>
      <c r="U880" s="11"/>
      <c r="V880" s="11"/>
      <c r="W880" s="11"/>
      <c r="X880" s="11"/>
      <c r="Y880" s="11"/>
      <c r="Z880" s="11"/>
    </row>
    <row r="881" spans="1:26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34"/>
      <c r="L881" s="11"/>
      <c r="M881" s="11"/>
      <c r="N881" s="11"/>
      <c r="O881" s="11"/>
      <c r="P881" s="11"/>
      <c r="Q881" s="11"/>
      <c r="R881" s="35"/>
      <c r="S881" s="35"/>
      <c r="T881" s="35"/>
      <c r="U881" s="11"/>
      <c r="V881" s="11"/>
      <c r="W881" s="11"/>
      <c r="X881" s="11"/>
      <c r="Y881" s="11"/>
      <c r="Z881" s="11"/>
    </row>
    <row r="882" spans="1:26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34"/>
      <c r="L882" s="11"/>
      <c r="M882" s="11"/>
      <c r="N882" s="11"/>
      <c r="O882" s="11"/>
      <c r="P882" s="11"/>
      <c r="Q882" s="11"/>
      <c r="R882" s="35"/>
      <c r="S882" s="35"/>
      <c r="T882" s="35"/>
      <c r="U882" s="11"/>
      <c r="V882" s="11"/>
      <c r="W882" s="11"/>
      <c r="X882" s="11"/>
      <c r="Y882" s="11"/>
      <c r="Z882" s="11"/>
    </row>
    <row r="883" spans="1:26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34"/>
      <c r="L883" s="11"/>
      <c r="M883" s="11"/>
      <c r="N883" s="11"/>
      <c r="O883" s="11"/>
      <c r="P883" s="11"/>
      <c r="Q883" s="11"/>
      <c r="R883" s="35"/>
      <c r="S883" s="35"/>
      <c r="T883" s="35"/>
      <c r="U883" s="11"/>
      <c r="V883" s="11"/>
      <c r="W883" s="11"/>
      <c r="X883" s="11"/>
      <c r="Y883" s="11"/>
      <c r="Z883" s="11"/>
    </row>
    <row r="884" spans="1:26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34"/>
      <c r="L884" s="11"/>
      <c r="M884" s="11"/>
      <c r="N884" s="11"/>
      <c r="O884" s="11"/>
      <c r="P884" s="11"/>
      <c r="Q884" s="11"/>
      <c r="R884" s="35"/>
      <c r="S884" s="35"/>
      <c r="T884" s="35"/>
      <c r="U884" s="11"/>
      <c r="V884" s="11"/>
      <c r="W884" s="11"/>
      <c r="X884" s="11"/>
      <c r="Y884" s="11"/>
      <c r="Z884" s="11"/>
    </row>
    <row r="885" spans="1:26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34"/>
      <c r="L885" s="11"/>
      <c r="M885" s="11"/>
      <c r="N885" s="11"/>
      <c r="O885" s="11"/>
      <c r="P885" s="11"/>
      <c r="Q885" s="11"/>
      <c r="R885" s="35"/>
      <c r="S885" s="35"/>
      <c r="T885" s="35"/>
      <c r="U885" s="11"/>
      <c r="V885" s="11"/>
      <c r="W885" s="11"/>
      <c r="X885" s="11"/>
      <c r="Y885" s="11"/>
      <c r="Z885" s="11"/>
    </row>
    <row r="886" spans="1:2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34"/>
      <c r="L886" s="11"/>
      <c r="M886" s="11"/>
      <c r="N886" s="11"/>
      <c r="O886" s="11"/>
      <c r="P886" s="11"/>
      <c r="Q886" s="11"/>
      <c r="R886" s="35"/>
      <c r="S886" s="35"/>
      <c r="T886" s="35"/>
      <c r="U886" s="11"/>
      <c r="V886" s="11"/>
      <c r="W886" s="11"/>
      <c r="X886" s="11"/>
      <c r="Y886" s="11"/>
      <c r="Z886" s="11"/>
    </row>
    <row r="887" spans="1:26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34"/>
      <c r="L887" s="11"/>
      <c r="M887" s="11"/>
      <c r="N887" s="11"/>
      <c r="O887" s="11"/>
      <c r="P887" s="11"/>
      <c r="Q887" s="11"/>
      <c r="R887" s="35"/>
      <c r="S887" s="35"/>
      <c r="T887" s="35"/>
      <c r="U887" s="11"/>
      <c r="V887" s="11"/>
      <c r="W887" s="11"/>
      <c r="X887" s="11"/>
      <c r="Y887" s="11"/>
      <c r="Z887" s="11"/>
    </row>
    <row r="888" spans="1:26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34"/>
      <c r="L888" s="11"/>
      <c r="M888" s="11"/>
      <c r="N888" s="11"/>
      <c r="O888" s="11"/>
      <c r="P888" s="11"/>
      <c r="Q888" s="11"/>
      <c r="R888" s="35"/>
      <c r="S888" s="35"/>
      <c r="T888" s="35"/>
      <c r="U888" s="11"/>
      <c r="V888" s="11"/>
      <c r="W888" s="11"/>
      <c r="X888" s="11"/>
      <c r="Y888" s="11"/>
      <c r="Z888" s="11"/>
    </row>
    <row r="889" spans="1:26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34"/>
      <c r="L889" s="11"/>
      <c r="M889" s="11"/>
      <c r="N889" s="11"/>
      <c r="O889" s="11"/>
      <c r="P889" s="11"/>
      <c r="Q889" s="11"/>
      <c r="R889" s="35"/>
      <c r="S889" s="35"/>
      <c r="T889" s="35"/>
      <c r="U889" s="11"/>
      <c r="V889" s="11"/>
      <c r="W889" s="11"/>
      <c r="X889" s="11"/>
      <c r="Y889" s="11"/>
      <c r="Z889" s="11"/>
    </row>
    <row r="890" spans="1:26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34"/>
      <c r="L890" s="11"/>
      <c r="M890" s="11"/>
      <c r="N890" s="11"/>
      <c r="O890" s="11"/>
      <c r="P890" s="11"/>
      <c r="Q890" s="11"/>
      <c r="R890" s="35"/>
      <c r="S890" s="35"/>
      <c r="T890" s="35"/>
      <c r="U890" s="11"/>
      <c r="V890" s="11"/>
      <c r="W890" s="11"/>
      <c r="X890" s="11"/>
      <c r="Y890" s="11"/>
      <c r="Z890" s="11"/>
    </row>
    <row r="891" spans="1:26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34"/>
      <c r="L891" s="11"/>
      <c r="M891" s="11"/>
      <c r="N891" s="11"/>
      <c r="O891" s="11"/>
      <c r="P891" s="11"/>
      <c r="Q891" s="11"/>
      <c r="R891" s="35"/>
      <c r="S891" s="35"/>
      <c r="T891" s="35"/>
      <c r="U891" s="11"/>
      <c r="V891" s="11"/>
      <c r="W891" s="11"/>
      <c r="X891" s="11"/>
      <c r="Y891" s="11"/>
      <c r="Z891" s="11"/>
    </row>
    <row r="892" spans="1:26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34"/>
      <c r="L892" s="11"/>
      <c r="M892" s="11"/>
      <c r="N892" s="11"/>
      <c r="O892" s="11"/>
      <c r="P892" s="11"/>
      <c r="Q892" s="11"/>
      <c r="R892" s="35"/>
      <c r="S892" s="35"/>
      <c r="T892" s="35"/>
      <c r="U892" s="11"/>
      <c r="V892" s="11"/>
      <c r="W892" s="11"/>
      <c r="X892" s="11"/>
      <c r="Y892" s="11"/>
      <c r="Z892" s="11"/>
    </row>
    <row r="893" spans="1:26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34"/>
      <c r="L893" s="11"/>
      <c r="M893" s="11"/>
      <c r="N893" s="11"/>
      <c r="O893" s="11"/>
      <c r="P893" s="11"/>
      <c r="Q893" s="11"/>
      <c r="R893" s="35"/>
      <c r="S893" s="35"/>
      <c r="T893" s="35"/>
      <c r="U893" s="11"/>
      <c r="V893" s="11"/>
      <c r="W893" s="11"/>
      <c r="X893" s="11"/>
      <c r="Y893" s="11"/>
      <c r="Z893" s="11"/>
    </row>
    <row r="894" spans="1:26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34"/>
      <c r="L894" s="11"/>
      <c r="M894" s="11"/>
      <c r="N894" s="11"/>
      <c r="O894" s="11"/>
      <c r="P894" s="11"/>
      <c r="Q894" s="11"/>
      <c r="R894" s="35"/>
      <c r="S894" s="35"/>
      <c r="T894" s="35"/>
      <c r="U894" s="11"/>
      <c r="V894" s="11"/>
      <c r="W894" s="11"/>
      <c r="X894" s="11"/>
      <c r="Y894" s="11"/>
      <c r="Z894" s="11"/>
    </row>
    <row r="895" spans="1:26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34"/>
      <c r="L895" s="11"/>
      <c r="M895" s="11"/>
      <c r="N895" s="11"/>
      <c r="O895" s="11"/>
      <c r="P895" s="11"/>
      <c r="Q895" s="11"/>
      <c r="R895" s="35"/>
      <c r="S895" s="35"/>
      <c r="T895" s="35"/>
      <c r="U895" s="11"/>
      <c r="V895" s="11"/>
      <c r="W895" s="11"/>
      <c r="X895" s="11"/>
      <c r="Y895" s="11"/>
      <c r="Z895" s="11"/>
    </row>
    <row r="896" spans="1:2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34"/>
      <c r="L896" s="11"/>
      <c r="M896" s="11"/>
      <c r="N896" s="11"/>
      <c r="O896" s="11"/>
      <c r="P896" s="11"/>
      <c r="Q896" s="11"/>
      <c r="R896" s="35"/>
      <c r="S896" s="35"/>
      <c r="T896" s="35"/>
      <c r="U896" s="11"/>
      <c r="V896" s="11"/>
      <c r="W896" s="11"/>
      <c r="X896" s="11"/>
      <c r="Y896" s="11"/>
      <c r="Z896" s="11"/>
    </row>
    <row r="897" spans="1:26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34"/>
      <c r="L897" s="11"/>
      <c r="M897" s="11"/>
      <c r="N897" s="11"/>
      <c r="O897" s="11"/>
      <c r="P897" s="11"/>
      <c r="Q897" s="11"/>
      <c r="R897" s="35"/>
      <c r="S897" s="35"/>
      <c r="T897" s="35"/>
      <c r="U897" s="11"/>
      <c r="V897" s="11"/>
      <c r="W897" s="11"/>
      <c r="X897" s="11"/>
      <c r="Y897" s="11"/>
      <c r="Z897" s="11"/>
    </row>
    <row r="898" spans="1:26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34"/>
      <c r="L898" s="11"/>
      <c r="M898" s="11"/>
      <c r="N898" s="11"/>
      <c r="O898" s="11"/>
      <c r="P898" s="11"/>
      <c r="Q898" s="11"/>
      <c r="R898" s="35"/>
      <c r="S898" s="35"/>
      <c r="T898" s="35"/>
      <c r="U898" s="11"/>
      <c r="V898" s="11"/>
      <c r="W898" s="11"/>
      <c r="X898" s="11"/>
      <c r="Y898" s="11"/>
      <c r="Z898" s="11"/>
    </row>
    <row r="899" spans="1:26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34"/>
      <c r="L899" s="11"/>
      <c r="M899" s="11"/>
      <c r="N899" s="11"/>
      <c r="O899" s="11"/>
      <c r="P899" s="11"/>
      <c r="Q899" s="11"/>
      <c r="R899" s="35"/>
      <c r="S899" s="35"/>
      <c r="T899" s="35"/>
      <c r="U899" s="11"/>
      <c r="V899" s="11"/>
      <c r="W899" s="11"/>
      <c r="X899" s="11"/>
      <c r="Y899" s="11"/>
      <c r="Z899" s="11"/>
    </row>
    <row r="900" spans="1:26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34"/>
      <c r="L900" s="11"/>
      <c r="M900" s="11"/>
      <c r="N900" s="11"/>
      <c r="O900" s="11"/>
      <c r="P900" s="11"/>
      <c r="Q900" s="11"/>
      <c r="R900" s="35"/>
      <c r="S900" s="35"/>
      <c r="T900" s="35"/>
      <c r="U900" s="11"/>
      <c r="V900" s="11"/>
      <c r="W900" s="11"/>
      <c r="X900" s="11"/>
      <c r="Y900" s="11"/>
      <c r="Z900" s="11"/>
    </row>
    <row r="901" spans="1:26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34"/>
      <c r="L901" s="11"/>
      <c r="M901" s="11"/>
      <c r="N901" s="11"/>
      <c r="O901" s="11"/>
      <c r="P901" s="11"/>
      <c r="Q901" s="11"/>
      <c r="R901" s="35"/>
      <c r="S901" s="35"/>
      <c r="T901" s="35"/>
      <c r="U901" s="11"/>
      <c r="V901" s="11"/>
      <c r="W901" s="11"/>
      <c r="X901" s="11"/>
      <c r="Y901" s="11"/>
      <c r="Z901" s="11"/>
    </row>
    <row r="902" spans="1:26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34"/>
      <c r="L902" s="11"/>
      <c r="M902" s="11"/>
      <c r="N902" s="11"/>
      <c r="O902" s="11"/>
      <c r="P902" s="11"/>
      <c r="Q902" s="11"/>
      <c r="R902" s="35"/>
      <c r="S902" s="35"/>
      <c r="T902" s="35"/>
      <c r="U902" s="11"/>
      <c r="V902" s="11"/>
      <c r="W902" s="11"/>
      <c r="X902" s="11"/>
      <c r="Y902" s="11"/>
      <c r="Z902" s="11"/>
    </row>
    <row r="903" spans="1:26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34"/>
      <c r="L903" s="11"/>
      <c r="M903" s="11"/>
      <c r="N903" s="11"/>
      <c r="O903" s="11"/>
      <c r="P903" s="11"/>
      <c r="Q903" s="11"/>
      <c r="R903" s="35"/>
      <c r="S903" s="35"/>
      <c r="T903" s="35"/>
      <c r="U903" s="11"/>
      <c r="V903" s="11"/>
      <c r="W903" s="11"/>
      <c r="X903" s="11"/>
      <c r="Y903" s="11"/>
      <c r="Z903" s="11"/>
    </row>
    <row r="904" spans="1:26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34"/>
      <c r="L904" s="11"/>
      <c r="M904" s="11"/>
      <c r="N904" s="11"/>
      <c r="O904" s="11"/>
      <c r="P904" s="11"/>
      <c r="Q904" s="11"/>
      <c r="R904" s="35"/>
      <c r="S904" s="35"/>
      <c r="T904" s="35"/>
      <c r="U904" s="11"/>
      <c r="V904" s="11"/>
      <c r="W904" s="11"/>
      <c r="X904" s="11"/>
      <c r="Y904" s="11"/>
      <c r="Z904" s="11"/>
    </row>
    <row r="905" spans="1:26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34"/>
      <c r="L905" s="11"/>
      <c r="M905" s="11"/>
      <c r="N905" s="11"/>
      <c r="O905" s="11"/>
      <c r="P905" s="11"/>
      <c r="Q905" s="11"/>
      <c r="R905" s="35"/>
      <c r="S905" s="35"/>
      <c r="T905" s="35"/>
      <c r="U905" s="11"/>
      <c r="V905" s="11"/>
      <c r="W905" s="11"/>
      <c r="X905" s="11"/>
      <c r="Y905" s="11"/>
      <c r="Z905" s="11"/>
    </row>
    <row r="906" spans="1:2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34"/>
      <c r="L906" s="11"/>
      <c r="M906" s="11"/>
      <c r="N906" s="11"/>
      <c r="O906" s="11"/>
      <c r="P906" s="11"/>
      <c r="Q906" s="11"/>
      <c r="R906" s="35"/>
      <c r="S906" s="35"/>
      <c r="T906" s="35"/>
      <c r="U906" s="11"/>
      <c r="V906" s="11"/>
      <c r="W906" s="11"/>
      <c r="X906" s="11"/>
      <c r="Y906" s="11"/>
      <c r="Z906" s="11"/>
    </row>
    <row r="907" spans="1:26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34"/>
      <c r="L907" s="11"/>
      <c r="M907" s="11"/>
      <c r="N907" s="11"/>
      <c r="O907" s="11"/>
      <c r="P907" s="11"/>
      <c r="Q907" s="11"/>
      <c r="R907" s="35"/>
      <c r="S907" s="35"/>
      <c r="T907" s="35"/>
      <c r="U907" s="11"/>
      <c r="V907" s="11"/>
      <c r="W907" s="11"/>
      <c r="X907" s="11"/>
      <c r="Y907" s="11"/>
      <c r="Z907" s="11"/>
    </row>
    <row r="908" spans="1:26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34"/>
      <c r="L908" s="11"/>
      <c r="M908" s="11"/>
      <c r="N908" s="11"/>
      <c r="O908" s="11"/>
      <c r="P908" s="11"/>
      <c r="Q908" s="11"/>
      <c r="R908" s="35"/>
      <c r="S908" s="35"/>
      <c r="T908" s="35"/>
      <c r="U908" s="11"/>
      <c r="V908" s="11"/>
      <c r="W908" s="11"/>
      <c r="X908" s="11"/>
      <c r="Y908" s="11"/>
      <c r="Z908" s="11"/>
    </row>
    <row r="909" spans="1:26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34"/>
      <c r="L909" s="11"/>
      <c r="M909" s="11"/>
      <c r="N909" s="11"/>
      <c r="O909" s="11"/>
      <c r="P909" s="11"/>
      <c r="Q909" s="11"/>
      <c r="R909" s="35"/>
      <c r="S909" s="35"/>
      <c r="T909" s="35"/>
      <c r="U909" s="11"/>
      <c r="V909" s="11"/>
      <c r="W909" s="11"/>
      <c r="X909" s="11"/>
      <c r="Y909" s="11"/>
      <c r="Z909" s="11"/>
    </row>
    <row r="910" spans="1:26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34"/>
      <c r="L910" s="11"/>
      <c r="M910" s="11"/>
      <c r="N910" s="11"/>
      <c r="O910" s="11"/>
      <c r="P910" s="11"/>
      <c r="Q910" s="11"/>
      <c r="R910" s="35"/>
      <c r="S910" s="35"/>
      <c r="T910" s="35"/>
      <c r="U910" s="11"/>
      <c r="V910" s="11"/>
      <c r="W910" s="11"/>
      <c r="X910" s="11"/>
      <c r="Y910" s="11"/>
      <c r="Z910" s="11"/>
    </row>
    <row r="911" spans="1:26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34"/>
      <c r="L911" s="11"/>
      <c r="M911" s="11"/>
      <c r="N911" s="11"/>
      <c r="O911" s="11"/>
      <c r="P911" s="11"/>
      <c r="Q911" s="11"/>
      <c r="R911" s="35"/>
      <c r="S911" s="35"/>
      <c r="T911" s="35"/>
      <c r="U911" s="11"/>
      <c r="V911" s="11"/>
      <c r="W911" s="11"/>
      <c r="X911" s="11"/>
      <c r="Y911" s="11"/>
      <c r="Z911" s="11"/>
    </row>
    <row r="912" spans="1:26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34"/>
      <c r="L912" s="11"/>
      <c r="M912" s="11"/>
      <c r="N912" s="11"/>
      <c r="O912" s="11"/>
      <c r="P912" s="11"/>
      <c r="Q912" s="11"/>
      <c r="R912" s="35"/>
      <c r="S912" s="35"/>
      <c r="T912" s="35"/>
      <c r="U912" s="11"/>
      <c r="V912" s="11"/>
      <c r="W912" s="11"/>
      <c r="X912" s="11"/>
      <c r="Y912" s="11"/>
      <c r="Z912" s="11"/>
    </row>
    <row r="913" spans="1:26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34"/>
      <c r="L913" s="11"/>
      <c r="M913" s="11"/>
      <c r="N913" s="11"/>
      <c r="O913" s="11"/>
      <c r="P913" s="11"/>
      <c r="Q913" s="11"/>
      <c r="R913" s="35"/>
      <c r="S913" s="35"/>
      <c r="T913" s="35"/>
      <c r="U913" s="11"/>
      <c r="V913" s="11"/>
      <c r="W913" s="11"/>
      <c r="X913" s="11"/>
      <c r="Y913" s="11"/>
      <c r="Z913" s="11"/>
    </row>
    <row r="914" spans="1:26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34"/>
      <c r="L914" s="11"/>
      <c r="M914" s="11"/>
      <c r="N914" s="11"/>
      <c r="O914" s="11"/>
      <c r="P914" s="11"/>
      <c r="Q914" s="11"/>
      <c r="R914" s="35"/>
      <c r="S914" s="35"/>
      <c r="T914" s="35"/>
      <c r="U914" s="11"/>
      <c r="V914" s="11"/>
      <c r="W914" s="11"/>
      <c r="X914" s="11"/>
      <c r="Y914" s="11"/>
      <c r="Z914" s="11"/>
    </row>
    <row r="915" spans="1:26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34"/>
      <c r="L915" s="11"/>
      <c r="M915" s="11"/>
      <c r="N915" s="11"/>
      <c r="O915" s="11"/>
      <c r="P915" s="11"/>
      <c r="Q915" s="11"/>
      <c r="R915" s="35"/>
      <c r="S915" s="35"/>
      <c r="T915" s="35"/>
      <c r="U915" s="11"/>
      <c r="V915" s="11"/>
      <c r="W915" s="11"/>
      <c r="X915" s="11"/>
      <c r="Y915" s="11"/>
      <c r="Z915" s="11"/>
    </row>
    <row r="916" spans="1:2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34"/>
      <c r="L916" s="11"/>
      <c r="M916" s="11"/>
      <c r="N916" s="11"/>
      <c r="O916" s="11"/>
      <c r="P916" s="11"/>
      <c r="Q916" s="11"/>
      <c r="R916" s="35"/>
      <c r="S916" s="35"/>
      <c r="T916" s="35"/>
      <c r="U916" s="11"/>
      <c r="V916" s="11"/>
      <c r="W916" s="11"/>
      <c r="X916" s="11"/>
      <c r="Y916" s="11"/>
      <c r="Z916" s="11"/>
    </row>
    <row r="917" spans="1:26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34"/>
      <c r="L917" s="11"/>
      <c r="M917" s="11"/>
      <c r="N917" s="11"/>
      <c r="O917" s="11"/>
      <c r="P917" s="11"/>
      <c r="Q917" s="11"/>
      <c r="R917" s="35"/>
      <c r="S917" s="35"/>
      <c r="T917" s="35"/>
      <c r="U917" s="11"/>
      <c r="V917" s="11"/>
      <c r="W917" s="11"/>
      <c r="X917" s="11"/>
      <c r="Y917" s="11"/>
      <c r="Z917" s="11"/>
    </row>
    <row r="918" spans="1:26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34"/>
      <c r="L918" s="11"/>
      <c r="M918" s="11"/>
      <c r="N918" s="11"/>
      <c r="O918" s="11"/>
      <c r="P918" s="11"/>
      <c r="Q918" s="11"/>
      <c r="R918" s="35"/>
      <c r="S918" s="35"/>
      <c r="T918" s="35"/>
      <c r="U918" s="11"/>
      <c r="V918" s="11"/>
      <c r="W918" s="11"/>
      <c r="X918" s="11"/>
      <c r="Y918" s="11"/>
      <c r="Z918" s="11"/>
    </row>
    <row r="919" spans="1:26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34"/>
      <c r="L919" s="11"/>
      <c r="M919" s="11"/>
      <c r="N919" s="11"/>
      <c r="O919" s="11"/>
      <c r="P919" s="11"/>
      <c r="Q919" s="11"/>
      <c r="R919" s="35"/>
      <c r="S919" s="35"/>
      <c r="T919" s="35"/>
      <c r="U919" s="11"/>
      <c r="V919" s="11"/>
      <c r="W919" s="11"/>
      <c r="X919" s="11"/>
      <c r="Y919" s="11"/>
      <c r="Z919" s="11"/>
    </row>
    <row r="920" spans="1:26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34"/>
      <c r="L920" s="11"/>
      <c r="M920" s="11"/>
      <c r="N920" s="11"/>
      <c r="O920" s="11"/>
      <c r="P920" s="11"/>
      <c r="Q920" s="11"/>
      <c r="R920" s="35"/>
      <c r="S920" s="35"/>
      <c r="T920" s="35"/>
      <c r="U920" s="11"/>
      <c r="V920" s="11"/>
      <c r="W920" s="11"/>
      <c r="X920" s="11"/>
      <c r="Y920" s="11"/>
      <c r="Z920" s="11"/>
    </row>
    <row r="921" spans="1:26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34"/>
      <c r="L921" s="11"/>
      <c r="M921" s="11"/>
      <c r="N921" s="11"/>
      <c r="O921" s="11"/>
      <c r="P921" s="11"/>
      <c r="Q921" s="11"/>
      <c r="R921" s="35"/>
      <c r="S921" s="35"/>
      <c r="T921" s="35"/>
      <c r="U921" s="11"/>
      <c r="V921" s="11"/>
      <c r="W921" s="11"/>
      <c r="X921" s="11"/>
      <c r="Y921" s="11"/>
      <c r="Z921" s="11"/>
    </row>
    <row r="922" spans="1:26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34"/>
      <c r="L922" s="11"/>
      <c r="M922" s="11"/>
      <c r="N922" s="11"/>
      <c r="O922" s="11"/>
      <c r="P922" s="11"/>
      <c r="Q922" s="11"/>
      <c r="R922" s="35"/>
      <c r="S922" s="35"/>
      <c r="T922" s="35"/>
      <c r="U922" s="11"/>
      <c r="V922" s="11"/>
      <c r="W922" s="11"/>
      <c r="X922" s="11"/>
      <c r="Y922" s="11"/>
      <c r="Z922" s="11"/>
    </row>
    <row r="923" spans="1:26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34"/>
      <c r="L923" s="11"/>
      <c r="M923" s="11"/>
      <c r="N923" s="11"/>
      <c r="O923" s="11"/>
      <c r="P923" s="11"/>
      <c r="Q923" s="11"/>
      <c r="R923" s="35"/>
      <c r="S923" s="35"/>
      <c r="T923" s="35"/>
      <c r="U923" s="11"/>
      <c r="V923" s="11"/>
      <c r="W923" s="11"/>
      <c r="X923" s="11"/>
      <c r="Y923" s="11"/>
      <c r="Z923" s="11"/>
    </row>
    <row r="924" spans="1:26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34"/>
      <c r="L924" s="11"/>
      <c r="M924" s="11"/>
      <c r="N924" s="11"/>
      <c r="O924" s="11"/>
      <c r="P924" s="11"/>
      <c r="Q924" s="11"/>
      <c r="R924" s="35"/>
      <c r="S924" s="35"/>
      <c r="T924" s="35"/>
      <c r="U924" s="11"/>
      <c r="V924" s="11"/>
      <c r="W924" s="11"/>
      <c r="X924" s="11"/>
      <c r="Y924" s="11"/>
      <c r="Z924" s="11"/>
    </row>
    <row r="925" spans="1:26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34"/>
      <c r="L925" s="11"/>
      <c r="M925" s="11"/>
      <c r="N925" s="11"/>
      <c r="O925" s="11"/>
      <c r="P925" s="11"/>
      <c r="Q925" s="11"/>
      <c r="R925" s="35"/>
      <c r="S925" s="35"/>
      <c r="T925" s="35"/>
      <c r="U925" s="11"/>
      <c r="V925" s="11"/>
      <c r="W925" s="11"/>
      <c r="X925" s="11"/>
      <c r="Y925" s="11"/>
      <c r="Z925" s="11"/>
    </row>
    <row r="926" spans="1: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34"/>
      <c r="L926" s="11"/>
      <c r="M926" s="11"/>
      <c r="N926" s="11"/>
      <c r="O926" s="11"/>
      <c r="P926" s="11"/>
      <c r="Q926" s="11"/>
      <c r="R926" s="35"/>
      <c r="S926" s="35"/>
      <c r="T926" s="35"/>
      <c r="U926" s="11"/>
      <c r="V926" s="11"/>
      <c r="W926" s="11"/>
      <c r="X926" s="11"/>
      <c r="Y926" s="11"/>
      <c r="Z926" s="11"/>
    </row>
    <row r="927" spans="1:26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34"/>
      <c r="L927" s="11"/>
      <c r="M927" s="11"/>
      <c r="N927" s="11"/>
      <c r="O927" s="11"/>
      <c r="P927" s="11"/>
      <c r="Q927" s="11"/>
      <c r="R927" s="35"/>
      <c r="S927" s="35"/>
      <c r="T927" s="35"/>
      <c r="U927" s="11"/>
      <c r="V927" s="11"/>
      <c r="W927" s="11"/>
      <c r="X927" s="11"/>
      <c r="Y927" s="11"/>
      <c r="Z927" s="11"/>
    </row>
    <row r="928" spans="1:26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34"/>
      <c r="L928" s="11"/>
      <c r="M928" s="11"/>
      <c r="N928" s="11"/>
      <c r="O928" s="11"/>
      <c r="P928" s="11"/>
      <c r="Q928" s="11"/>
      <c r="R928" s="35"/>
      <c r="S928" s="35"/>
      <c r="T928" s="35"/>
      <c r="U928" s="11"/>
      <c r="V928" s="11"/>
      <c r="W928" s="11"/>
      <c r="X928" s="11"/>
      <c r="Y928" s="11"/>
      <c r="Z928" s="11"/>
    </row>
    <row r="929" spans="1:26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34"/>
      <c r="L929" s="11"/>
      <c r="M929" s="11"/>
      <c r="N929" s="11"/>
      <c r="O929" s="11"/>
      <c r="P929" s="11"/>
      <c r="Q929" s="11"/>
      <c r="R929" s="35"/>
      <c r="S929" s="35"/>
      <c r="T929" s="35"/>
      <c r="U929" s="11"/>
      <c r="V929" s="11"/>
      <c r="W929" s="11"/>
      <c r="X929" s="11"/>
      <c r="Y929" s="11"/>
      <c r="Z929" s="11"/>
    </row>
    <row r="930" spans="1:26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34"/>
      <c r="L930" s="11"/>
      <c r="M930" s="11"/>
      <c r="N930" s="11"/>
      <c r="O930" s="11"/>
      <c r="P930" s="11"/>
      <c r="Q930" s="11"/>
      <c r="R930" s="35"/>
      <c r="S930" s="35"/>
      <c r="T930" s="35"/>
      <c r="U930" s="11"/>
      <c r="V930" s="11"/>
      <c r="W930" s="11"/>
      <c r="X930" s="11"/>
      <c r="Y930" s="11"/>
      <c r="Z930" s="11"/>
    </row>
    <row r="931" spans="1:26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34"/>
      <c r="L931" s="11"/>
      <c r="M931" s="11"/>
      <c r="N931" s="11"/>
      <c r="O931" s="11"/>
      <c r="P931" s="11"/>
      <c r="Q931" s="11"/>
      <c r="R931" s="35"/>
      <c r="S931" s="35"/>
      <c r="T931" s="35"/>
      <c r="U931" s="11"/>
      <c r="V931" s="11"/>
      <c r="W931" s="11"/>
      <c r="X931" s="11"/>
      <c r="Y931" s="11"/>
      <c r="Z931" s="11"/>
    </row>
    <row r="932" spans="1:26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34"/>
      <c r="L932" s="11"/>
      <c r="M932" s="11"/>
      <c r="N932" s="11"/>
      <c r="O932" s="11"/>
      <c r="P932" s="11"/>
      <c r="Q932" s="11"/>
      <c r="R932" s="35"/>
      <c r="S932" s="35"/>
      <c r="T932" s="35"/>
      <c r="U932" s="11"/>
      <c r="V932" s="11"/>
      <c r="W932" s="11"/>
      <c r="X932" s="11"/>
      <c r="Y932" s="11"/>
      <c r="Z932" s="11"/>
    </row>
    <row r="933" spans="1:26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34"/>
      <c r="L933" s="11"/>
      <c r="M933" s="11"/>
      <c r="N933" s="11"/>
      <c r="O933" s="11"/>
      <c r="P933" s="11"/>
      <c r="Q933" s="11"/>
      <c r="R933" s="35"/>
      <c r="S933" s="35"/>
      <c r="T933" s="35"/>
      <c r="U933" s="11"/>
      <c r="V933" s="11"/>
      <c r="W933" s="11"/>
      <c r="X933" s="11"/>
      <c r="Y933" s="11"/>
      <c r="Z933" s="11"/>
    </row>
    <row r="934" spans="1:26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34"/>
      <c r="L934" s="11"/>
      <c r="M934" s="11"/>
      <c r="N934" s="11"/>
      <c r="O934" s="11"/>
      <c r="P934" s="11"/>
      <c r="Q934" s="11"/>
      <c r="R934" s="35"/>
      <c r="S934" s="35"/>
      <c r="T934" s="35"/>
      <c r="U934" s="11"/>
      <c r="V934" s="11"/>
      <c r="W934" s="11"/>
      <c r="X934" s="11"/>
      <c r="Y934" s="11"/>
      <c r="Z934" s="11"/>
    </row>
    <row r="935" spans="1:26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34"/>
      <c r="L935" s="11"/>
      <c r="M935" s="11"/>
      <c r="N935" s="11"/>
      <c r="O935" s="11"/>
      <c r="P935" s="11"/>
      <c r="Q935" s="11"/>
      <c r="R935" s="35"/>
      <c r="S935" s="35"/>
      <c r="T935" s="35"/>
      <c r="U935" s="11"/>
      <c r="V935" s="11"/>
      <c r="W935" s="11"/>
      <c r="X935" s="11"/>
      <c r="Y935" s="11"/>
      <c r="Z935" s="11"/>
    </row>
    <row r="936" spans="1:2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34"/>
      <c r="L936" s="11"/>
      <c r="M936" s="11"/>
      <c r="N936" s="11"/>
      <c r="O936" s="11"/>
      <c r="P936" s="11"/>
      <c r="Q936" s="11"/>
      <c r="R936" s="35"/>
      <c r="S936" s="35"/>
      <c r="T936" s="35"/>
      <c r="U936" s="11"/>
      <c r="V936" s="11"/>
      <c r="W936" s="11"/>
      <c r="X936" s="11"/>
      <c r="Y936" s="11"/>
      <c r="Z936" s="11"/>
    </row>
    <row r="937" spans="1:26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34"/>
      <c r="L937" s="11"/>
      <c r="M937" s="11"/>
      <c r="N937" s="11"/>
      <c r="O937" s="11"/>
      <c r="P937" s="11"/>
      <c r="Q937" s="11"/>
      <c r="R937" s="35"/>
      <c r="S937" s="35"/>
      <c r="T937" s="35"/>
      <c r="U937" s="11"/>
      <c r="V937" s="11"/>
      <c r="W937" s="11"/>
      <c r="X937" s="11"/>
      <c r="Y937" s="11"/>
      <c r="Z937" s="11"/>
    </row>
    <row r="938" spans="1:26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34"/>
      <c r="L938" s="11"/>
      <c r="M938" s="11"/>
      <c r="N938" s="11"/>
      <c r="O938" s="11"/>
      <c r="P938" s="11"/>
      <c r="Q938" s="11"/>
      <c r="R938" s="35"/>
      <c r="S938" s="35"/>
      <c r="T938" s="35"/>
      <c r="U938" s="11"/>
      <c r="V938" s="11"/>
      <c r="W938" s="11"/>
      <c r="X938" s="11"/>
      <c r="Y938" s="11"/>
      <c r="Z938" s="11"/>
    </row>
    <row r="939" spans="1:26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34"/>
      <c r="L939" s="11"/>
      <c r="M939" s="11"/>
      <c r="N939" s="11"/>
      <c r="O939" s="11"/>
      <c r="P939" s="11"/>
      <c r="Q939" s="11"/>
      <c r="R939" s="35"/>
      <c r="S939" s="35"/>
      <c r="T939" s="35"/>
      <c r="U939" s="11"/>
      <c r="V939" s="11"/>
      <c r="W939" s="11"/>
      <c r="X939" s="11"/>
      <c r="Y939" s="11"/>
      <c r="Z939" s="11"/>
    </row>
    <row r="940" spans="1:26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34"/>
      <c r="L940" s="11"/>
      <c r="M940" s="11"/>
      <c r="N940" s="11"/>
      <c r="O940" s="11"/>
      <c r="P940" s="11"/>
      <c r="Q940" s="11"/>
      <c r="R940" s="35"/>
      <c r="S940" s="35"/>
      <c r="T940" s="35"/>
      <c r="U940" s="11"/>
      <c r="V940" s="11"/>
      <c r="W940" s="11"/>
      <c r="X940" s="11"/>
      <c r="Y940" s="11"/>
      <c r="Z940" s="11"/>
    </row>
    <row r="941" spans="1:26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34"/>
      <c r="L941" s="11"/>
      <c r="M941" s="11"/>
      <c r="N941" s="11"/>
      <c r="O941" s="11"/>
      <c r="P941" s="11"/>
      <c r="Q941" s="11"/>
      <c r="R941" s="35"/>
      <c r="S941" s="35"/>
      <c r="T941" s="35"/>
      <c r="U941" s="11"/>
      <c r="V941" s="11"/>
      <c r="W941" s="11"/>
      <c r="X941" s="11"/>
      <c r="Y941" s="11"/>
      <c r="Z941" s="11"/>
    </row>
    <row r="942" spans="1:26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34"/>
      <c r="L942" s="11"/>
      <c r="M942" s="11"/>
      <c r="N942" s="11"/>
      <c r="O942" s="11"/>
      <c r="P942" s="11"/>
      <c r="Q942" s="11"/>
      <c r="R942" s="35"/>
      <c r="S942" s="35"/>
      <c r="T942" s="35"/>
      <c r="U942" s="11"/>
      <c r="V942" s="11"/>
      <c r="W942" s="11"/>
      <c r="X942" s="11"/>
      <c r="Y942" s="11"/>
      <c r="Z942" s="11"/>
    </row>
    <row r="943" spans="1:26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34"/>
      <c r="L943" s="11"/>
      <c r="M943" s="11"/>
      <c r="N943" s="11"/>
      <c r="O943" s="11"/>
      <c r="P943" s="11"/>
      <c r="Q943" s="11"/>
      <c r="R943" s="35"/>
      <c r="S943" s="35"/>
      <c r="T943" s="35"/>
      <c r="U943" s="11"/>
      <c r="V943" s="11"/>
      <c r="W943" s="11"/>
      <c r="X943" s="11"/>
      <c r="Y943" s="11"/>
      <c r="Z943" s="11"/>
    </row>
    <row r="944" spans="1:26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34"/>
      <c r="L944" s="11"/>
      <c r="M944" s="11"/>
      <c r="N944" s="11"/>
      <c r="O944" s="11"/>
      <c r="P944" s="11"/>
      <c r="Q944" s="11"/>
      <c r="R944" s="35"/>
      <c r="S944" s="35"/>
      <c r="T944" s="35"/>
      <c r="U944" s="11"/>
      <c r="V944" s="11"/>
      <c r="W944" s="11"/>
      <c r="X944" s="11"/>
      <c r="Y944" s="11"/>
      <c r="Z944" s="11"/>
    </row>
    <row r="945" spans="1:26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34"/>
      <c r="L945" s="11"/>
      <c r="M945" s="11"/>
      <c r="N945" s="11"/>
      <c r="O945" s="11"/>
      <c r="P945" s="11"/>
      <c r="Q945" s="11"/>
      <c r="R945" s="35"/>
      <c r="S945" s="35"/>
      <c r="T945" s="35"/>
      <c r="U945" s="11"/>
      <c r="V945" s="11"/>
      <c r="W945" s="11"/>
      <c r="X945" s="11"/>
      <c r="Y945" s="11"/>
      <c r="Z945" s="11"/>
    </row>
    <row r="946" spans="1:2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34"/>
      <c r="L946" s="11"/>
      <c r="M946" s="11"/>
      <c r="N946" s="11"/>
      <c r="O946" s="11"/>
      <c r="P946" s="11"/>
      <c r="Q946" s="11"/>
      <c r="R946" s="35"/>
      <c r="S946" s="35"/>
      <c r="T946" s="35"/>
      <c r="U946" s="11"/>
      <c r="V946" s="11"/>
      <c r="W946" s="11"/>
      <c r="X946" s="11"/>
      <c r="Y946" s="11"/>
      <c r="Z946" s="11"/>
    </row>
    <row r="947" spans="1:26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34"/>
      <c r="L947" s="11"/>
      <c r="M947" s="11"/>
      <c r="N947" s="11"/>
      <c r="O947" s="11"/>
      <c r="P947" s="11"/>
      <c r="Q947" s="11"/>
      <c r="R947" s="35"/>
      <c r="S947" s="35"/>
      <c r="T947" s="35"/>
      <c r="U947" s="11"/>
      <c r="V947" s="11"/>
      <c r="W947" s="11"/>
      <c r="X947" s="11"/>
      <c r="Y947" s="11"/>
      <c r="Z947" s="11"/>
    </row>
    <row r="948" spans="1:26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34"/>
      <c r="L948" s="11"/>
      <c r="M948" s="11"/>
      <c r="N948" s="11"/>
      <c r="O948" s="11"/>
      <c r="P948" s="11"/>
      <c r="Q948" s="11"/>
      <c r="R948" s="35"/>
      <c r="S948" s="35"/>
      <c r="T948" s="35"/>
      <c r="U948" s="11"/>
      <c r="V948" s="11"/>
      <c r="W948" s="11"/>
      <c r="X948" s="11"/>
      <c r="Y948" s="11"/>
      <c r="Z948" s="11"/>
    </row>
    <row r="949" spans="1:26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34"/>
      <c r="L949" s="11"/>
      <c r="M949" s="11"/>
      <c r="N949" s="11"/>
      <c r="O949" s="11"/>
      <c r="P949" s="11"/>
      <c r="Q949" s="11"/>
      <c r="R949" s="35"/>
      <c r="S949" s="35"/>
      <c r="T949" s="35"/>
      <c r="U949" s="11"/>
      <c r="V949" s="11"/>
      <c r="W949" s="11"/>
      <c r="X949" s="11"/>
      <c r="Y949" s="11"/>
      <c r="Z949" s="11"/>
    </row>
    <row r="950" spans="1:26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34"/>
      <c r="L950" s="11"/>
      <c r="M950" s="11"/>
      <c r="N950" s="11"/>
      <c r="O950" s="11"/>
      <c r="P950" s="11"/>
      <c r="Q950" s="11"/>
      <c r="R950" s="35"/>
      <c r="S950" s="35"/>
      <c r="T950" s="35"/>
      <c r="U950" s="11"/>
      <c r="V950" s="11"/>
      <c r="W950" s="11"/>
      <c r="X950" s="11"/>
      <c r="Y950" s="11"/>
      <c r="Z950" s="11"/>
    </row>
    <row r="951" spans="1:26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34"/>
      <c r="L951" s="11"/>
      <c r="M951" s="11"/>
      <c r="N951" s="11"/>
      <c r="O951" s="11"/>
      <c r="P951" s="11"/>
      <c r="Q951" s="11"/>
      <c r="R951" s="35"/>
      <c r="S951" s="35"/>
      <c r="T951" s="35"/>
      <c r="U951" s="11"/>
      <c r="V951" s="11"/>
      <c r="W951" s="11"/>
      <c r="X951" s="11"/>
      <c r="Y951" s="11"/>
      <c r="Z951" s="11"/>
    </row>
    <row r="952" spans="1:26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34"/>
      <c r="L952" s="11"/>
      <c r="M952" s="11"/>
      <c r="N952" s="11"/>
      <c r="O952" s="11"/>
      <c r="P952" s="11"/>
      <c r="Q952" s="11"/>
      <c r="R952" s="35"/>
      <c r="S952" s="35"/>
      <c r="T952" s="35"/>
      <c r="U952" s="11"/>
      <c r="V952" s="11"/>
      <c r="W952" s="11"/>
      <c r="X952" s="11"/>
      <c r="Y952" s="11"/>
      <c r="Z952" s="11"/>
    </row>
    <row r="953" spans="1:26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34"/>
      <c r="L953" s="11"/>
      <c r="M953" s="11"/>
      <c r="N953" s="11"/>
      <c r="O953" s="11"/>
      <c r="P953" s="11"/>
      <c r="Q953" s="11"/>
      <c r="R953" s="35"/>
      <c r="S953" s="35"/>
      <c r="T953" s="35"/>
      <c r="U953" s="11"/>
      <c r="V953" s="11"/>
      <c r="W953" s="11"/>
      <c r="X953" s="11"/>
      <c r="Y953" s="11"/>
      <c r="Z953" s="11"/>
    </row>
    <row r="954" spans="1:26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34"/>
      <c r="L954" s="11"/>
      <c r="M954" s="11"/>
      <c r="N954" s="11"/>
      <c r="O954" s="11"/>
      <c r="P954" s="11"/>
      <c r="Q954" s="11"/>
      <c r="R954" s="35"/>
      <c r="S954" s="35"/>
      <c r="T954" s="35"/>
      <c r="U954" s="11"/>
      <c r="V954" s="11"/>
      <c r="W954" s="11"/>
      <c r="X954" s="11"/>
      <c r="Y954" s="11"/>
      <c r="Z954" s="11"/>
    </row>
    <row r="955" spans="1:26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34"/>
      <c r="L955" s="11"/>
      <c r="M955" s="11"/>
      <c r="N955" s="11"/>
      <c r="O955" s="11"/>
      <c r="P955" s="11"/>
      <c r="Q955" s="11"/>
      <c r="R955" s="35"/>
      <c r="S955" s="35"/>
      <c r="T955" s="35"/>
      <c r="U955" s="11"/>
      <c r="V955" s="11"/>
      <c r="W955" s="11"/>
      <c r="X955" s="11"/>
      <c r="Y955" s="11"/>
      <c r="Z955" s="11"/>
    </row>
    <row r="956" spans="1:2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34"/>
      <c r="L956" s="11"/>
      <c r="M956" s="11"/>
      <c r="N956" s="11"/>
      <c r="O956" s="11"/>
      <c r="P956" s="11"/>
      <c r="Q956" s="11"/>
      <c r="R956" s="35"/>
      <c r="S956" s="35"/>
      <c r="T956" s="35"/>
      <c r="U956" s="11"/>
      <c r="V956" s="11"/>
      <c r="W956" s="11"/>
      <c r="X956" s="11"/>
      <c r="Y956" s="11"/>
      <c r="Z956" s="11"/>
    </row>
    <row r="957" spans="1:26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34"/>
      <c r="L957" s="11"/>
      <c r="M957" s="11"/>
      <c r="N957" s="11"/>
      <c r="O957" s="11"/>
      <c r="P957" s="11"/>
      <c r="Q957" s="11"/>
      <c r="R957" s="35"/>
      <c r="S957" s="35"/>
      <c r="T957" s="35"/>
      <c r="U957" s="11"/>
      <c r="V957" s="11"/>
      <c r="W957" s="11"/>
      <c r="X957" s="11"/>
      <c r="Y957" s="11"/>
      <c r="Z957" s="11"/>
    </row>
    <row r="958" spans="1:26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34"/>
      <c r="L958" s="11"/>
      <c r="M958" s="11"/>
      <c r="N958" s="11"/>
      <c r="O958" s="11"/>
      <c r="P958" s="11"/>
      <c r="Q958" s="11"/>
      <c r="R958" s="35"/>
      <c r="S958" s="35"/>
      <c r="T958" s="35"/>
      <c r="U958" s="11"/>
      <c r="V958" s="11"/>
      <c r="W958" s="11"/>
      <c r="X958" s="11"/>
      <c r="Y958" s="11"/>
      <c r="Z958" s="11"/>
    </row>
    <row r="959" spans="1:26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34"/>
      <c r="L959" s="11"/>
      <c r="M959" s="11"/>
      <c r="N959" s="11"/>
      <c r="O959" s="11"/>
      <c r="P959" s="11"/>
      <c r="Q959" s="11"/>
      <c r="R959" s="35"/>
      <c r="S959" s="35"/>
      <c r="T959" s="35"/>
      <c r="U959" s="11"/>
      <c r="V959" s="11"/>
      <c r="W959" s="11"/>
      <c r="X959" s="11"/>
      <c r="Y959" s="11"/>
      <c r="Z959" s="11"/>
    </row>
    <row r="960" spans="1:26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34"/>
      <c r="L960" s="11"/>
      <c r="M960" s="11"/>
      <c r="N960" s="11"/>
      <c r="O960" s="11"/>
      <c r="P960" s="11"/>
      <c r="Q960" s="11"/>
      <c r="R960" s="35"/>
      <c r="S960" s="35"/>
      <c r="T960" s="35"/>
      <c r="U960" s="11"/>
      <c r="V960" s="11"/>
      <c r="W960" s="11"/>
      <c r="X960" s="11"/>
      <c r="Y960" s="11"/>
      <c r="Z960" s="11"/>
    </row>
    <row r="961" spans="1:26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34"/>
      <c r="L961" s="11"/>
      <c r="M961" s="11"/>
      <c r="N961" s="11"/>
      <c r="O961" s="11"/>
      <c r="P961" s="11"/>
      <c r="Q961" s="11"/>
      <c r="R961" s="35"/>
      <c r="S961" s="35"/>
      <c r="T961" s="35"/>
      <c r="U961" s="11"/>
      <c r="V961" s="11"/>
      <c r="W961" s="11"/>
      <c r="X961" s="11"/>
      <c r="Y961" s="11"/>
      <c r="Z961" s="11"/>
    </row>
    <row r="962" spans="1:26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34"/>
      <c r="L962" s="11"/>
      <c r="M962" s="11"/>
      <c r="N962" s="11"/>
      <c r="O962" s="11"/>
      <c r="P962" s="11"/>
      <c r="Q962" s="11"/>
      <c r="R962" s="35"/>
      <c r="S962" s="35"/>
      <c r="T962" s="35"/>
      <c r="U962" s="11"/>
      <c r="V962" s="11"/>
      <c r="W962" s="11"/>
      <c r="X962" s="11"/>
      <c r="Y962" s="11"/>
      <c r="Z962" s="11"/>
    </row>
    <row r="963" spans="1:26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34"/>
      <c r="L963" s="11"/>
      <c r="M963" s="11"/>
      <c r="N963" s="11"/>
      <c r="O963" s="11"/>
      <c r="P963" s="11"/>
      <c r="Q963" s="11"/>
      <c r="R963" s="35"/>
      <c r="S963" s="35"/>
      <c r="T963" s="35"/>
      <c r="U963" s="11"/>
      <c r="V963" s="11"/>
      <c r="W963" s="11"/>
      <c r="X963" s="11"/>
      <c r="Y963" s="11"/>
      <c r="Z963" s="11"/>
    </row>
    <row r="964" spans="1:26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34"/>
      <c r="L964" s="11"/>
      <c r="M964" s="11"/>
      <c r="N964" s="11"/>
      <c r="O964" s="11"/>
      <c r="P964" s="11"/>
      <c r="Q964" s="11"/>
      <c r="R964" s="35"/>
      <c r="S964" s="35"/>
      <c r="T964" s="35"/>
      <c r="U964" s="11"/>
      <c r="V964" s="11"/>
      <c r="W964" s="11"/>
      <c r="X964" s="11"/>
      <c r="Y964" s="11"/>
      <c r="Z964" s="11"/>
    </row>
    <row r="965" spans="1:26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34"/>
      <c r="L965" s="11"/>
      <c r="M965" s="11"/>
      <c r="N965" s="11"/>
      <c r="O965" s="11"/>
      <c r="P965" s="11"/>
      <c r="Q965" s="11"/>
      <c r="R965" s="35"/>
      <c r="S965" s="35"/>
      <c r="T965" s="35"/>
      <c r="U965" s="11"/>
      <c r="V965" s="11"/>
      <c r="W965" s="11"/>
      <c r="X965" s="11"/>
      <c r="Y965" s="11"/>
      <c r="Z965" s="11"/>
    </row>
    <row r="966" spans="1:2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34"/>
      <c r="L966" s="11"/>
      <c r="M966" s="11"/>
      <c r="N966" s="11"/>
      <c r="O966" s="11"/>
      <c r="P966" s="11"/>
      <c r="Q966" s="11"/>
      <c r="R966" s="35"/>
      <c r="S966" s="35"/>
      <c r="T966" s="35"/>
      <c r="U966" s="11"/>
      <c r="V966" s="11"/>
      <c r="W966" s="11"/>
      <c r="X966" s="11"/>
      <c r="Y966" s="11"/>
      <c r="Z966" s="11"/>
    </row>
    <row r="967" spans="1:26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34"/>
      <c r="L967" s="11"/>
      <c r="M967" s="11"/>
      <c r="N967" s="11"/>
      <c r="O967" s="11"/>
      <c r="P967" s="11"/>
      <c r="Q967" s="11"/>
      <c r="R967" s="35"/>
      <c r="S967" s="35"/>
      <c r="T967" s="35"/>
      <c r="U967" s="11"/>
      <c r="V967" s="11"/>
      <c r="W967" s="11"/>
      <c r="X967" s="11"/>
      <c r="Y967" s="11"/>
      <c r="Z967" s="11"/>
    </row>
    <row r="968" spans="1:26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34"/>
      <c r="L968" s="11"/>
      <c r="M968" s="11"/>
      <c r="N968" s="11"/>
      <c r="O968" s="11"/>
      <c r="P968" s="11"/>
      <c r="Q968" s="11"/>
      <c r="R968" s="35"/>
      <c r="S968" s="35"/>
      <c r="T968" s="35"/>
      <c r="U968" s="11"/>
      <c r="V968" s="11"/>
      <c r="W968" s="11"/>
      <c r="X968" s="11"/>
      <c r="Y968" s="11"/>
      <c r="Z968" s="11"/>
    </row>
    <row r="969" spans="1:26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34"/>
      <c r="L969" s="11"/>
      <c r="M969" s="11"/>
      <c r="N969" s="11"/>
      <c r="O969" s="11"/>
      <c r="P969" s="11"/>
      <c r="Q969" s="11"/>
      <c r="R969" s="35"/>
      <c r="S969" s="35"/>
      <c r="T969" s="35"/>
      <c r="U969" s="11"/>
      <c r="V969" s="11"/>
      <c r="W969" s="11"/>
      <c r="X969" s="11"/>
      <c r="Y969" s="11"/>
      <c r="Z969" s="11"/>
    </row>
    <row r="970" spans="1:26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34"/>
      <c r="L970" s="11"/>
      <c r="M970" s="11"/>
      <c r="N970" s="11"/>
      <c r="O970" s="11"/>
      <c r="P970" s="11"/>
      <c r="Q970" s="11"/>
      <c r="R970" s="35"/>
      <c r="S970" s="35"/>
      <c r="T970" s="35"/>
      <c r="U970" s="11"/>
      <c r="V970" s="11"/>
      <c r="W970" s="11"/>
      <c r="X970" s="11"/>
      <c r="Y970" s="11"/>
      <c r="Z970" s="11"/>
    </row>
    <row r="971" spans="1:26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34"/>
      <c r="L971" s="11"/>
      <c r="M971" s="11"/>
      <c r="N971" s="11"/>
      <c r="O971" s="11"/>
      <c r="P971" s="11"/>
      <c r="Q971" s="11"/>
      <c r="R971" s="35"/>
      <c r="S971" s="35"/>
      <c r="T971" s="35"/>
      <c r="U971" s="11"/>
      <c r="V971" s="11"/>
      <c r="W971" s="11"/>
      <c r="X971" s="11"/>
      <c r="Y971" s="11"/>
      <c r="Z971" s="11"/>
    </row>
    <row r="972" spans="1:26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34"/>
      <c r="L972" s="11"/>
      <c r="M972" s="11"/>
      <c r="N972" s="11"/>
      <c r="O972" s="11"/>
      <c r="P972" s="11"/>
      <c r="Q972" s="11"/>
      <c r="R972" s="35"/>
      <c r="S972" s="35"/>
      <c r="T972" s="35"/>
      <c r="U972" s="11"/>
      <c r="V972" s="11"/>
      <c r="W972" s="11"/>
      <c r="X972" s="11"/>
      <c r="Y972" s="11"/>
      <c r="Z972" s="11"/>
    </row>
    <row r="973" spans="1:26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34"/>
      <c r="L973" s="11"/>
      <c r="M973" s="11"/>
      <c r="N973" s="11"/>
      <c r="O973" s="11"/>
      <c r="P973" s="11"/>
      <c r="Q973" s="11"/>
      <c r="R973" s="35"/>
      <c r="S973" s="35"/>
      <c r="T973" s="35"/>
      <c r="U973" s="11"/>
      <c r="V973" s="11"/>
      <c r="W973" s="11"/>
      <c r="X973" s="11"/>
      <c r="Y973" s="11"/>
      <c r="Z973" s="11"/>
    </row>
    <row r="974" spans="1:26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34"/>
      <c r="L974" s="11"/>
      <c r="M974" s="11"/>
      <c r="N974" s="11"/>
      <c r="O974" s="11"/>
      <c r="P974" s="11"/>
      <c r="Q974" s="11"/>
      <c r="R974" s="35"/>
      <c r="S974" s="35"/>
      <c r="T974" s="35"/>
      <c r="U974" s="11"/>
      <c r="V974" s="11"/>
      <c r="W974" s="11"/>
      <c r="X974" s="11"/>
      <c r="Y974" s="11"/>
      <c r="Z974" s="11"/>
    </row>
    <row r="975" spans="1:26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34"/>
      <c r="L975" s="11"/>
      <c r="M975" s="11"/>
      <c r="N975" s="11"/>
      <c r="O975" s="11"/>
      <c r="P975" s="11"/>
      <c r="Q975" s="11"/>
      <c r="R975" s="35"/>
      <c r="S975" s="35"/>
      <c r="T975" s="35"/>
      <c r="U975" s="11"/>
      <c r="V975" s="11"/>
      <c r="W975" s="11"/>
      <c r="X975" s="11"/>
      <c r="Y975" s="11"/>
      <c r="Z975" s="11"/>
    </row>
    <row r="976" spans="1:2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34"/>
      <c r="L976" s="11"/>
      <c r="M976" s="11"/>
      <c r="N976" s="11"/>
      <c r="O976" s="11"/>
      <c r="P976" s="11"/>
      <c r="Q976" s="11"/>
      <c r="R976" s="35"/>
      <c r="S976" s="35"/>
      <c r="T976" s="35"/>
      <c r="U976" s="11"/>
      <c r="V976" s="11"/>
      <c r="W976" s="11"/>
      <c r="X976" s="11"/>
      <c r="Y976" s="11"/>
      <c r="Z976" s="11"/>
    </row>
    <row r="977" spans="1:26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34"/>
      <c r="L977" s="11"/>
      <c r="M977" s="11"/>
      <c r="N977" s="11"/>
      <c r="O977" s="11"/>
      <c r="P977" s="11"/>
      <c r="Q977" s="11"/>
      <c r="R977" s="35"/>
      <c r="S977" s="35"/>
      <c r="T977" s="35"/>
      <c r="U977" s="11"/>
      <c r="V977" s="11"/>
      <c r="W977" s="11"/>
      <c r="X977" s="11"/>
      <c r="Y977" s="11"/>
      <c r="Z977" s="11"/>
    </row>
    <row r="978" spans="1:26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34"/>
      <c r="L978" s="11"/>
      <c r="M978" s="11"/>
      <c r="N978" s="11"/>
      <c r="O978" s="11"/>
      <c r="P978" s="11"/>
      <c r="Q978" s="11"/>
      <c r="R978" s="35"/>
      <c r="S978" s="35"/>
      <c r="T978" s="35"/>
      <c r="U978" s="11"/>
      <c r="V978" s="11"/>
      <c r="W978" s="11"/>
      <c r="X978" s="11"/>
      <c r="Y978" s="11"/>
      <c r="Z978" s="11"/>
    </row>
    <row r="979" spans="1:26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34"/>
      <c r="L979" s="11"/>
      <c r="M979" s="11"/>
      <c r="N979" s="11"/>
      <c r="O979" s="11"/>
      <c r="P979" s="11"/>
      <c r="Q979" s="11"/>
      <c r="R979" s="35"/>
      <c r="S979" s="35"/>
      <c r="T979" s="35"/>
      <c r="U979" s="11"/>
      <c r="V979" s="11"/>
      <c r="W979" s="11"/>
      <c r="X979" s="11"/>
      <c r="Y979" s="11"/>
      <c r="Z979" s="11"/>
    </row>
    <row r="980" spans="1:26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34"/>
      <c r="L980" s="11"/>
      <c r="M980" s="11"/>
      <c r="N980" s="11"/>
      <c r="O980" s="11"/>
      <c r="P980" s="11"/>
      <c r="Q980" s="11"/>
      <c r="R980" s="35"/>
      <c r="S980" s="35"/>
      <c r="T980" s="35"/>
      <c r="U980" s="11"/>
      <c r="V980" s="11"/>
      <c r="W980" s="11"/>
      <c r="X980" s="11"/>
      <c r="Y980" s="11"/>
      <c r="Z980" s="11"/>
    </row>
    <row r="981" spans="1:26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34"/>
      <c r="L981" s="11"/>
      <c r="M981" s="11"/>
      <c r="N981" s="11"/>
      <c r="O981" s="11"/>
      <c r="P981" s="11"/>
      <c r="Q981" s="11"/>
      <c r="R981" s="35"/>
      <c r="S981" s="35"/>
      <c r="T981" s="35"/>
      <c r="U981" s="11"/>
      <c r="V981" s="11"/>
      <c r="W981" s="11"/>
      <c r="X981" s="11"/>
      <c r="Y981" s="11"/>
      <c r="Z981" s="11"/>
    </row>
    <row r="982" spans="1:26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34"/>
      <c r="L982" s="11"/>
      <c r="M982" s="11"/>
      <c r="N982" s="11"/>
      <c r="O982" s="11"/>
      <c r="P982" s="11"/>
      <c r="Q982" s="11"/>
      <c r="R982" s="35"/>
      <c r="S982" s="35"/>
      <c r="T982" s="35"/>
      <c r="U982" s="11"/>
      <c r="V982" s="11"/>
      <c r="W982" s="11"/>
      <c r="X982" s="11"/>
      <c r="Y982" s="11"/>
      <c r="Z982" s="11"/>
    </row>
    <row r="983" spans="1:26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34"/>
      <c r="L983" s="11"/>
      <c r="M983" s="11"/>
      <c r="N983" s="11"/>
      <c r="O983" s="11"/>
      <c r="P983" s="11"/>
      <c r="Q983" s="11"/>
      <c r="R983" s="35"/>
      <c r="S983" s="35"/>
      <c r="T983" s="35"/>
      <c r="U983" s="11"/>
      <c r="V983" s="11"/>
      <c r="W983" s="11"/>
      <c r="X983" s="11"/>
      <c r="Y983" s="11"/>
      <c r="Z983" s="11"/>
    </row>
    <row r="984" spans="1:26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34"/>
      <c r="L984" s="11"/>
      <c r="M984" s="11"/>
      <c r="N984" s="11"/>
      <c r="O984" s="11"/>
      <c r="P984" s="11"/>
      <c r="Q984" s="11"/>
      <c r="R984" s="35"/>
      <c r="S984" s="35"/>
      <c r="T984" s="35"/>
      <c r="U984" s="11"/>
      <c r="V984" s="11"/>
      <c r="W984" s="11"/>
      <c r="X984" s="11"/>
      <c r="Y984" s="11"/>
      <c r="Z984" s="11"/>
    </row>
    <row r="985" spans="1:26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34"/>
      <c r="L985" s="11"/>
      <c r="M985" s="11"/>
      <c r="N985" s="11"/>
      <c r="O985" s="11"/>
      <c r="P985" s="11"/>
      <c r="Q985" s="11"/>
      <c r="R985" s="35"/>
      <c r="S985" s="35"/>
      <c r="T985" s="35"/>
      <c r="U985" s="11"/>
      <c r="V985" s="11"/>
      <c r="W985" s="11"/>
      <c r="X985" s="11"/>
      <c r="Y985" s="11"/>
      <c r="Z985" s="11"/>
    </row>
    <row r="986" spans="1:2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34"/>
      <c r="L986" s="11"/>
      <c r="M986" s="11"/>
      <c r="N986" s="11"/>
      <c r="O986" s="11"/>
      <c r="P986" s="11"/>
      <c r="Q986" s="11"/>
      <c r="R986" s="35"/>
      <c r="S986" s="35"/>
      <c r="T986" s="35"/>
      <c r="U986" s="11"/>
      <c r="V986" s="11"/>
      <c r="W986" s="11"/>
      <c r="X986" s="11"/>
      <c r="Y986" s="11"/>
      <c r="Z986" s="11"/>
    </row>
    <row r="987" spans="1:26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34"/>
      <c r="L987" s="11"/>
      <c r="M987" s="11"/>
      <c r="N987" s="11"/>
      <c r="O987" s="11"/>
      <c r="P987" s="11"/>
      <c r="Q987" s="11"/>
      <c r="R987" s="35"/>
      <c r="S987" s="35"/>
      <c r="T987" s="35"/>
      <c r="U987" s="11"/>
      <c r="V987" s="11"/>
      <c r="W987" s="11"/>
      <c r="X987" s="11"/>
      <c r="Y987" s="11"/>
      <c r="Z987" s="11"/>
    </row>
    <row r="988" spans="1:26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34"/>
      <c r="L988" s="11"/>
      <c r="M988" s="11"/>
      <c r="N988" s="11"/>
      <c r="O988" s="11"/>
      <c r="P988" s="11"/>
      <c r="Q988" s="11"/>
      <c r="R988" s="35"/>
      <c r="S988" s="35"/>
      <c r="T988" s="35"/>
      <c r="U988" s="11"/>
      <c r="V988" s="11"/>
      <c r="W988" s="11"/>
      <c r="X988" s="11"/>
      <c r="Y988" s="11"/>
      <c r="Z988" s="11"/>
    </row>
    <row r="989" spans="1:26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34"/>
      <c r="L989" s="11"/>
      <c r="M989" s="11"/>
      <c r="N989" s="11"/>
      <c r="O989" s="11"/>
      <c r="P989" s="11"/>
      <c r="Q989" s="11"/>
      <c r="R989" s="35"/>
      <c r="S989" s="35"/>
      <c r="T989" s="35"/>
      <c r="U989" s="11"/>
      <c r="V989" s="11"/>
      <c r="W989" s="11"/>
      <c r="X989" s="11"/>
      <c r="Y989" s="11"/>
      <c r="Z989" s="11"/>
    </row>
    <row r="990" spans="1:26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34"/>
      <c r="L990" s="11"/>
      <c r="M990" s="11"/>
      <c r="N990" s="11"/>
      <c r="O990" s="11"/>
      <c r="P990" s="11"/>
      <c r="Q990" s="11"/>
      <c r="R990" s="35"/>
      <c r="S990" s="35"/>
      <c r="T990" s="35"/>
      <c r="U990" s="11"/>
      <c r="V990" s="11"/>
      <c r="W990" s="11"/>
      <c r="X990" s="11"/>
      <c r="Y990" s="11"/>
      <c r="Z990" s="11"/>
    </row>
    <row r="991" spans="1:26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34"/>
      <c r="L991" s="11"/>
      <c r="M991" s="11"/>
      <c r="N991" s="11"/>
      <c r="O991" s="11"/>
      <c r="P991" s="11"/>
      <c r="Q991" s="11"/>
      <c r="R991" s="35"/>
      <c r="S991" s="35"/>
      <c r="T991" s="35"/>
      <c r="U991" s="11"/>
      <c r="V991" s="11"/>
      <c r="W991" s="11"/>
      <c r="X991" s="11"/>
      <c r="Y991" s="11"/>
      <c r="Z991" s="11"/>
    </row>
    <row r="992" spans="1:26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34"/>
      <c r="L992" s="11"/>
      <c r="M992" s="11"/>
      <c r="N992" s="11"/>
      <c r="O992" s="11"/>
      <c r="P992" s="11"/>
      <c r="Q992" s="11"/>
      <c r="R992" s="35"/>
      <c r="S992" s="35"/>
      <c r="T992" s="35"/>
      <c r="U992" s="11"/>
      <c r="V992" s="11"/>
      <c r="W992" s="11"/>
      <c r="X992" s="11"/>
      <c r="Y992" s="11"/>
      <c r="Z992" s="11"/>
    </row>
    <row r="993" spans="1:26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34"/>
      <c r="L993" s="11"/>
      <c r="M993" s="11"/>
      <c r="N993" s="11"/>
      <c r="O993" s="11"/>
      <c r="P993" s="11"/>
      <c r="Q993" s="11"/>
      <c r="R993" s="35"/>
      <c r="S993" s="35"/>
      <c r="T993" s="35"/>
      <c r="U993" s="11"/>
      <c r="V993" s="11"/>
      <c r="W993" s="11"/>
      <c r="X993" s="11"/>
      <c r="Y993" s="11"/>
      <c r="Z993" s="11"/>
    </row>
    <row r="994" spans="1:26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34"/>
      <c r="L994" s="11"/>
      <c r="M994" s="11"/>
      <c r="N994" s="11"/>
      <c r="O994" s="11"/>
      <c r="P994" s="11"/>
      <c r="Q994" s="11"/>
      <c r="R994" s="35"/>
      <c r="S994" s="35"/>
      <c r="T994" s="35"/>
      <c r="U994" s="11"/>
      <c r="V994" s="11"/>
      <c r="W994" s="11"/>
      <c r="X994" s="11"/>
      <c r="Y994" s="11"/>
      <c r="Z994" s="11"/>
    </row>
    <row r="995" spans="1:26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34"/>
      <c r="L995" s="11"/>
      <c r="M995" s="11"/>
      <c r="N995" s="11"/>
      <c r="O995" s="11"/>
      <c r="P995" s="11"/>
      <c r="Q995" s="11"/>
      <c r="R995" s="35"/>
      <c r="S995" s="35"/>
      <c r="T995" s="35"/>
      <c r="U995" s="11"/>
      <c r="V995" s="11"/>
      <c r="W995" s="11"/>
      <c r="X995" s="11"/>
      <c r="Y995" s="11"/>
      <c r="Z995" s="11"/>
    </row>
    <row r="996" spans="1:2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34"/>
      <c r="L996" s="11"/>
      <c r="M996" s="11"/>
      <c r="N996" s="11"/>
      <c r="O996" s="11"/>
      <c r="P996" s="11"/>
      <c r="Q996" s="11"/>
      <c r="R996" s="35"/>
      <c r="S996" s="35"/>
      <c r="T996" s="35"/>
      <c r="U996" s="11"/>
      <c r="V996" s="11"/>
      <c r="W996" s="11"/>
      <c r="X996" s="11"/>
      <c r="Y996" s="11"/>
      <c r="Z996" s="11"/>
    </row>
    <row r="997" spans="1:26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34"/>
      <c r="L997" s="11"/>
      <c r="M997" s="11"/>
      <c r="N997" s="11"/>
      <c r="O997" s="11"/>
      <c r="P997" s="11"/>
      <c r="Q997" s="11"/>
      <c r="R997" s="35"/>
      <c r="S997" s="35"/>
      <c r="T997" s="35"/>
      <c r="U997" s="11"/>
      <c r="V997" s="11"/>
      <c r="W997" s="11"/>
      <c r="X997" s="11"/>
      <c r="Y997" s="11"/>
      <c r="Z997" s="11"/>
    </row>
    <row r="998" spans="1:26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34"/>
      <c r="L998" s="11"/>
      <c r="M998" s="11"/>
      <c r="N998" s="11"/>
      <c r="O998" s="11"/>
      <c r="P998" s="11"/>
      <c r="Q998" s="11"/>
      <c r="R998" s="35"/>
      <c r="S998" s="35"/>
      <c r="T998" s="35"/>
      <c r="U998" s="11"/>
      <c r="V998" s="11"/>
      <c r="W998" s="11"/>
      <c r="X998" s="11"/>
      <c r="Y998" s="11"/>
      <c r="Z998" s="11"/>
    </row>
    <row r="999" spans="1:26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34"/>
      <c r="L999" s="11"/>
      <c r="M999" s="11"/>
      <c r="N999" s="11"/>
      <c r="O999" s="11"/>
      <c r="P999" s="11"/>
      <c r="Q999" s="11"/>
      <c r="R999" s="35"/>
      <c r="S999" s="35"/>
      <c r="T999" s="35"/>
      <c r="U999" s="11"/>
      <c r="V999" s="11"/>
      <c r="W999" s="11"/>
      <c r="X999" s="11"/>
      <c r="Y999" s="11"/>
      <c r="Z999" s="11"/>
    </row>
    <row r="1000" spans="1:26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34"/>
      <c r="L1000" s="11"/>
      <c r="M1000" s="11"/>
      <c r="N1000" s="11"/>
      <c r="O1000" s="11"/>
      <c r="P1000" s="11"/>
      <c r="Q1000" s="11"/>
      <c r="R1000" s="35"/>
      <c r="S1000" s="35"/>
      <c r="T1000" s="35"/>
      <c r="U1000" s="11"/>
      <c r="V1000" s="11"/>
      <c r="W1000" s="11"/>
      <c r="X1000" s="11"/>
      <c r="Y1000" s="11"/>
      <c r="Z1000" s="11"/>
    </row>
  </sheetData>
  <autoFilter ref="O3:Q164" xr:uid="{00000000-0009-0000-0000-000006000000}">
    <filterColumn colId="0">
      <filters>
        <filter val="ATKT"/>
        <filter val="D"/>
        <filter val="FC"/>
        <filter val="HSC"/>
        <filter val="SC"/>
      </filters>
    </filterColumn>
    <filterColumn colId="1">
      <filters blank="1">
        <filter val="ATKT"/>
        <filter val="D"/>
        <filter val="FC"/>
        <filter val="HSC"/>
        <filter val="SC"/>
      </filters>
    </filterColumn>
    <filterColumn colId="2">
      <filters blank="1">
        <filter val="D"/>
        <filter val="FC"/>
        <filter val="HS"/>
      </filters>
    </filterColumn>
  </autoFilter>
  <mergeCells count="7">
    <mergeCell ref="P171:Q171"/>
    <mergeCell ref="P175:Q175"/>
    <mergeCell ref="A1:G1"/>
    <mergeCell ref="J1:Q1"/>
    <mergeCell ref="M2:N2"/>
    <mergeCell ref="J166:L166"/>
    <mergeCell ref="O170:Q170"/>
  </mergeCells>
  <conditionalFormatting sqref="R2">
    <cfRule type="containsText" dxfId="83" priority="1" operator="containsText" text="ATKT">
      <formula>NOT(ISERROR(SEARCH(("ATKT"),(R2))))</formula>
    </cfRule>
  </conditionalFormatting>
  <conditionalFormatting sqref="O4:Q6 O7 O8:Q8 O9 O10:Q15 O17:Q37 O39:Q47 O48:P48 O49:Q74 O75 O76:Q76 O77:P77 O78:Q78 O79:P79 O80:Q89 O91:Q96 O98:Q103 O106:Q113 O114:P114 O115:Q151 O152:P154 O155:Q163">
    <cfRule type="containsText" dxfId="82" priority="2" operator="containsText" text="ATKT">
      <formula>NOT(ISERROR(SEARCH(("ATKT"),(O4))))</formula>
    </cfRule>
  </conditionalFormatting>
  <conditionalFormatting sqref="N166:Q167">
    <cfRule type="containsText" dxfId="81" priority="3" operator="containsText" text="ATKT">
      <formula>NOT(ISERROR(SEARCH(("ATKT"),(N166))))</formula>
    </cfRule>
  </conditionalFormatting>
  <printOptions horizontalCentered="1"/>
  <pageMargins left="0.69930555555555596" right="0.69930555555555596" top="0.50902777777777797" bottom="0.46875" header="0" footer="0"/>
  <pageSetup paperSize="9" scale="81" orientation="portrait"/>
  <headerFooter>
    <oddHeader>&amp;C&amp;F</oddHeader>
    <oddFooter>&amp;CPage &amp;P of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Z1000"/>
  <sheetViews>
    <sheetView topLeftCell="H1" workbookViewId="0"/>
  </sheetViews>
  <sheetFormatPr defaultColWidth="14.44140625" defaultRowHeight="15" customHeight="1"/>
  <cols>
    <col min="1" max="1" width="9" hidden="1" customWidth="1"/>
    <col min="2" max="2" width="40.33203125" hidden="1" customWidth="1"/>
    <col min="3" max="3" width="9" hidden="1" customWidth="1"/>
    <col min="4" max="4" width="39.33203125" hidden="1" customWidth="1"/>
    <col min="5" max="5" width="9" hidden="1" customWidth="1"/>
    <col min="6" max="7" width="9.33203125" hidden="1" customWidth="1"/>
    <col min="8" max="9" width="14.109375" customWidth="1"/>
    <col min="10" max="10" width="38.33203125" customWidth="1"/>
    <col min="11" max="11" width="9.88671875" customWidth="1"/>
    <col min="12" max="12" width="9" customWidth="1"/>
    <col min="13" max="13" width="14.88671875" customWidth="1"/>
    <col min="14" max="14" width="9.33203125" customWidth="1"/>
    <col min="15" max="15" width="17" hidden="1" customWidth="1"/>
    <col min="16" max="17" width="9.109375" hidden="1" customWidth="1"/>
    <col min="18" max="18" width="9" hidden="1" customWidth="1"/>
    <col min="19" max="19" width="26.5546875" hidden="1" customWidth="1"/>
    <col min="20" max="26" width="9" customWidth="1"/>
  </cols>
  <sheetData>
    <row r="1" spans="1:26" ht="14.25" customHeight="1">
      <c r="A1" s="11"/>
      <c r="B1" s="11"/>
      <c r="C1" s="11"/>
      <c r="D1" s="11"/>
      <c r="E1" s="11"/>
      <c r="F1" s="11"/>
      <c r="G1" s="11"/>
      <c r="H1" s="195" t="s">
        <v>1621</v>
      </c>
      <c r="I1" s="186"/>
      <c r="J1" s="186"/>
      <c r="K1" s="186"/>
      <c r="L1" s="186"/>
      <c r="M1" s="186"/>
      <c r="N1" s="186"/>
      <c r="O1" s="81"/>
      <c r="P1" s="35"/>
      <c r="Q1" s="42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11"/>
      <c r="B2" s="11"/>
      <c r="C2" s="185" t="s">
        <v>1622</v>
      </c>
      <c r="D2" s="186"/>
      <c r="E2" s="186"/>
      <c r="F2" s="186"/>
      <c r="G2" s="1"/>
      <c r="H2" s="196" t="s">
        <v>664</v>
      </c>
      <c r="I2" s="36"/>
      <c r="J2" s="196" t="s">
        <v>666</v>
      </c>
      <c r="K2" s="36" t="s">
        <v>1143</v>
      </c>
      <c r="L2" s="36" t="s">
        <v>1144</v>
      </c>
      <c r="M2" s="36" t="s">
        <v>1145</v>
      </c>
      <c r="N2" s="82" t="s">
        <v>1623</v>
      </c>
      <c r="O2" s="35"/>
      <c r="P2" s="35"/>
      <c r="Q2" s="42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11"/>
      <c r="B3" s="11"/>
      <c r="C3" s="2" t="s">
        <v>671</v>
      </c>
      <c r="D3" s="2" t="s">
        <v>666</v>
      </c>
      <c r="E3" s="2" t="s">
        <v>501</v>
      </c>
      <c r="F3" s="2" t="s">
        <v>24</v>
      </c>
      <c r="G3" s="2"/>
      <c r="H3" s="197"/>
      <c r="I3" s="36"/>
      <c r="J3" s="197"/>
      <c r="K3" s="36" t="s">
        <v>1149</v>
      </c>
      <c r="L3" s="36" t="s">
        <v>675</v>
      </c>
      <c r="M3" s="36" t="s">
        <v>676</v>
      </c>
      <c r="N3" s="36" t="s">
        <v>677</v>
      </c>
      <c r="O3" s="52" t="s">
        <v>678</v>
      </c>
      <c r="P3" s="35" t="s">
        <v>28</v>
      </c>
      <c r="Q3" s="42" t="s">
        <v>1624</v>
      </c>
      <c r="R3" s="11"/>
      <c r="S3" s="11"/>
      <c r="T3" s="11"/>
      <c r="U3" s="11"/>
      <c r="V3" s="11"/>
      <c r="W3" s="11"/>
      <c r="X3" s="11"/>
      <c r="Y3" s="11"/>
      <c r="Z3" s="11"/>
    </row>
    <row r="4" spans="1:26" ht="18.75" customHeight="1">
      <c r="A4" s="11" t="s">
        <v>1625</v>
      </c>
      <c r="B4" s="11" t="s">
        <v>1626</v>
      </c>
      <c r="C4" s="11">
        <v>6</v>
      </c>
      <c r="D4" s="11" t="s">
        <v>1626</v>
      </c>
      <c r="E4" s="11"/>
      <c r="F4" s="11"/>
      <c r="G4" s="11"/>
      <c r="H4" s="2" t="s">
        <v>1627</v>
      </c>
      <c r="I4" s="5" t="s">
        <v>1628</v>
      </c>
      <c r="J4" s="83" t="s">
        <v>1629</v>
      </c>
      <c r="K4" s="40"/>
      <c r="L4" s="40" t="s">
        <v>698</v>
      </c>
      <c r="M4" s="40" t="s">
        <v>698</v>
      </c>
      <c r="N4" s="40" t="s">
        <v>698</v>
      </c>
      <c r="O4" s="35">
        <v>104</v>
      </c>
      <c r="P4" s="41"/>
      <c r="Q4" s="42"/>
      <c r="R4" s="11"/>
      <c r="S4" s="84"/>
      <c r="T4" s="11"/>
      <c r="U4" s="11"/>
      <c r="V4" s="11"/>
      <c r="W4" s="11"/>
      <c r="X4" s="11"/>
      <c r="Y4" s="11"/>
      <c r="Z4" s="11"/>
    </row>
    <row r="5" spans="1:26" ht="18.75" customHeight="1">
      <c r="A5" s="11" t="s">
        <v>28</v>
      </c>
      <c r="B5" s="11" t="s">
        <v>1630</v>
      </c>
      <c r="C5" s="11">
        <v>7</v>
      </c>
      <c r="D5" s="11" t="s">
        <v>1630</v>
      </c>
      <c r="E5" s="11"/>
      <c r="F5" s="11"/>
      <c r="G5" s="11"/>
      <c r="H5" s="2" t="s">
        <v>1631</v>
      </c>
      <c r="I5" s="5" t="s">
        <v>1632</v>
      </c>
      <c r="J5" s="2" t="s">
        <v>1633</v>
      </c>
      <c r="K5" s="40"/>
      <c r="L5" s="40" t="s">
        <v>698</v>
      </c>
      <c r="M5" s="40" t="s">
        <v>698</v>
      </c>
      <c r="N5" s="40" t="s">
        <v>698</v>
      </c>
      <c r="O5" s="35">
        <v>120</v>
      </c>
      <c r="P5" s="41"/>
      <c r="Q5" s="11"/>
      <c r="R5" s="11"/>
      <c r="S5" s="84"/>
      <c r="T5" s="11"/>
      <c r="U5" s="11"/>
      <c r="V5" s="11"/>
      <c r="W5" s="11"/>
      <c r="X5" s="11"/>
      <c r="Y5" s="11"/>
      <c r="Z5" s="11"/>
    </row>
    <row r="6" spans="1:26" ht="18.75" customHeight="1">
      <c r="A6" s="11" t="s">
        <v>698</v>
      </c>
      <c r="B6" s="11" t="s">
        <v>1634</v>
      </c>
      <c r="C6" s="11">
        <v>8</v>
      </c>
      <c r="D6" s="11" t="s">
        <v>1634</v>
      </c>
      <c r="E6" s="11"/>
      <c r="F6" s="11"/>
      <c r="G6" s="11"/>
      <c r="H6" s="2" t="s">
        <v>1635</v>
      </c>
      <c r="I6" s="5" t="s">
        <v>1636</v>
      </c>
      <c r="J6" s="2" t="s">
        <v>1637</v>
      </c>
      <c r="K6" s="40"/>
      <c r="L6" s="40" t="s">
        <v>698</v>
      </c>
      <c r="M6" s="40" t="s">
        <v>698</v>
      </c>
      <c r="N6" s="40" t="s">
        <v>698</v>
      </c>
      <c r="O6" s="35">
        <v>117</v>
      </c>
      <c r="P6" s="41"/>
      <c r="Q6" s="11"/>
      <c r="R6" s="11"/>
      <c r="S6" s="84"/>
      <c r="T6" s="11"/>
      <c r="U6" s="11"/>
      <c r="V6" s="11"/>
      <c r="W6" s="11"/>
      <c r="X6" s="11"/>
      <c r="Y6" s="11"/>
      <c r="Z6" s="11"/>
    </row>
    <row r="7" spans="1:26" ht="18.75" customHeight="1">
      <c r="A7" s="11" t="s">
        <v>698</v>
      </c>
      <c r="B7" s="11" t="s">
        <v>1638</v>
      </c>
      <c r="C7" s="11">
        <v>123</v>
      </c>
      <c r="D7" s="11" t="s">
        <v>1638</v>
      </c>
      <c r="E7" s="11"/>
      <c r="F7" s="11"/>
      <c r="G7" s="11"/>
      <c r="H7" s="2" t="s">
        <v>1639</v>
      </c>
      <c r="I7" s="5" t="s">
        <v>1640</v>
      </c>
      <c r="J7" s="2" t="s">
        <v>1641</v>
      </c>
      <c r="K7" s="40"/>
      <c r="L7" s="40" t="s">
        <v>698</v>
      </c>
      <c r="M7" s="40" t="s">
        <v>698</v>
      </c>
      <c r="N7" s="40" t="s">
        <v>698</v>
      </c>
      <c r="O7" s="35">
        <v>112</v>
      </c>
      <c r="P7" s="41"/>
      <c r="Q7" s="11"/>
      <c r="R7" s="11"/>
      <c r="S7" s="85"/>
      <c r="T7" s="11"/>
      <c r="U7" s="11"/>
      <c r="V7" s="11"/>
      <c r="W7" s="11"/>
      <c r="X7" s="11"/>
      <c r="Y7" s="11"/>
      <c r="Z7" s="11"/>
    </row>
    <row r="8" spans="1:26" ht="18.75" customHeight="1">
      <c r="A8" s="11" t="s">
        <v>698</v>
      </c>
      <c r="B8" s="11" t="s">
        <v>1642</v>
      </c>
      <c r="C8" s="11">
        <v>9</v>
      </c>
      <c r="D8" s="11" t="s">
        <v>1642</v>
      </c>
      <c r="E8" s="11"/>
      <c r="F8" s="11"/>
      <c r="G8" s="11"/>
      <c r="H8" s="2"/>
      <c r="I8" s="5" t="s">
        <v>1643</v>
      </c>
      <c r="J8" s="39" t="s">
        <v>1644</v>
      </c>
      <c r="K8" s="86"/>
      <c r="L8" s="86" t="s">
        <v>1624</v>
      </c>
      <c r="M8" s="86" t="s">
        <v>1624</v>
      </c>
      <c r="N8" s="86" t="s">
        <v>1624</v>
      </c>
      <c r="O8" s="87"/>
      <c r="P8" s="41"/>
      <c r="Q8" s="42">
        <v>1</v>
      </c>
      <c r="R8" s="11"/>
      <c r="S8" s="84" t="s">
        <v>1644</v>
      </c>
      <c r="T8" s="11"/>
      <c r="U8" s="11"/>
      <c r="V8" s="11"/>
      <c r="W8" s="11"/>
      <c r="X8" s="11"/>
      <c r="Y8" s="11"/>
      <c r="Z8" s="11"/>
    </row>
    <row r="9" spans="1:26" ht="18.75" customHeight="1">
      <c r="A9" s="11" t="s">
        <v>1645</v>
      </c>
      <c r="B9" s="11" t="s">
        <v>1646</v>
      </c>
      <c r="C9" s="11">
        <v>10</v>
      </c>
      <c r="D9" s="11" t="s">
        <v>1646</v>
      </c>
      <c r="E9" s="11"/>
      <c r="F9" s="11"/>
      <c r="G9" s="11"/>
      <c r="H9" s="2"/>
      <c r="I9" s="5" t="s">
        <v>1647</v>
      </c>
      <c r="J9" s="39" t="s">
        <v>1648</v>
      </c>
      <c r="K9" s="86"/>
      <c r="L9" s="86" t="s">
        <v>1624</v>
      </c>
      <c r="M9" s="86" t="s">
        <v>1624</v>
      </c>
      <c r="N9" s="86" t="s">
        <v>1624</v>
      </c>
      <c r="O9" s="87"/>
      <c r="P9" s="41"/>
      <c r="Q9" s="42">
        <v>2</v>
      </c>
      <c r="R9" s="11"/>
      <c r="S9" s="84" t="s">
        <v>1648</v>
      </c>
      <c r="T9" s="11"/>
      <c r="U9" s="11"/>
      <c r="V9" s="11"/>
      <c r="W9" s="11"/>
      <c r="X9" s="11"/>
      <c r="Y9" s="11"/>
      <c r="Z9" s="11"/>
    </row>
    <row r="10" spans="1:26" ht="18.75" customHeight="1">
      <c r="A10" s="11" t="s">
        <v>698</v>
      </c>
      <c r="B10" s="11" t="s">
        <v>1649</v>
      </c>
      <c r="C10" s="11">
        <v>11</v>
      </c>
      <c r="D10" s="11" t="s">
        <v>1649</v>
      </c>
      <c r="E10" s="11"/>
      <c r="F10" s="11"/>
      <c r="G10" s="11"/>
      <c r="H10" s="2" t="s">
        <v>1650</v>
      </c>
      <c r="I10" s="5" t="s">
        <v>1213</v>
      </c>
      <c r="J10" s="20" t="s">
        <v>1651</v>
      </c>
      <c r="K10" s="40"/>
      <c r="L10" s="43" t="s">
        <v>28</v>
      </c>
      <c r="M10" s="43" t="s">
        <v>28</v>
      </c>
      <c r="N10" s="43" t="s">
        <v>28</v>
      </c>
      <c r="O10" s="11"/>
      <c r="P10" s="41">
        <v>20</v>
      </c>
      <c r="Q10" s="11"/>
      <c r="R10" s="11"/>
      <c r="S10" s="85" t="s">
        <v>1651</v>
      </c>
      <c r="T10" s="11"/>
      <c r="U10" s="11"/>
      <c r="V10" s="11"/>
      <c r="W10" s="11"/>
      <c r="X10" s="11"/>
      <c r="Y10" s="11"/>
      <c r="Z10" s="11"/>
    </row>
    <row r="11" spans="1:26" ht="18.75" customHeight="1">
      <c r="A11" s="11" t="s">
        <v>698</v>
      </c>
      <c r="B11" s="11" t="s">
        <v>1652</v>
      </c>
      <c r="C11" s="11">
        <v>12</v>
      </c>
      <c r="D11" s="11" t="s">
        <v>1652</v>
      </c>
      <c r="E11" s="11"/>
      <c r="F11" s="11"/>
      <c r="G11" s="11"/>
      <c r="H11" s="2" t="s">
        <v>1653</v>
      </c>
      <c r="I11" s="5" t="s">
        <v>1217</v>
      </c>
      <c r="J11" s="88" t="s">
        <v>1654</v>
      </c>
      <c r="K11" s="40"/>
      <c r="L11" s="40" t="s">
        <v>692</v>
      </c>
      <c r="M11" s="40" t="s">
        <v>692</v>
      </c>
      <c r="N11" s="40" t="s">
        <v>698</v>
      </c>
      <c r="O11" s="11"/>
      <c r="P11" s="41"/>
      <c r="Q11" s="11"/>
      <c r="R11" s="11"/>
      <c r="S11" s="85" t="s">
        <v>1654</v>
      </c>
      <c r="T11" s="11"/>
      <c r="U11" s="11"/>
      <c r="V11" s="11"/>
      <c r="W11" s="11"/>
      <c r="X11" s="11"/>
      <c r="Y11" s="11"/>
      <c r="Z11" s="11"/>
    </row>
    <row r="12" spans="1:26" ht="18.75" customHeight="1">
      <c r="A12" s="11" t="s">
        <v>28</v>
      </c>
      <c r="B12" s="11" t="s">
        <v>1655</v>
      </c>
      <c r="C12" s="11">
        <v>13</v>
      </c>
      <c r="D12" s="11" t="s">
        <v>1655</v>
      </c>
      <c r="E12" s="11"/>
      <c r="F12" s="11"/>
      <c r="G12" s="11"/>
      <c r="H12" s="2" t="s">
        <v>1656</v>
      </c>
      <c r="I12" s="5" t="s">
        <v>1221</v>
      </c>
      <c r="J12" s="20" t="s">
        <v>1657</v>
      </c>
      <c r="K12" s="40"/>
      <c r="L12" s="40" t="s">
        <v>698</v>
      </c>
      <c r="M12" s="40" t="s">
        <v>698</v>
      </c>
      <c r="N12" s="40" t="s">
        <v>698</v>
      </c>
      <c r="O12" s="35">
        <v>105</v>
      </c>
      <c r="P12" s="41"/>
      <c r="Q12" s="11"/>
      <c r="R12" s="11"/>
      <c r="S12" s="85" t="s">
        <v>1657</v>
      </c>
      <c r="T12" s="11"/>
      <c r="U12" s="11"/>
      <c r="V12" s="11"/>
      <c r="W12" s="11"/>
      <c r="X12" s="11"/>
      <c r="Y12" s="11"/>
      <c r="Z12" s="11"/>
    </row>
    <row r="13" spans="1:26" ht="18.75" customHeight="1">
      <c r="A13" s="11" t="s">
        <v>698</v>
      </c>
      <c r="B13" s="11" t="s">
        <v>1658</v>
      </c>
      <c r="C13" s="11">
        <v>2</v>
      </c>
      <c r="D13" s="11" t="s">
        <v>1658</v>
      </c>
      <c r="E13" s="11"/>
      <c r="F13" s="11"/>
      <c r="G13" s="11"/>
      <c r="H13" s="2" t="s">
        <v>1659</v>
      </c>
      <c r="I13" s="5" t="s">
        <v>1225</v>
      </c>
      <c r="J13" s="20" t="s">
        <v>1660</v>
      </c>
      <c r="K13" s="40"/>
      <c r="L13" s="40" t="s">
        <v>685</v>
      </c>
      <c r="M13" s="40" t="s">
        <v>692</v>
      </c>
      <c r="N13" s="40" t="s">
        <v>698</v>
      </c>
      <c r="O13" s="11"/>
      <c r="P13" s="41"/>
      <c r="Q13" s="11"/>
      <c r="R13" s="11"/>
      <c r="S13" s="85" t="s">
        <v>1660</v>
      </c>
      <c r="T13" s="11"/>
      <c r="U13" s="11"/>
      <c r="V13" s="11"/>
      <c r="W13" s="11"/>
      <c r="X13" s="11"/>
      <c r="Y13" s="11"/>
      <c r="Z13" s="11"/>
    </row>
    <row r="14" spans="1:26" ht="18.75" customHeight="1">
      <c r="A14" s="11" t="s">
        <v>698</v>
      </c>
      <c r="B14" s="11" t="s">
        <v>1661</v>
      </c>
      <c r="C14" s="11">
        <v>14</v>
      </c>
      <c r="D14" s="11" t="s">
        <v>1661</v>
      </c>
      <c r="E14" s="11"/>
      <c r="F14" s="11"/>
      <c r="G14" s="11"/>
      <c r="H14" s="2" t="s">
        <v>1662</v>
      </c>
      <c r="I14" s="5" t="s">
        <v>1228</v>
      </c>
      <c r="J14" s="20" t="s">
        <v>1663</v>
      </c>
      <c r="K14" s="40"/>
      <c r="L14" s="40" t="s">
        <v>692</v>
      </c>
      <c r="M14" s="43" t="s">
        <v>28</v>
      </c>
      <c r="N14" s="43" t="s">
        <v>28</v>
      </c>
      <c r="O14" s="11"/>
      <c r="P14" s="41">
        <v>22</v>
      </c>
      <c r="Q14" s="11"/>
      <c r="R14" s="11"/>
      <c r="S14" s="85" t="s">
        <v>1663</v>
      </c>
      <c r="T14" s="11"/>
      <c r="U14" s="11"/>
      <c r="V14" s="11"/>
      <c r="W14" s="11"/>
      <c r="X14" s="11"/>
      <c r="Y14" s="11"/>
      <c r="Z14" s="11"/>
    </row>
    <row r="15" spans="1:26" ht="18.75" customHeight="1">
      <c r="A15" s="11" t="s">
        <v>28</v>
      </c>
      <c r="B15" s="11" t="s">
        <v>1664</v>
      </c>
      <c r="C15" s="11">
        <v>15</v>
      </c>
      <c r="D15" s="11" t="s">
        <v>1664</v>
      </c>
      <c r="E15" s="11"/>
      <c r="F15" s="11"/>
      <c r="G15" s="11"/>
      <c r="H15" s="2" t="s">
        <v>1665</v>
      </c>
      <c r="I15" s="5" t="s">
        <v>1232</v>
      </c>
      <c r="J15" s="20" t="s">
        <v>1666</v>
      </c>
      <c r="K15" s="40"/>
      <c r="L15" s="40" t="s">
        <v>698</v>
      </c>
      <c r="M15" s="40" t="s">
        <v>698</v>
      </c>
      <c r="N15" s="40" t="s">
        <v>698</v>
      </c>
      <c r="O15" s="35">
        <v>109</v>
      </c>
      <c r="P15" s="41"/>
      <c r="Q15" s="11"/>
      <c r="R15" s="11"/>
      <c r="S15" s="85" t="s">
        <v>1666</v>
      </c>
      <c r="T15" s="11"/>
      <c r="U15" s="11"/>
      <c r="V15" s="11"/>
      <c r="W15" s="11"/>
      <c r="X15" s="11"/>
      <c r="Y15" s="11"/>
      <c r="Z15" s="11"/>
    </row>
    <row r="16" spans="1:26" ht="18.75" customHeight="1">
      <c r="A16" s="11" t="s">
        <v>698</v>
      </c>
      <c r="B16" s="11" t="s">
        <v>1667</v>
      </c>
      <c r="C16" s="11">
        <v>16</v>
      </c>
      <c r="D16" s="11" t="s">
        <v>1667</v>
      </c>
      <c r="E16" s="11"/>
      <c r="F16" s="11"/>
      <c r="G16" s="11"/>
      <c r="H16" s="2" t="s">
        <v>1668</v>
      </c>
      <c r="I16" s="5" t="s">
        <v>1236</v>
      </c>
      <c r="J16" s="20" t="s">
        <v>1669</v>
      </c>
      <c r="K16" s="40"/>
      <c r="L16" s="40" t="s">
        <v>692</v>
      </c>
      <c r="M16" s="40" t="s">
        <v>686</v>
      </c>
      <c r="N16" s="40" t="s">
        <v>698</v>
      </c>
      <c r="O16" s="11"/>
      <c r="P16" s="41"/>
      <c r="Q16" s="11"/>
      <c r="R16" s="11"/>
      <c r="S16" s="85" t="s">
        <v>1669</v>
      </c>
      <c r="T16" s="11"/>
      <c r="U16" s="11"/>
      <c r="V16" s="11"/>
      <c r="W16" s="11"/>
      <c r="X16" s="11"/>
      <c r="Y16" s="11"/>
      <c r="Z16" s="11"/>
    </row>
    <row r="17" spans="1:26" ht="18.75" customHeight="1">
      <c r="A17" s="11" t="s">
        <v>698</v>
      </c>
      <c r="B17" s="11" t="s">
        <v>1670</v>
      </c>
      <c r="C17" s="11">
        <v>17</v>
      </c>
      <c r="D17" s="11" t="s">
        <v>1670</v>
      </c>
      <c r="E17" s="11"/>
      <c r="F17" s="11"/>
      <c r="G17" s="11"/>
      <c r="H17" s="2" t="s">
        <v>1671</v>
      </c>
      <c r="I17" s="5" t="s">
        <v>1240</v>
      </c>
      <c r="J17" s="20" t="s">
        <v>1672</v>
      </c>
      <c r="K17" s="40"/>
      <c r="L17" s="40" t="s">
        <v>692</v>
      </c>
      <c r="M17" s="43" t="s">
        <v>28</v>
      </c>
      <c r="N17" s="43"/>
      <c r="O17" s="70"/>
      <c r="P17" s="41">
        <v>23</v>
      </c>
      <c r="Q17" s="11"/>
      <c r="R17" s="11"/>
      <c r="S17" s="85" t="s">
        <v>1672</v>
      </c>
      <c r="T17" s="11"/>
      <c r="U17" s="11"/>
      <c r="V17" s="11"/>
      <c r="W17" s="11"/>
      <c r="X17" s="11"/>
      <c r="Y17" s="11"/>
      <c r="Z17" s="11"/>
    </row>
    <row r="18" spans="1:26" ht="18.75" customHeight="1">
      <c r="A18" s="11" t="s">
        <v>698</v>
      </c>
      <c r="B18" s="11" t="s">
        <v>1673</v>
      </c>
      <c r="C18" s="11">
        <v>19</v>
      </c>
      <c r="D18" s="11" t="s">
        <v>1673</v>
      </c>
      <c r="E18" s="11"/>
      <c r="F18" s="11"/>
      <c r="G18" s="11"/>
      <c r="H18" s="2" t="s">
        <v>1674</v>
      </c>
      <c r="I18" s="5" t="s">
        <v>1244</v>
      </c>
      <c r="J18" s="20" t="s">
        <v>1675</v>
      </c>
      <c r="K18" s="40"/>
      <c r="L18" s="40" t="s">
        <v>698</v>
      </c>
      <c r="M18" s="40" t="s">
        <v>698</v>
      </c>
      <c r="N18" s="40" t="s">
        <v>698</v>
      </c>
      <c r="O18" s="35">
        <v>110</v>
      </c>
      <c r="P18" s="41"/>
      <c r="Q18" s="11"/>
      <c r="R18" s="11"/>
      <c r="S18" s="85" t="s">
        <v>1675</v>
      </c>
      <c r="T18" s="11"/>
      <c r="U18" s="11"/>
      <c r="V18" s="11"/>
      <c r="W18" s="11"/>
      <c r="X18" s="11"/>
      <c r="Y18" s="11"/>
      <c r="Z18" s="11"/>
    </row>
    <row r="19" spans="1:26" ht="18.75" customHeight="1">
      <c r="A19" s="11" t="s">
        <v>698</v>
      </c>
      <c r="B19" s="11" t="s">
        <v>1676</v>
      </c>
      <c r="C19" s="11">
        <v>20</v>
      </c>
      <c r="D19" s="11" t="s">
        <v>1676</v>
      </c>
      <c r="E19" s="11"/>
      <c r="F19" s="11"/>
      <c r="G19" s="11"/>
      <c r="H19" s="2" t="s">
        <v>1677</v>
      </c>
      <c r="I19" s="5" t="s">
        <v>1248</v>
      </c>
      <c r="J19" s="20" t="s">
        <v>1678</v>
      </c>
      <c r="K19" s="40"/>
      <c r="L19" s="43" t="s">
        <v>28</v>
      </c>
      <c r="M19" s="43" t="s">
        <v>28</v>
      </c>
      <c r="N19" s="43" t="s">
        <v>28</v>
      </c>
      <c r="O19" s="70"/>
      <c r="P19" s="41">
        <v>24</v>
      </c>
      <c r="Q19" s="11"/>
      <c r="R19" s="11"/>
      <c r="S19" s="85" t="s">
        <v>1678</v>
      </c>
      <c r="T19" s="11"/>
      <c r="U19" s="11"/>
      <c r="V19" s="11"/>
      <c r="W19" s="11"/>
      <c r="X19" s="11"/>
      <c r="Y19" s="11"/>
      <c r="Z19" s="11"/>
    </row>
    <row r="20" spans="1:26" ht="18.75" customHeight="1">
      <c r="A20" s="11" t="s">
        <v>698</v>
      </c>
      <c r="B20" s="11" t="s">
        <v>1644</v>
      </c>
      <c r="C20" s="11">
        <v>21</v>
      </c>
      <c r="D20" s="11" t="s">
        <v>1644</v>
      </c>
      <c r="E20" s="11"/>
      <c r="F20" s="11"/>
      <c r="G20" s="11"/>
      <c r="H20" s="2" t="s">
        <v>1679</v>
      </c>
      <c r="I20" s="5" t="s">
        <v>1252</v>
      </c>
      <c r="J20" s="20" t="s">
        <v>1680</v>
      </c>
      <c r="K20" s="40"/>
      <c r="L20" s="40" t="s">
        <v>692</v>
      </c>
      <c r="M20" s="40" t="s">
        <v>692</v>
      </c>
      <c r="N20" s="40" t="s">
        <v>698</v>
      </c>
      <c r="O20" s="11"/>
      <c r="P20" s="41"/>
      <c r="Q20" s="11"/>
      <c r="R20" s="11"/>
      <c r="S20" s="85" t="s">
        <v>1680</v>
      </c>
      <c r="T20" s="11"/>
      <c r="U20" s="11"/>
      <c r="V20" s="11"/>
      <c r="W20" s="11"/>
      <c r="X20" s="11"/>
      <c r="Y20" s="11"/>
      <c r="Z20" s="11"/>
    </row>
    <row r="21" spans="1:26" ht="18.75" customHeight="1">
      <c r="A21" s="11" t="s">
        <v>698</v>
      </c>
      <c r="B21" s="11" t="s">
        <v>1681</v>
      </c>
      <c r="C21" s="11">
        <v>22</v>
      </c>
      <c r="D21" s="11" t="s">
        <v>1681</v>
      </c>
      <c r="E21" s="11"/>
      <c r="F21" s="11"/>
      <c r="G21" s="11"/>
      <c r="H21" s="2" t="s">
        <v>1682</v>
      </c>
      <c r="I21" s="5" t="s">
        <v>1256</v>
      </c>
      <c r="J21" s="20" t="s">
        <v>1683</v>
      </c>
      <c r="K21" s="40"/>
      <c r="L21" s="40" t="s">
        <v>698</v>
      </c>
      <c r="M21" s="40" t="s">
        <v>698</v>
      </c>
      <c r="N21" s="40" t="s">
        <v>698</v>
      </c>
      <c r="O21" s="35">
        <v>103</v>
      </c>
      <c r="P21" s="41"/>
      <c r="Q21" s="11"/>
      <c r="R21" s="11"/>
      <c r="S21" s="85" t="s">
        <v>1683</v>
      </c>
      <c r="T21" s="11"/>
      <c r="U21" s="11"/>
      <c r="V21" s="11"/>
      <c r="W21" s="11"/>
      <c r="X21" s="11"/>
      <c r="Y21" s="11"/>
      <c r="Z21" s="11"/>
    </row>
    <row r="22" spans="1:26" ht="18.75" customHeight="1">
      <c r="A22" s="11" t="s">
        <v>698</v>
      </c>
      <c r="B22" s="11" t="s">
        <v>1684</v>
      </c>
      <c r="C22" s="11">
        <v>23</v>
      </c>
      <c r="D22" s="11" t="s">
        <v>1684</v>
      </c>
      <c r="E22" s="11"/>
      <c r="F22" s="11"/>
      <c r="G22" s="11"/>
      <c r="H22" s="2" t="s">
        <v>1685</v>
      </c>
      <c r="I22" s="5" t="s">
        <v>1260</v>
      </c>
      <c r="J22" s="20" t="s">
        <v>1686</v>
      </c>
      <c r="K22" s="40"/>
      <c r="L22" s="40" t="s">
        <v>685</v>
      </c>
      <c r="M22" s="40" t="s">
        <v>698</v>
      </c>
      <c r="N22" s="40" t="s">
        <v>698</v>
      </c>
      <c r="O22" s="35">
        <v>108</v>
      </c>
      <c r="P22" s="41"/>
      <c r="Q22" s="11"/>
      <c r="R22" s="11"/>
      <c r="S22" s="85" t="s">
        <v>1686</v>
      </c>
      <c r="T22" s="11"/>
      <c r="U22" s="11"/>
      <c r="V22" s="11"/>
      <c r="W22" s="11"/>
      <c r="X22" s="11"/>
      <c r="Y22" s="11"/>
      <c r="Z22" s="11"/>
    </row>
    <row r="23" spans="1:26" ht="18.75" customHeight="1">
      <c r="A23" s="11" t="s">
        <v>698</v>
      </c>
      <c r="B23" s="11" t="s">
        <v>1687</v>
      </c>
      <c r="C23" s="11">
        <v>112</v>
      </c>
      <c r="D23" s="11" t="s">
        <v>1687</v>
      </c>
      <c r="E23" s="11"/>
      <c r="F23" s="11"/>
      <c r="G23" s="11"/>
      <c r="H23" s="2" t="s">
        <v>1688</v>
      </c>
      <c r="I23" s="5" t="s">
        <v>1264</v>
      </c>
      <c r="J23" s="20" t="s">
        <v>1689</v>
      </c>
      <c r="K23" s="40"/>
      <c r="L23" s="40" t="s">
        <v>698</v>
      </c>
      <c r="M23" s="40" t="s">
        <v>698</v>
      </c>
      <c r="N23" s="40" t="s">
        <v>698</v>
      </c>
      <c r="O23" s="35">
        <v>106</v>
      </c>
      <c r="P23" s="41"/>
      <c r="Q23" s="11"/>
      <c r="R23" s="11"/>
      <c r="S23" s="85" t="s">
        <v>1689</v>
      </c>
      <c r="T23" s="11"/>
      <c r="U23" s="11"/>
      <c r="V23" s="11"/>
      <c r="W23" s="11"/>
      <c r="X23" s="11"/>
      <c r="Y23" s="11"/>
      <c r="Z23" s="11"/>
    </row>
    <row r="24" spans="1:26" ht="18.75" customHeight="1">
      <c r="A24" s="11" t="s">
        <v>698</v>
      </c>
      <c r="B24" s="11" t="s">
        <v>1690</v>
      </c>
      <c r="C24" s="11">
        <v>24</v>
      </c>
      <c r="D24" s="11" t="s">
        <v>1690</v>
      </c>
      <c r="E24" s="11"/>
      <c r="F24" s="11"/>
      <c r="G24" s="11"/>
      <c r="H24" s="2" t="s">
        <v>1691</v>
      </c>
      <c r="I24" s="5" t="s">
        <v>1268</v>
      </c>
      <c r="J24" s="20" t="s">
        <v>1692</v>
      </c>
      <c r="K24" s="40"/>
      <c r="L24" s="40" t="s">
        <v>686</v>
      </c>
      <c r="M24" s="40" t="s">
        <v>686</v>
      </c>
      <c r="N24" s="40" t="s">
        <v>698</v>
      </c>
      <c r="O24" s="35">
        <v>107</v>
      </c>
      <c r="P24" s="41"/>
      <c r="Q24" s="11"/>
      <c r="R24" s="11"/>
      <c r="S24" s="85" t="s">
        <v>1692</v>
      </c>
      <c r="T24" s="11"/>
      <c r="U24" s="11"/>
      <c r="V24" s="11"/>
      <c r="W24" s="11"/>
      <c r="X24" s="11"/>
      <c r="Y24" s="11"/>
      <c r="Z24" s="11"/>
    </row>
    <row r="25" spans="1:26" ht="18.75" customHeight="1">
      <c r="A25" s="11" t="s">
        <v>8</v>
      </c>
      <c r="B25" s="11" t="s">
        <v>1693</v>
      </c>
      <c r="C25" s="11">
        <v>25</v>
      </c>
      <c r="D25" s="11" t="s">
        <v>1693</v>
      </c>
      <c r="E25" s="11"/>
      <c r="F25" s="11"/>
      <c r="G25" s="11"/>
      <c r="H25" s="2" t="s">
        <v>1694</v>
      </c>
      <c r="I25" s="5" t="s">
        <v>1272</v>
      </c>
      <c r="J25" s="20" t="s">
        <v>1695</v>
      </c>
      <c r="K25" s="40"/>
      <c r="L25" s="40" t="s">
        <v>698</v>
      </c>
      <c r="M25" s="40" t="s">
        <v>698</v>
      </c>
      <c r="N25" s="40" t="s">
        <v>698</v>
      </c>
      <c r="O25" s="35">
        <v>111</v>
      </c>
      <c r="P25" s="41"/>
      <c r="Q25" s="11"/>
      <c r="R25" s="11"/>
      <c r="S25" s="85" t="s">
        <v>1695</v>
      </c>
      <c r="T25" s="11"/>
      <c r="U25" s="11"/>
      <c r="V25" s="11"/>
      <c r="W25" s="11"/>
      <c r="X25" s="11"/>
      <c r="Y25" s="11"/>
      <c r="Z25" s="11"/>
    </row>
    <row r="26" spans="1:26" ht="18.75" customHeight="1">
      <c r="A26" s="11" t="s">
        <v>698</v>
      </c>
      <c r="B26" s="11" t="s">
        <v>1696</v>
      </c>
      <c r="C26" s="11">
        <v>26</v>
      </c>
      <c r="D26" s="11" t="s">
        <v>1696</v>
      </c>
      <c r="E26" s="11"/>
      <c r="F26" s="11"/>
      <c r="G26" s="11"/>
      <c r="H26" s="2" t="s">
        <v>1697</v>
      </c>
      <c r="I26" s="5" t="s">
        <v>1277</v>
      </c>
      <c r="J26" s="20" t="s">
        <v>1698</v>
      </c>
      <c r="K26" s="40"/>
      <c r="L26" s="40" t="s">
        <v>686</v>
      </c>
      <c r="M26" s="40" t="s">
        <v>698</v>
      </c>
      <c r="N26" s="40" t="s">
        <v>698</v>
      </c>
      <c r="O26" s="35">
        <v>113</v>
      </c>
      <c r="P26" s="41"/>
      <c r="Q26" s="11"/>
      <c r="R26" s="11"/>
      <c r="S26" s="85" t="s">
        <v>1698</v>
      </c>
      <c r="T26" s="11"/>
      <c r="U26" s="11"/>
      <c r="V26" s="11"/>
      <c r="W26" s="11"/>
      <c r="X26" s="11"/>
      <c r="Y26" s="11"/>
      <c r="Z26" s="11"/>
    </row>
    <row r="27" spans="1:26" ht="18.75" customHeight="1">
      <c r="A27" s="11" t="s">
        <v>698</v>
      </c>
      <c r="B27" s="11" t="s">
        <v>1699</v>
      </c>
      <c r="C27" s="11">
        <v>27</v>
      </c>
      <c r="D27" s="11" t="s">
        <v>1699</v>
      </c>
      <c r="E27" s="11"/>
      <c r="F27" s="11"/>
      <c r="G27" s="11"/>
      <c r="H27" s="2" t="s">
        <v>1700</v>
      </c>
      <c r="I27" s="5" t="s">
        <v>1281</v>
      </c>
      <c r="J27" s="20" t="s">
        <v>1701</v>
      </c>
      <c r="K27" s="40"/>
      <c r="L27" s="40" t="s">
        <v>686</v>
      </c>
      <c r="M27" s="40" t="s">
        <v>686</v>
      </c>
      <c r="N27" s="40" t="s">
        <v>698</v>
      </c>
      <c r="O27" s="35">
        <v>114</v>
      </c>
      <c r="P27" s="41"/>
      <c r="Q27" s="11"/>
      <c r="R27" s="11"/>
      <c r="S27" s="85" t="s">
        <v>1701</v>
      </c>
      <c r="T27" s="11"/>
      <c r="U27" s="11"/>
      <c r="V27" s="11"/>
      <c r="W27" s="11"/>
      <c r="X27" s="11"/>
      <c r="Y27" s="11"/>
      <c r="Z27" s="11"/>
    </row>
    <row r="28" spans="1:26" ht="18.75" customHeight="1">
      <c r="A28" s="11" t="s">
        <v>698</v>
      </c>
      <c r="B28" s="11" t="s">
        <v>1702</v>
      </c>
      <c r="C28" s="11">
        <v>28</v>
      </c>
      <c r="D28" s="11" t="s">
        <v>1702</v>
      </c>
      <c r="E28" s="11"/>
      <c r="F28" s="11"/>
      <c r="G28" s="11"/>
      <c r="H28" s="2" t="s">
        <v>1703</v>
      </c>
      <c r="I28" s="5" t="s">
        <v>1285</v>
      </c>
      <c r="J28" s="20" t="s">
        <v>1704</v>
      </c>
      <c r="K28" s="40"/>
      <c r="L28" s="40" t="s">
        <v>698</v>
      </c>
      <c r="M28" s="40" t="s">
        <v>698</v>
      </c>
      <c r="N28" s="40" t="s">
        <v>698</v>
      </c>
      <c r="O28" s="35">
        <v>115</v>
      </c>
      <c r="P28" s="41"/>
      <c r="Q28" s="11"/>
      <c r="R28" s="11"/>
      <c r="S28" s="85" t="s">
        <v>1704</v>
      </c>
      <c r="T28" s="11"/>
      <c r="U28" s="11"/>
      <c r="V28" s="11"/>
      <c r="W28" s="11"/>
      <c r="X28" s="11"/>
      <c r="Y28" s="11"/>
      <c r="Z28" s="11"/>
    </row>
    <row r="29" spans="1:26" ht="18.75" customHeight="1">
      <c r="A29" s="11" t="s">
        <v>698</v>
      </c>
      <c r="B29" s="11" t="s">
        <v>1705</v>
      </c>
      <c r="C29" s="11">
        <v>151</v>
      </c>
      <c r="D29" s="11" t="s">
        <v>1651</v>
      </c>
      <c r="E29" s="11"/>
      <c r="F29" s="11"/>
      <c r="G29" s="11"/>
      <c r="H29" s="2" t="s">
        <v>1706</v>
      </c>
      <c r="I29" s="5" t="s">
        <v>1289</v>
      </c>
      <c r="J29" s="20" t="s">
        <v>1707</v>
      </c>
      <c r="K29" s="40"/>
      <c r="L29" s="40" t="s">
        <v>698</v>
      </c>
      <c r="M29" s="40" t="s">
        <v>698</v>
      </c>
      <c r="N29" s="40" t="s">
        <v>698</v>
      </c>
      <c r="O29" s="35">
        <v>102</v>
      </c>
      <c r="P29" s="41"/>
      <c r="Q29" s="11"/>
      <c r="R29" s="11"/>
      <c r="S29" s="85" t="s">
        <v>1707</v>
      </c>
      <c r="T29" s="11"/>
      <c r="U29" s="11"/>
      <c r="V29" s="11"/>
      <c r="W29" s="11"/>
      <c r="X29" s="11"/>
      <c r="Y29" s="11"/>
      <c r="Z29" s="11"/>
    </row>
    <row r="30" spans="1:26" ht="18.75" customHeight="1">
      <c r="A30" s="11" t="s">
        <v>698</v>
      </c>
      <c r="B30" s="11" t="s">
        <v>1708</v>
      </c>
      <c r="C30" s="11">
        <v>29</v>
      </c>
      <c r="D30" s="11" t="s">
        <v>1705</v>
      </c>
      <c r="E30" s="11"/>
      <c r="F30" s="11"/>
      <c r="G30" s="11"/>
      <c r="H30" s="2" t="s">
        <v>1709</v>
      </c>
      <c r="I30" s="5" t="s">
        <v>1293</v>
      </c>
      <c r="J30" s="20" t="s">
        <v>1710</v>
      </c>
      <c r="K30" s="40"/>
      <c r="L30" s="40" t="s">
        <v>698</v>
      </c>
      <c r="M30" s="40" t="s">
        <v>698</v>
      </c>
      <c r="N30" s="40" t="s">
        <v>698</v>
      </c>
      <c r="O30" s="35">
        <v>116</v>
      </c>
      <c r="P30" s="41"/>
      <c r="Q30" s="42"/>
      <c r="R30" s="11"/>
      <c r="S30" s="85" t="s">
        <v>1710</v>
      </c>
      <c r="T30" s="11"/>
      <c r="U30" s="11"/>
      <c r="V30" s="11"/>
      <c r="W30" s="11"/>
      <c r="X30" s="11"/>
      <c r="Y30" s="11"/>
      <c r="Z30" s="11"/>
    </row>
    <row r="31" spans="1:26" ht="18.75" customHeight="1">
      <c r="A31" s="11" t="s">
        <v>698</v>
      </c>
      <c r="B31" s="11" t="s">
        <v>1711</v>
      </c>
      <c r="C31" s="11">
        <v>30</v>
      </c>
      <c r="D31" s="11" t="s">
        <v>1708</v>
      </c>
      <c r="E31" s="11"/>
      <c r="F31" s="11"/>
      <c r="G31" s="11"/>
      <c r="H31" s="2" t="s">
        <v>1712</v>
      </c>
      <c r="I31" s="5" t="s">
        <v>1297</v>
      </c>
      <c r="J31" s="20" t="s">
        <v>1713</v>
      </c>
      <c r="K31" s="40"/>
      <c r="L31" s="40" t="s">
        <v>686</v>
      </c>
      <c r="M31" s="40" t="s">
        <v>698</v>
      </c>
      <c r="N31" s="40" t="s">
        <v>698</v>
      </c>
      <c r="O31" s="35">
        <v>118</v>
      </c>
      <c r="P31" s="41"/>
      <c r="Q31" s="42"/>
      <c r="R31" s="11"/>
      <c r="S31" s="85" t="s">
        <v>1713</v>
      </c>
      <c r="T31" s="11"/>
      <c r="U31" s="11"/>
      <c r="V31" s="11"/>
      <c r="W31" s="11"/>
      <c r="X31" s="11"/>
      <c r="Y31" s="11"/>
      <c r="Z31" s="11"/>
    </row>
    <row r="32" spans="1:26" ht="18.75" customHeight="1">
      <c r="A32" s="11" t="s">
        <v>698</v>
      </c>
      <c r="B32" s="11" t="s">
        <v>1714</v>
      </c>
      <c r="C32" s="11">
        <v>156</v>
      </c>
      <c r="D32" s="11" t="s">
        <v>1654</v>
      </c>
      <c r="E32" s="11"/>
      <c r="F32" s="11"/>
      <c r="G32" s="11"/>
      <c r="H32" s="2" t="s">
        <v>1715</v>
      </c>
      <c r="I32" s="5" t="s">
        <v>1300</v>
      </c>
      <c r="J32" s="20" t="s">
        <v>1716</v>
      </c>
      <c r="K32" s="40"/>
      <c r="L32" s="40" t="s">
        <v>698</v>
      </c>
      <c r="M32" s="40" t="s">
        <v>698</v>
      </c>
      <c r="N32" s="40" t="s">
        <v>698</v>
      </c>
      <c r="O32" s="35">
        <v>119</v>
      </c>
      <c r="P32" s="41"/>
      <c r="Q32" s="11"/>
      <c r="R32" s="11"/>
      <c r="S32" s="85" t="s">
        <v>1716</v>
      </c>
      <c r="T32" s="11"/>
      <c r="U32" s="11"/>
      <c r="V32" s="11"/>
      <c r="W32" s="11"/>
      <c r="X32" s="11"/>
      <c r="Y32" s="11"/>
      <c r="Z32" s="11"/>
    </row>
    <row r="33" spans="1:26" ht="18.75" customHeight="1">
      <c r="A33" s="11" t="s">
        <v>698</v>
      </c>
      <c r="B33" s="11" t="s">
        <v>1648</v>
      </c>
      <c r="C33" s="11">
        <v>31</v>
      </c>
      <c r="D33" s="11" t="s">
        <v>1711</v>
      </c>
      <c r="E33" s="11"/>
      <c r="F33" s="11"/>
      <c r="G33" s="11"/>
      <c r="H33" s="2" t="s">
        <v>1717</v>
      </c>
      <c r="I33" s="5" t="s">
        <v>1718</v>
      </c>
      <c r="J33" s="20" t="s">
        <v>1719</v>
      </c>
      <c r="K33" s="40"/>
      <c r="L33" s="40" t="s">
        <v>692</v>
      </c>
      <c r="M33" s="40" t="s">
        <v>685</v>
      </c>
      <c r="N33" s="40" t="s">
        <v>698</v>
      </c>
      <c r="O33" s="11"/>
      <c r="P33" s="41"/>
      <c r="Q33" s="11"/>
      <c r="R33" s="11"/>
      <c r="S33" s="85" t="s">
        <v>1719</v>
      </c>
      <c r="T33" s="11"/>
      <c r="U33" s="11"/>
      <c r="V33" s="11"/>
      <c r="W33" s="11"/>
      <c r="X33" s="11"/>
      <c r="Y33" s="11"/>
      <c r="Z33" s="11"/>
    </row>
    <row r="34" spans="1:26" ht="18.75" customHeight="1">
      <c r="A34" s="11" t="s">
        <v>698</v>
      </c>
      <c r="B34" s="11" t="s">
        <v>1720</v>
      </c>
      <c r="C34" s="11">
        <v>113</v>
      </c>
      <c r="D34" s="11" t="s">
        <v>1714</v>
      </c>
      <c r="E34" s="11"/>
      <c r="F34" s="11"/>
      <c r="G34" s="11"/>
      <c r="H34" s="2" t="s">
        <v>1721</v>
      </c>
      <c r="I34" s="5" t="s">
        <v>1303</v>
      </c>
      <c r="J34" s="3" t="s">
        <v>1722</v>
      </c>
      <c r="K34" s="40"/>
      <c r="L34" s="40" t="s">
        <v>686</v>
      </c>
      <c r="M34" s="40" t="s">
        <v>698</v>
      </c>
      <c r="N34" s="40" t="s">
        <v>698</v>
      </c>
      <c r="O34" s="35">
        <v>1</v>
      </c>
      <c r="P34" s="41"/>
      <c r="Q34" s="42"/>
      <c r="R34" s="11"/>
      <c r="S34" s="84" t="s">
        <v>1722</v>
      </c>
      <c r="T34" s="11"/>
      <c r="U34" s="11"/>
      <c r="V34" s="11"/>
      <c r="W34" s="11"/>
      <c r="X34" s="11"/>
      <c r="Y34" s="11"/>
      <c r="Z34" s="11"/>
    </row>
    <row r="35" spans="1:26" ht="18.75" customHeight="1">
      <c r="A35" s="11" t="s">
        <v>698</v>
      </c>
      <c r="B35" s="11" t="s">
        <v>1723</v>
      </c>
      <c r="C35" s="11">
        <v>32</v>
      </c>
      <c r="D35" s="11" t="s">
        <v>1648</v>
      </c>
      <c r="E35" s="11"/>
      <c r="F35" s="11"/>
      <c r="G35" s="11"/>
      <c r="H35" s="2" t="s">
        <v>1724</v>
      </c>
      <c r="I35" s="5" t="s">
        <v>1306</v>
      </c>
      <c r="J35" s="3" t="s">
        <v>1725</v>
      </c>
      <c r="K35" s="40" t="s">
        <v>698</v>
      </c>
      <c r="L35" s="40" t="s">
        <v>698</v>
      </c>
      <c r="M35" s="40" t="s">
        <v>698</v>
      </c>
      <c r="N35" s="40" t="s">
        <v>698</v>
      </c>
      <c r="O35" s="35">
        <v>2</v>
      </c>
      <c r="P35" s="41"/>
      <c r="Q35" s="42"/>
      <c r="R35" s="11"/>
      <c r="S35" s="84" t="s">
        <v>1725</v>
      </c>
      <c r="T35" s="11"/>
      <c r="U35" s="11"/>
      <c r="V35" s="11"/>
      <c r="W35" s="11"/>
      <c r="X35" s="11"/>
      <c r="Y35" s="11"/>
      <c r="Z35" s="11"/>
    </row>
    <row r="36" spans="1:26" ht="18.75" customHeight="1">
      <c r="A36" s="11" t="s">
        <v>698</v>
      </c>
      <c r="B36" s="11" t="s">
        <v>1726</v>
      </c>
      <c r="C36" s="11">
        <v>33</v>
      </c>
      <c r="D36" s="11" t="s">
        <v>1720</v>
      </c>
      <c r="E36" s="11"/>
      <c r="F36" s="11"/>
      <c r="G36" s="11"/>
      <c r="H36" s="2" t="s">
        <v>1727</v>
      </c>
      <c r="I36" s="5" t="s">
        <v>1309</v>
      </c>
      <c r="J36" s="3" t="s">
        <v>1728</v>
      </c>
      <c r="K36" s="40" t="s">
        <v>698</v>
      </c>
      <c r="L36" s="40" t="s">
        <v>685</v>
      </c>
      <c r="M36" s="40" t="s">
        <v>692</v>
      </c>
      <c r="N36" s="40" t="s">
        <v>686</v>
      </c>
      <c r="O36" s="35"/>
      <c r="P36" s="41"/>
      <c r="Q36" s="11"/>
      <c r="R36" s="11"/>
      <c r="S36" s="84" t="s">
        <v>1728</v>
      </c>
      <c r="T36" s="11"/>
      <c r="U36" s="11"/>
      <c r="V36" s="11"/>
      <c r="W36" s="11"/>
      <c r="X36" s="11"/>
      <c r="Y36" s="11"/>
      <c r="Z36" s="11"/>
    </row>
    <row r="37" spans="1:26" ht="18.75" customHeight="1">
      <c r="A37" s="11" t="s">
        <v>1645</v>
      </c>
      <c r="B37" s="11" t="s">
        <v>1729</v>
      </c>
      <c r="C37" s="11">
        <v>153</v>
      </c>
      <c r="D37" s="11" t="s">
        <v>1657</v>
      </c>
      <c r="E37" s="11"/>
      <c r="F37" s="11"/>
      <c r="G37" s="11"/>
      <c r="H37" s="2"/>
      <c r="I37" s="5" t="s">
        <v>1312</v>
      </c>
      <c r="J37" s="3" t="s">
        <v>1630</v>
      </c>
      <c r="K37" s="43" t="s">
        <v>28</v>
      </c>
      <c r="L37" s="43" t="s">
        <v>28</v>
      </c>
      <c r="M37" s="43" t="s">
        <v>28</v>
      </c>
      <c r="N37" s="43" t="s">
        <v>28</v>
      </c>
      <c r="O37" s="70"/>
      <c r="P37" s="41">
        <v>2</v>
      </c>
      <c r="Q37" s="11"/>
      <c r="R37" s="11"/>
      <c r="S37" s="84" t="s">
        <v>1630</v>
      </c>
      <c r="T37" s="11"/>
      <c r="U37" s="11"/>
      <c r="V37" s="11"/>
      <c r="W37" s="11"/>
      <c r="X37" s="11"/>
      <c r="Y37" s="11"/>
      <c r="Z37" s="11"/>
    </row>
    <row r="38" spans="1:26" ht="18.75" customHeight="1">
      <c r="A38" s="11" t="s">
        <v>8</v>
      </c>
      <c r="B38" s="11" t="s">
        <v>1730</v>
      </c>
      <c r="C38" s="11">
        <v>34</v>
      </c>
      <c r="D38" s="11" t="s">
        <v>1723</v>
      </c>
      <c r="E38" s="11"/>
      <c r="F38" s="11"/>
      <c r="G38" s="11"/>
      <c r="H38" s="2" t="s">
        <v>1731</v>
      </c>
      <c r="I38" s="5" t="s">
        <v>1315</v>
      </c>
      <c r="J38" s="3" t="s">
        <v>1634</v>
      </c>
      <c r="K38" s="40" t="s">
        <v>698</v>
      </c>
      <c r="L38" s="40" t="s">
        <v>698</v>
      </c>
      <c r="M38" s="40" t="s">
        <v>698</v>
      </c>
      <c r="N38" s="40" t="s">
        <v>698</v>
      </c>
      <c r="O38" s="35">
        <v>3</v>
      </c>
      <c r="P38" s="41"/>
      <c r="Q38" s="11"/>
      <c r="R38" s="11"/>
      <c r="S38" s="84" t="s">
        <v>1634</v>
      </c>
      <c r="T38" s="11"/>
      <c r="U38" s="11"/>
      <c r="V38" s="11"/>
      <c r="W38" s="11"/>
      <c r="X38" s="11"/>
      <c r="Y38" s="11"/>
      <c r="Z38" s="11"/>
    </row>
    <row r="39" spans="1:26" ht="18.75" customHeight="1">
      <c r="A39" s="11" t="s">
        <v>1645</v>
      </c>
      <c r="B39" s="11" t="s">
        <v>1732</v>
      </c>
      <c r="C39" s="11">
        <v>138</v>
      </c>
      <c r="D39" s="11" t="s">
        <v>1660</v>
      </c>
      <c r="E39" s="11"/>
      <c r="F39" s="11"/>
      <c r="G39" s="11"/>
      <c r="H39" s="2" t="s">
        <v>1733</v>
      </c>
      <c r="I39" s="5" t="s">
        <v>1318</v>
      </c>
      <c r="J39" s="3" t="s">
        <v>1638</v>
      </c>
      <c r="K39" s="40" t="s">
        <v>698</v>
      </c>
      <c r="L39" s="40" t="s">
        <v>698</v>
      </c>
      <c r="M39" s="40" t="s">
        <v>698</v>
      </c>
      <c r="N39" s="40" t="s">
        <v>698</v>
      </c>
      <c r="O39" s="35">
        <v>4</v>
      </c>
      <c r="P39" s="41"/>
      <c r="Q39" s="11"/>
      <c r="R39" s="11"/>
      <c r="S39" s="84" t="s">
        <v>1638</v>
      </c>
      <c r="T39" s="11"/>
      <c r="U39" s="11"/>
      <c r="V39" s="11"/>
      <c r="W39" s="11"/>
      <c r="X39" s="11"/>
      <c r="Y39" s="11"/>
      <c r="Z39" s="11"/>
    </row>
    <row r="40" spans="1:26" ht="18.75" customHeight="1">
      <c r="A40" s="11" t="s">
        <v>8</v>
      </c>
      <c r="B40" s="11" t="s">
        <v>1734</v>
      </c>
      <c r="C40" s="11">
        <v>35</v>
      </c>
      <c r="D40" s="11" t="s">
        <v>1726</v>
      </c>
      <c r="E40" s="11"/>
      <c r="F40" s="11"/>
      <c r="G40" s="11"/>
      <c r="H40" s="2"/>
      <c r="I40" s="5" t="s">
        <v>1321</v>
      </c>
      <c r="J40" s="3" t="s">
        <v>1642</v>
      </c>
      <c r="K40" s="40" t="s">
        <v>698</v>
      </c>
      <c r="L40" s="43" t="s">
        <v>28</v>
      </c>
      <c r="M40" s="43" t="s">
        <v>28</v>
      </c>
      <c r="N40" s="43" t="s">
        <v>28</v>
      </c>
      <c r="O40" s="70"/>
      <c r="P40" s="41"/>
      <c r="Q40" s="11"/>
      <c r="R40" s="11"/>
      <c r="S40" s="84" t="s">
        <v>1642</v>
      </c>
      <c r="T40" s="11"/>
      <c r="U40" s="11"/>
      <c r="V40" s="11"/>
      <c r="W40" s="11"/>
      <c r="X40" s="11"/>
      <c r="Y40" s="11"/>
      <c r="Z40" s="11"/>
    </row>
    <row r="41" spans="1:26" ht="18.75" customHeight="1">
      <c r="A41" s="11" t="s">
        <v>8</v>
      </c>
      <c r="B41" s="11" t="s">
        <v>1735</v>
      </c>
      <c r="C41" s="11">
        <v>36</v>
      </c>
      <c r="D41" s="11" t="s">
        <v>1729</v>
      </c>
      <c r="E41" s="11"/>
      <c r="F41" s="11"/>
      <c r="G41" s="11"/>
      <c r="H41" s="2" t="s">
        <v>1736</v>
      </c>
      <c r="I41" s="5" t="s">
        <v>1324</v>
      </c>
      <c r="J41" s="3" t="s">
        <v>1646</v>
      </c>
      <c r="K41" s="40" t="s">
        <v>1645</v>
      </c>
      <c r="L41" s="40" t="s">
        <v>686</v>
      </c>
      <c r="M41" s="40" t="s">
        <v>692</v>
      </c>
      <c r="N41" s="40" t="s">
        <v>698</v>
      </c>
      <c r="O41" s="35"/>
      <c r="P41" s="41"/>
      <c r="Q41" s="11"/>
      <c r="R41" s="11"/>
      <c r="S41" s="84" t="s">
        <v>1646</v>
      </c>
      <c r="T41" s="11"/>
      <c r="U41" s="11"/>
      <c r="V41" s="11"/>
      <c r="W41" s="11"/>
      <c r="X41" s="11"/>
      <c r="Y41" s="11"/>
      <c r="Z41" s="11"/>
    </row>
    <row r="42" spans="1:26" ht="18.75" customHeight="1">
      <c r="A42" s="11" t="s">
        <v>698</v>
      </c>
      <c r="B42" s="11" t="s">
        <v>1737</v>
      </c>
      <c r="C42" s="11">
        <v>152</v>
      </c>
      <c r="D42" s="11" t="s">
        <v>1663</v>
      </c>
      <c r="E42" s="11"/>
      <c r="F42" s="11"/>
      <c r="G42" s="11"/>
      <c r="H42" s="2" t="s">
        <v>1738</v>
      </c>
      <c r="I42" s="5" t="s">
        <v>1327</v>
      </c>
      <c r="J42" s="3" t="s">
        <v>1649</v>
      </c>
      <c r="K42" s="40" t="s">
        <v>698</v>
      </c>
      <c r="L42" s="40" t="s">
        <v>698</v>
      </c>
      <c r="M42" s="40" t="s">
        <v>698</v>
      </c>
      <c r="N42" s="40" t="s">
        <v>698</v>
      </c>
      <c r="O42" s="35">
        <v>5</v>
      </c>
      <c r="P42" s="41"/>
      <c r="Q42" s="11"/>
      <c r="R42" s="11"/>
      <c r="S42" s="84" t="s">
        <v>1649</v>
      </c>
      <c r="T42" s="11"/>
      <c r="U42" s="11"/>
      <c r="V42" s="11"/>
      <c r="W42" s="11"/>
      <c r="X42" s="11"/>
      <c r="Y42" s="11"/>
      <c r="Z42" s="11"/>
    </row>
    <row r="43" spans="1:26" ht="18.75" customHeight="1">
      <c r="A43" s="11" t="s">
        <v>698</v>
      </c>
      <c r="B43" s="11" t="s">
        <v>1739</v>
      </c>
      <c r="C43" s="11">
        <v>137</v>
      </c>
      <c r="D43" s="11" t="s">
        <v>1666</v>
      </c>
      <c r="E43" s="11"/>
      <c r="F43" s="11"/>
      <c r="G43" s="11"/>
      <c r="H43" s="2" t="s">
        <v>1740</v>
      </c>
      <c r="I43" s="5" t="s">
        <v>1330</v>
      </c>
      <c r="J43" s="3" t="s">
        <v>1652</v>
      </c>
      <c r="K43" s="40" t="s">
        <v>698</v>
      </c>
      <c r="L43" s="40" t="s">
        <v>698</v>
      </c>
      <c r="M43" s="40" t="s">
        <v>698</v>
      </c>
      <c r="N43" s="40" t="s">
        <v>698</v>
      </c>
      <c r="O43" s="35">
        <v>6</v>
      </c>
      <c r="P43" s="41"/>
      <c r="Q43" s="11"/>
      <c r="R43" s="11"/>
      <c r="S43" s="84" t="s">
        <v>1652</v>
      </c>
      <c r="T43" s="11"/>
      <c r="U43" s="11"/>
      <c r="V43" s="11"/>
      <c r="W43" s="11"/>
      <c r="X43" s="11"/>
      <c r="Y43" s="11"/>
      <c r="Z43" s="11"/>
    </row>
    <row r="44" spans="1:26" ht="18.75" customHeight="1">
      <c r="A44" s="11" t="s">
        <v>8</v>
      </c>
      <c r="B44" s="11" t="s">
        <v>1741</v>
      </c>
      <c r="C44" s="11">
        <v>37</v>
      </c>
      <c r="D44" s="11" t="s">
        <v>1730</v>
      </c>
      <c r="E44" s="11"/>
      <c r="F44" s="11"/>
      <c r="G44" s="11"/>
      <c r="H44" s="2"/>
      <c r="I44" s="5" t="s">
        <v>1333</v>
      </c>
      <c r="J44" s="3" t="s">
        <v>1655</v>
      </c>
      <c r="K44" s="43" t="s">
        <v>28</v>
      </c>
      <c r="L44" s="43" t="s">
        <v>28</v>
      </c>
      <c r="M44" s="43" t="s">
        <v>28</v>
      </c>
      <c r="N44" s="43" t="s">
        <v>28</v>
      </c>
      <c r="O44" s="89"/>
      <c r="P44" s="41">
        <v>3</v>
      </c>
      <c r="Q44" s="42"/>
      <c r="R44" s="11"/>
      <c r="S44" s="84" t="s">
        <v>1655</v>
      </c>
      <c r="T44" s="11"/>
      <c r="U44" s="11"/>
      <c r="V44" s="11"/>
      <c r="W44" s="11"/>
      <c r="X44" s="11"/>
      <c r="Y44" s="11"/>
      <c r="Z44" s="11"/>
    </row>
    <row r="45" spans="1:26" ht="18.75" customHeight="1">
      <c r="A45" s="11" t="s">
        <v>698</v>
      </c>
      <c r="B45" s="11" t="s">
        <v>1742</v>
      </c>
      <c r="C45" s="11">
        <v>38</v>
      </c>
      <c r="D45" s="11" t="s">
        <v>1732</v>
      </c>
      <c r="E45" s="11"/>
      <c r="F45" s="11"/>
      <c r="G45" s="11"/>
      <c r="H45" s="2" t="s">
        <v>1743</v>
      </c>
      <c r="I45" s="5" t="s">
        <v>1336</v>
      </c>
      <c r="J45" s="3" t="s">
        <v>1658</v>
      </c>
      <c r="K45" s="40" t="s">
        <v>698</v>
      </c>
      <c r="L45" s="40" t="s">
        <v>698</v>
      </c>
      <c r="M45" s="40" t="s">
        <v>698</v>
      </c>
      <c r="N45" s="40" t="s">
        <v>698</v>
      </c>
      <c r="O45" s="35">
        <v>7</v>
      </c>
      <c r="P45" s="41"/>
      <c r="Q45" s="11"/>
      <c r="R45" s="11"/>
      <c r="S45" s="84" t="s">
        <v>1658</v>
      </c>
      <c r="T45" s="11"/>
      <c r="U45" s="11"/>
      <c r="V45" s="11"/>
      <c r="W45" s="11"/>
      <c r="X45" s="11"/>
      <c r="Y45" s="11"/>
      <c r="Z45" s="11"/>
    </row>
    <row r="46" spans="1:26" ht="18.75" customHeight="1">
      <c r="A46" s="11" t="s">
        <v>1744</v>
      </c>
      <c r="B46" s="11" t="s">
        <v>1745</v>
      </c>
      <c r="C46" s="11">
        <v>140</v>
      </c>
      <c r="D46" s="11" t="s">
        <v>1669</v>
      </c>
      <c r="E46" s="11"/>
      <c r="F46" s="11"/>
      <c r="G46" s="11"/>
      <c r="H46" s="2" t="s">
        <v>1746</v>
      </c>
      <c r="I46" s="5" t="s">
        <v>1339</v>
      </c>
      <c r="J46" s="3" t="s">
        <v>1661</v>
      </c>
      <c r="K46" s="40" t="s">
        <v>698</v>
      </c>
      <c r="L46" s="40" t="s">
        <v>698</v>
      </c>
      <c r="M46" s="40" t="s">
        <v>698</v>
      </c>
      <c r="N46" s="40" t="s">
        <v>698</v>
      </c>
      <c r="O46" s="35">
        <v>8</v>
      </c>
      <c r="P46" s="41"/>
      <c r="Q46" s="11"/>
      <c r="R46" s="11"/>
      <c r="S46" s="84" t="s">
        <v>1661</v>
      </c>
      <c r="T46" s="11"/>
      <c r="U46" s="11"/>
      <c r="V46" s="11"/>
      <c r="W46" s="11"/>
      <c r="X46" s="11"/>
      <c r="Y46" s="11"/>
      <c r="Z46" s="11"/>
    </row>
    <row r="47" spans="1:26" ht="18.75" customHeight="1">
      <c r="A47" s="11" t="s">
        <v>698</v>
      </c>
      <c r="B47" s="11" t="s">
        <v>1747</v>
      </c>
      <c r="C47" s="11">
        <v>39</v>
      </c>
      <c r="D47" s="11" t="s">
        <v>1734</v>
      </c>
      <c r="E47" s="11"/>
      <c r="F47" s="11"/>
      <c r="G47" s="11"/>
      <c r="H47" s="2"/>
      <c r="I47" s="5" t="s">
        <v>1342</v>
      </c>
      <c r="J47" s="3" t="s">
        <v>1664</v>
      </c>
      <c r="K47" s="43" t="s">
        <v>28</v>
      </c>
      <c r="L47" s="43" t="s">
        <v>28</v>
      </c>
      <c r="M47" s="43" t="s">
        <v>28</v>
      </c>
      <c r="N47" s="43" t="s">
        <v>28</v>
      </c>
      <c r="O47" s="89"/>
      <c r="P47" s="41">
        <v>4</v>
      </c>
      <c r="Q47" s="42"/>
      <c r="R47" s="11"/>
      <c r="S47" s="84" t="s">
        <v>1664</v>
      </c>
      <c r="T47" s="11"/>
      <c r="U47" s="11"/>
      <c r="V47" s="11"/>
      <c r="W47" s="11"/>
      <c r="X47" s="11"/>
      <c r="Y47" s="11"/>
      <c r="Z47" s="11"/>
    </row>
    <row r="48" spans="1:26" ht="18.75" customHeight="1">
      <c r="A48" s="11" t="s">
        <v>1645</v>
      </c>
      <c r="B48" s="11" t="s">
        <v>1748</v>
      </c>
      <c r="C48" s="11">
        <v>40</v>
      </c>
      <c r="D48" s="11" t="s">
        <v>1735</v>
      </c>
      <c r="E48" s="11"/>
      <c r="F48" s="11"/>
      <c r="G48" s="11"/>
      <c r="H48" s="2" t="s">
        <v>1749</v>
      </c>
      <c r="I48" s="5" t="s">
        <v>1345</v>
      </c>
      <c r="J48" s="3" t="s">
        <v>1667</v>
      </c>
      <c r="K48" s="40" t="s">
        <v>698</v>
      </c>
      <c r="L48" s="40" t="s">
        <v>698</v>
      </c>
      <c r="M48" s="40" t="s">
        <v>698</v>
      </c>
      <c r="N48" s="40" t="s">
        <v>698</v>
      </c>
      <c r="O48" s="35">
        <v>9</v>
      </c>
      <c r="P48" s="41"/>
      <c r="Q48" s="11"/>
      <c r="R48" s="11"/>
      <c r="S48" s="84" t="s">
        <v>1667</v>
      </c>
      <c r="T48" s="11"/>
      <c r="U48" s="11"/>
      <c r="V48" s="11"/>
      <c r="W48" s="11"/>
      <c r="X48" s="11"/>
      <c r="Y48" s="11"/>
      <c r="Z48" s="11"/>
    </row>
    <row r="49" spans="1:26" ht="18.75" customHeight="1">
      <c r="A49" s="11" t="s">
        <v>698</v>
      </c>
      <c r="B49" s="11" t="s">
        <v>1750</v>
      </c>
      <c r="C49" s="11">
        <v>41</v>
      </c>
      <c r="D49" s="11" t="s">
        <v>1737</v>
      </c>
      <c r="E49" s="11"/>
      <c r="F49" s="11"/>
      <c r="G49" s="11"/>
      <c r="H49" s="2" t="s">
        <v>1751</v>
      </c>
      <c r="I49" s="5" t="s">
        <v>1348</v>
      </c>
      <c r="J49" s="3" t="s">
        <v>1670</v>
      </c>
      <c r="K49" s="40" t="s">
        <v>698</v>
      </c>
      <c r="L49" s="40" t="s">
        <v>698</v>
      </c>
      <c r="M49" s="40" t="s">
        <v>698</v>
      </c>
      <c r="N49" s="40" t="s">
        <v>698</v>
      </c>
      <c r="O49" s="35">
        <v>10</v>
      </c>
      <c r="P49" s="41"/>
      <c r="Q49" s="11"/>
      <c r="R49" s="11"/>
      <c r="S49" s="84" t="s">
        <v>1670</v>
      </c>
      <c r="T49" s="11"/>
      <c r="U49" s="11"/>
      <c r="V49" s="11"/>
      <c r="W49" s="11"/>
      <c r="X49" s="11"/>
      <c r="Y49" s="11"/>
      <c r="Z49" s="11"/>
    </row>
    <row r="50" spans="1:26" ht="18.75" customHeight="1">
      <c r="A50" s="11" t="s">
        <v>698</v>
      </c>
      <c r="B50" s="11" t="s">
        <v>1752</v>
      </c>
      <c r="C50" s="11">
        <v>42</v>
      </c>
      <c r="D50" s="11" t="s">
        <v>1739</v>
      </c>
      <c r="E50" s="11"/>
      <c r="F50" s="11"/>
      <c r="G50" s="11"/>
      <c r="H50" s="2" t="s">
        <v>1753</v>
      </c>
      <c r="I50" s="5" t="s">
        <v>1351</v>
      </c>
      <c r="J50" s="3" t="s">
        <v>1673</v>
      </c>
      <c r="K50" s="40" t="s">
        <v>698</v>
      </c>
      <c r="L50" s="40" t="s">
        <v>698</v>
      </c>
      <c r="M50" s="40" t="s">
        <v>698</v>
      </c>
      <c r="N50" s="40" t="s">
        <v>698</v>
      </c>
      <c r="O50" s="35">
        <v>11</v>
      </c>
      <c r="P50" s="41"/>
      <c r="Q50" s="11"/>
      <c r="R50" s="11"/>
      <c r="S50" s="84" t="s">
        <v>1673</v>
      </c>
      <c r="T50" s="11"/>
      <c r="U50" s="11"/>
      <c r="V50" s="11"/>
      <c r="W50" s="11"/>
      <c r="X50" s="11"/>
      <c r="Y50" s="11"/>
      <c r="Z50" s="11"/>
    </row>
    <row r="51" spans="1:26" ht="18.75" customHeight="1">
      <c r="A51" s="11" t="s">
        <v>698</v>
      </c>
      <c r="B51" s="11" t="s">
        <v>1754</v>
      </c>
      <c r="C51" s="11">
        <v>155</v>
      </c>
      <c r="D51" s="11" t="s">
        <v>1672</v>
      </c>
      <c r="E51" s="11"/>
      <c r="F51" s="11"/>
      <c r="G51" s="11"/>
      <c r="H51" s="2" t="s">
        <v>1755</v>
      </c>
      <c r="I51" s="5" t="s">
        <v>1354</v>
      </c>
      <c r="J51" s="3" t="s">
        <v>1676</v>
      </c>
      <c r="K51" s="40" t="s">
        <v>698</v>
      </c>
      <c r="L51" s="40" t="s">
        <v>698</v>
      </c>
      <c r="M51" s="40" t="s">
        <v>698</v>
      </c>
      <c r="N51" s="40" t="s">
        <v>698</v>
      </c>
      <c r="O51" s="35">
        <v>12</v>
      </c>
      <c r="P51" s="41"/>
      <c r="Q51" s="11"/>
      <c r="R51" s="11"/>
      <c r="S51" s="84" t="s">
        <v>1676</v>
      </c>
      <c r="T51" s="11"/>
      <c r="U51" s="11"/>
      <c r="V51" s="11"/>
      <c r="W51" s="11"/>
      <c r="X51" s="11"/>
      <c r="Y51" s="11"/>
      <c r="Z51" s="11"/>
    </row>
    <row r="52" spans="1:26" ht="18.75" customHeight="1">
      <c r="A52" s="11" t="s">
        <v>698</v>
      </c>
      <c r="B52" s="11" t="s">
        <v>1756</v>
      </c>
      <c r="C52" s="11">
        <v>44</v>
      </c>
      <c r="D52" s="11" t="s">
        <v>1741</v>
      </c>
      <c r="E52" s="11"/>
      <c r="F52" s="11"/>
      <c r="G52" s="11"/>
      <c r="H52" s="2" t="s">
        <v>1757</v>
      </c>
      <c r="I52" s="5" t="s">
        <v>1357</v>
      </c>
      <c r="J52" s="3" t="s">
        <v>1681</v>
      </c>
      <c r="K52" s="40" t="s">
        <v>698</v>
      </c>
      <c r="L52" s="40" t="s">
        <v>698</v>
      </c>
      <c r="M52" s="40" t="s">
        <v>698</v>
      </c>
      <c r="N52" s="40" t="s">
        <v>698</v>
      </c>
      <c r="O52" s="35">
        <v>13</v>
      </c>
      <c r="P52" s="41"/>
      <c r="Q52" s="11"/>
      <c r="R52" s="11"/>
      <c r="S52" s="84" t="s">
        <v>1681</v>
      </c>
      <c r="T52" s="11"/>
      <c r="U52" s="11"/>
      <c r="V52" s="11"/>
      <c r="W52" s="11"/>
      <c r="X52" s="11"/>
      <c r="Y52" s="11"/>
      <c r="Z52" s="11"/>
    </row>
    <row r="53" spans="1:26" ht="18.75" customHeight="1">
      <c r="A53" s="11" t="s">
        <v>698</v>
      </c>
      <c r="B53" s="11" t="s">
        <v>1758</v>
      </c>
      <c r="C53" s="11">
        <v>149</v>
      </c>
      <c r="D53" s="11" t="s">
        <v>1675</v>
      </c>
      <c r="E53" s="11"/>
      <c r="F53" s="11"/>
      <c r="G53" s="11"/>
      <c r="H53" s="2" t="s">
        <v>1759</v>
      </c>
      <c r="I53" s="5" t="s">
        <v>1359</v>
      </c>
      <c r="J53" s="3" t="s">
        <v>1684</v>
      </c>
      <c r="K53" s="40" t="s">
        <v>698</v>
      </c>
      <c r="L53" s="40" t="s">
        <v>698</v>
      </c>
      <c r="M53" s="40" t="s">
        <v>698</v>
      </c>
      <c r="N53" s="40" t="s">
        <v>698</v>
      </c>
      <c r="O53" s="35">
        <v>14</v>
      </c>
      <c r="P53" s="41"/>
      <c r="Q53" s="11"/>
      <c r="R53" s="11"/>
      <c r="S53" s="84" t="s">
        <v>1684</v>
      </c>
      <c r="T53" s="11"/>
      <c r="U53" s="11"/>
      <c r="V53" s="11"/>
      <c r="W53" s="11"/>
      <c r="X53" s="11"/>
      <c r="Y53" s="11"/>
      <c r="Z53" s="11"/>
    </row>
    <row r="54" spans="1:26" ht="18.75" customHeight="1">
      <c r="A54" s="11" t="s">
        <v>698</v>
      </c>
      <c r="B54" s="11" t="s">
        <v>1760</v>
      </c>
      <c r="C54" s="11">
        <v>46</v>
      </c>
      <c r="D54" s="11" t="s">
        <v>1742</v>
      </c>
      <c r="E54" s="11"/>
      <c r="F54" s="11"/>
      <c r="G54" s="11"/>
      <c r="H54" s="2" t="s">
        <v>1761</v>
      </c>
      <c r="I54" s="5" t="s">
        <v>1362</v>
      </c>
      <c r="J54" s="3" t="s">
        <v>1687</v>
      </c>
      <c r="K54" s="40" t="s">
        <v>698</v>
      </c>
      <c r="L54" s="40" t="s">
        <v>698</v>
      </c>
      <c r="M54" s="40" t="s">
        <v>686</v>
      </c>
      <c r="N54" s="40" t="s">
        <v>698</v>
      </c>
      <c r="O54" s="35">
        <v>15</v>
      </c>
      <c r="P54" s="41"/>
      <c r="Q54" s="11"/>
      <c r="R54" s="11"/>
      <c r="S54" s="84" t="s">
        <v>1687</v>
      </c>
      <c r="T54" s="11"/>
      <c r="U54" s="11"/>
      <c r="V54" s="11"/>
      <c r="W54" s="11"/>
      <c r="X54" s="11"/>
      <c r="Y54" s="11"/>
      <c r="Z54" s="11"/>
    </row>
    <row r="55" spans="1:26" ht="18.75" customHeight="1">
      <c r="A55" s="11" t="s">
        <v>698</v>
      </c>
      <c r="B55" s="11" t="s">
        <v>1762</v>
      </c>
      <c r="C55" s="11">
        <v>47</v>
      </c>
      <c r="D55" s="11" t="s">
        <v>1745</v>
      </c>
      <c r="E55" s="11"/>
      <c r="F55" s="11"/>
      <c r="G55" s="11"/>
      <c r="H55" s="2" t="s">
        <v>1763</v>
      </c>
      <c r="I55" s="5" t="s">
        <v>1365</v>
      </c>
      <c r="J55" s="3" t="s">
        <v>1690</v>
      </c>
      <c r="K55" s="40" t="s">
        <v>698</v>
      </c>
      <c r="L55" s="40" t="s">
        <v>686</v>
      </c>
      <c r="M55" s="40" t="s">
        <v>686</v>
      </c>
      <c r="N55" s="40" t="s">
        <v>698</v>
      </c>
      <c r="O55" s="35">
        <v>16</v>
      </c>
      <c r="P55" s="41"/>
      <c r="Q55" s="42"/>
      <c r="R55" s="11"/>
      <c r="S55" s="84" t="s">
        <v>1690</v>
      </c>
      <c r="T55" s="11"/>
      <c r="U55" s="11"/>
      <c r="V55" s="11"/>
      <c r="W55" s="11"/>
      <c r="X55" s="11"/>
      <c r="Y55" s="11"/>
      <c r="Z55" s="11"/>
    </row>
    <row r="56" spans="1:26" ht="18.75" customHeight="1">
      <c r="A56" s="11" t="s">
        <v>698</v>
      </c>
      <c r="B56" s="11" t="s">
        <v>1764</v>
      </c>
      <c r="C56" s="11">
        <v>48</v>
      </c>
      <c r="D56" s="11" t="s">
        <v>1747</v>
      </c>
      <c r="E56" s="11"/>
      <c r="F56" s="11"/>
      <c r="G56" s="11"/>
      <c r="H56" s="2" t="s">
        <v>1765</v>
      </c>
      <c r="I56" s="5" t="s">
        <v>1368</v>
      </c>
      <c r="J56" s="3" t="s">
        <v>1693</v>
      </c>
      <c r="K56" s="40" t="s">
        <v>8</v>
      </c>
      <c r="L56" s="40" t="s">
        <v>686</v>
      </c>
      <c r="M56" s="40" t="s">
        <v>686</v>
      </c>
      <c r="N56" s="40" t="s">
        <v>698</v>
      </c>
      <c r="O56" s="35">
        <v>17</v>
      </c>
      <c r="P56" s="41"/>
      <c r="Q56" s="11"/>
      <c r="R56" s="11"/>
      <c r="S56" s="84" t="s">
        <v>1693</v>
      </c>
      <c r="T56" s="11"/>
      <c r="U56" s="11"/>
      <c r="V56" s="11"/>
      <c r="W56" s="11"/>
      <c r="X56" s="11"/>
      <c r="Y56" s="11"/>
      <c r="Z56" s="11"/>
    </row>
    <row r="57" spans="1:26" ht="18.75" customHeight="1">
      <c r="A57" s="11" t="s">
        <v>1645</v>
      </c>
      <c r="B57" s="11" t="s">
        <v>1766</v>
      </c>
      <c r="C57" s="11">
        <v>49</v>
      </c>
      <c r="D57" s="11" t="s">
        <v>1748</v>
      </c>
      <c r="E57" s="11"/>
      <c r="F57" s="11"/>
      <c r="G57" s="11"/>
      <c r="H57" s="2" t="s">
        <v>1767</v>
      </c>
      <c r="I57" s="5" t="s">
        <v>1371</v>
      </c>
      <c r="J57" s="3" t="s">
        <v>1696</v>
      </c>
      <c r="K57" s="40" t="s">
        <v>698</v>
      </c>
      <c r="L57" s="40" t="s">
        <v>698</v>
      </c>
      <c r="M57" s="40" t="s">
        <v>698</v>
      </c>
      <c r="N57" s="40" t="s">
        <v>698</v>
      </c>
      <c r="O57" s="35">
        <v>18</v>
      </c>
      <c r="P57" s="41"/>
      <c r="Q57" s="11"/>
      <c r="R57" s="11"/>
      <c r="S57" s="84" t="s">
        <v>1696</v>
      </c>
      <c r="T57" s="11"/>
      <c r="U57" s="11"/>
      <c r="V57" s="11"/>
      <c r="W57" s="11"/>
      <c r="X57" s="11"/>
      <c r="Y57" s="11"/>
      <c r="Z57" s="11"/>
    </row>
    <row r="58" spans="1:26" ht="18.75" customHeight="1">
      <c r="A58" s="11" t="s">
        <v>698</v>
      </c>
      <c r="B58" s="11" t="s">
        <v>1768</v>
      </c>
      <c r="C58" s="11">
        <v>50</v>
      </c>
      <c r="D58" s="11" t="s">
        <v>1750</v>
      </c>
      <c r="E58" s="11"/>
      <c r="F58" s="11"/>
      <c r="G58" s="11"/>
      <c r="H58" s="2" t="s">
        <v>1769</v>
      </c>
      <c r="I58" s="5" t="s">
        <v>1374</v>
      </c>
      <c r="J58" s="3" t="s">
        <v>1699</v>
      </c>
      <c r="K58" s="40" t="s">
        <v>698</v>
      </c>
      <c r="L58" s="40" t="s">
        <v>698</v>
      </c>
      <c r="M58" s="40" t="s">
        <v>698</v>
      </c>
      <c r="N58" s="40" t="s">
        <v>698</v>
      </c>
      <c r="O58" s="35">
        <v>19</v>
      </c>
      <c r="P58" s="41"/>
      <c r="Q58" s="11"/>
      <c r="R58" s="11"/>
      <c r="S58" s="84" t="s">
        <v>1699</v>
      </c>
      <c r="T58" s="11"/>
      <c r="U58" s="11"/>
      <c r="V58" s="11"/>
      <c r="W58" s="11"/>
      <c r="X58" s="11"/>
      <c r="Y58" s="11"/>
      <c r="Z58" s="11"/>
    </row>
    <row r="59" spans="1:26" ht="18.75" customHeight="1">
      <c r="A59" s="11" t="s">
        <v>698</v>
      </c>
      <c r="B59" s="11" t="s">
        <v>1770</v>
      </c>
      <c r="C59" s="11">
        <v>101</v>
      </c>
      <c r="D59" s="11" t="s">
        <v>1752</v>
      </c>
      <c r="E59" s="11"/>
      <c r="F59" s="11"/>
      <c r="G59" s="11"/>
      <c r="H59" s="2" t="s">
        <v>1771</v>
      </c>
      <c r="I59" s="5" t="s">
        <v>1377</v>
      </c>
      <c r="J59" s="3" t="s">
        <v>1702</v>
      </c>
      <c r="K59" s="40" t="s">
        <v>698</v>
      </c>
      <c r="L59" s="40" t="s">
        <v>686</v>
      </c>
      <c r="M59" s="43" t="s">
        <v>28</v>
      </c>
      <c r="N59" s="43" t="s">
        <v>28</v>
      </c>
      <c r="O59" s="89"/>
      <c r="P59" s="41">
        <v>5</v>
      </c>
      <c r="Q59" s="11"/>
      <c r="R59" s="11"/>
      <c r="S59" s="84" t="s">
        <v>1702</v>
      </c>
      <c r="T59" s="11"/>
      <c r="U59" s="11"/>
      <c r="V59" s="11"/>
      <c r="W59" s="11"/>
      <c r="X59" s="11"/>
      <c r="Y59" s="11"/>
      <c r="Z59" s="11"/>
    </row>
    <row r="60" spans="1:26" ht="18.75" customHeight="1">
      <c r="A60" s="11" t="s">
        <v>698</v>
      </c>
      <c r="B60" s="11" t="s">
        <v>1772</v>
      </c>
      <c r="C60" s="11">
        <v>141</v>
      </c>
      <c r="D60" s="11" t="s">
        <v>1678</v>
      </c>
      <c r="E60" s="11"/>
      <c r="F60" s="11"/>
      <c r="G60" s="11"/>
      <c r="H60" s="2" t="s">
        <v>1773</v>
      </c>
      <c r="I60" s="5" t="s">
        <v>1379</v>
      </c>
      <c r="J60" s="3" t="s">
        <v>1705</v>
      </c>
      <c r="K60" s="40" t="s">
        <v>698</v>
      </c>
      <c r="L60" s="40" t="s">
        <v>698</v>
      </c>
      <c r="M60" s="40" t="s">
        <v>698</v>
      </c>
      <c r="N60" s="40" t="s">
        <v>698</v>
      </c>
      <c r="O60" s="35">
        <v>20</v>
      </c>
      <c r="P60" s="41"/>
      <c r="Q60" s="11"/>
      <c r="R60" s="11"/>
      <c r="S60" s="84" t="s">
        <v>1705</v>
      </c>
      <c r="T60" s="11"/>
      <c r="U60" s="11"/>
      <c r="V60" s="11"/>
      <c r="W60" s="11"/>
      <c r="X60" s="11"/>
      <c r="Y60" s="11"/>
      <c r="Z60" s="11"/>
    </row>
    <row r="61" spans="1:26" ht="18.75" customHeight="1">
      <c r="A61" s="11" t="s">
        <v>698</v>
      </c>
      <c r="B61" s="11" t="s">
        <v>1774</v>
      </c>
      <c r="C61" s="11">
        <v>52</v>
      </c>
      <c r="D61" s="11" t="s">
        <v>1754</v>
      </c>
      <c r="E61" s="11"/>
      <c r="F61" s="11"/>
      <c r="G61" s="11"/>
      <c r="H61" s="2" t="s">
        <v>1775</v>
      </c>
      <c r="I61" s="5" t="s">
        <v>1382</v>
      </c>
      <c r="J61" s="3" t="s">
        <v>1708</v>
      </c>
      <c r="K61" s="40" t="s">
        <v>698</v>
      </c>
      <c r="L61" s="40" t="s">
        <v>698</v>
      </c>
      <c r="M61" s="40" t="s">
        <v>698</v>
      </c>
      <c r="N61" s="40" t="s">
        <v>698</v>
      </c>
      <c r="O61" s="35">
        <v>21</v>
      </c>
      <c r="P61" s="41"/>
      <c r="Q61" s="11"/>
      <c r="R61" s="11"/>
      <c r="S61" s="84" t="s">
        <v>1708</v>
      </c>
      <c r="T61" s="11"/>
      <c r="U61" s="11"/>
      <c r="V61" s="11"/>
      <c r="W61" s="11"/>
      <c r="X61" s="11"/>
      <c r="Y61" s="11"/>
      <c r="Z61" s="11"/>
    </row>
    <row r="62" spans="1:26" ht="18.75" customHeight="1">
      <c r="A62" s="11" t="s">
        <v>698</v>
      </c>
      <c r="B62" s="11" t="s">
        <v>1776</v>
      </c>
      <c r="C62" s="11">
        <v>142</v>
      </c>
      <c r="D62" s="11" t="s">
        <v>1680</v>
      </c>
      <c r="E62" s="11"/>
      <c r="F62" s="11"/>
      <c r="G62" s="11"/>
      <c r="H62" s="2" t="s">
        <v>1777</v>
      </c>
      <c r="I62" s="5" t="s">
        <v>1385</v>
      </c>
      <c r="J62" s="3" t="s">
        <v>1711</v>
      </c>
      <c r="K62" s="40" t="s">
        <v>698</v>
      </c>
      <c r="L62" s="40" t="s">
        <v>698</v>
      </c>
      <c r="M62" s="40" t="s">
        <v>698</v>
      </c>
      <c r="N62" s="40" t="s">
        <v>698</v>
      </c>
      <c r="O62" s="35">
        <v>22</v>
      </c>
      <c r="P62" s="41"/>
      <c r="Q62" s="11"/>
      <c r="R62" s="11"/>
      <c r="S62" s="84" t="s">
        <v>1711</v>
      </c>
      <c r="T62" s="11"/>
      <c r="U62" s="11"/>
      <c r="V62" s="11"/>
      <c r="W62" s="11"/>
      <c r="X62" s="11"/>
      <c r="Y62" s="11"/>
      <c r="Z62" s="11"/>
    </row>
    <row r="63" spans="1:26" ht="18.75" customHeight="1">
      <c r="A63" s="11" t="s">
        <v>698</v>
      </c>
      <c r="B63" s="11" t="s">
        <v>1778</v>
      </c>
      <c r="C63" s="11">
        <v>61</v>
      </c>
      <c r="D63" s="11" t="s">
        <v>1758</v>
      </c>
      <c r="E63" s="11"/>
      <c r="F63" s="11"/>
      <c r="G63" s="11"/>
      <c r="H63" s="2" t="s">
        <v>1779</v>
      </c>
      <c r="I63" s="5" t="s">
        <v>1388</v>
      </c>
      <c r="J63" s="3" t="s">
        <v>1714</v>
      </c>
      <c r="K63" s="40" t="s">
        <v>698</v>
      </c>
      <c r="L63" s="40" t="s">
        <v>686</v>
      </c>
      <c r="M63" s="40" t="s">
        <v>686</v>
      </c>
      <c r="N63" s="40" t="s">
        <v>698</v>
      </c>
      <c r="O63" s="35">
        <v>23</v>
      </c>
      <c r="P63" s="41"/>
      <c r="Q63" s="11"/>
      <c r="R63" s="11"/>
      <c r="S63" s="84" t="s">
        <v>1714</v>
      </c>
      <c r="T63" s="11"/>
      <c r="U63" s="11"/>
      <c r="V63" s="11"/>
      <c r="W63" s="11"/>
      <c r="X63" s="11"/>
      <c r="Y63" s="11"/>
      <c r="Z63" s="11"/>
    </row>
    <row r="64" spans="1:26" ht="18.75" customHeight="1">
      <c r="A64" s="11" t="s">
        <v>698</v>
      </c>
      <c r="B64" s="11" t="s">
        <v>1780</v>
      </c>
      <c r="C64" s="11">
        <v>54</v>
      </c>
      <c r="D64" s="11" t="s">
        <v>1760</v>
      </c>
      <c r="E64" s="11"/>
      <c r="F64" s="11"/>
      <c r="G64" s="11"/>
      <c r="H64" s="2" t="s">
        <v>1781</v>
      </c>
      <c r="I64" s="5" t="s">
        <v>1391</v>
      </c>
      <c r="J64" s="3" t="s">
        <v>1720</v>
      </c>
      <c r="K64" s="40" t="s">
        <v>698</v>
      </c>
      <c r="L64" s="40" t="s">
        <v>698</v>
      </c>
      <c r="M64" s="40" t="s">
        <v>698</v>
      </c>
      <c r="N64" s="40" t="s">
        <v>698</v>
      </c>
      <c r="O64" s="35">
        <v>24</v>
      </c>
      <c r="P64" s="41"/>
      <c r="Q64" s="11"/>
      <c r="R64" s="11"/>
      <c r="S64" s="84" t="s">
        <v>1720</v>
      </c>
      <c r="T64" s="11"/>
      <c r="U64" s="11"/>
      <c r="V64" s="11"/>
      <c r="W64" s="11"/>
      <c r="X64" s="11"/>
      <c r="Y64" s="11"/>
      <c r="Z64" s="11"/>
    </row>
    <row r="65" spans="1:26" ht="18.75" customHeight="1">
      <c r="A65" s="11" t="s">
        <v>698</v>
      </c>
      <c r="B65" s="11" t="s">
        <v>1782</v>
      </c>
      <c r="C65" s="11">
        <v>55</v>
      </c>
      <c r="D65" s="11" t="s">
        <v>1762</v>
      </c>
      <c r="E65" s="11"/>
      <c r="F65" s="11"/>
      <c r="G65" s="11"/>
      <c r="H65" s="2" t="s">
        <v>1783</v>
      </c>
      <c r="I65" s="5" t="s">
        <v>1394</v>
      </c>
      <c r="J65" s="3" t="s">
        <v>1723</v>
      </c>
      <c r="K65" s="40" t="s">
        <v>698</v>
      </c>
      <c r="L65" s="40" t="s">
        <v>698</v>
      </c>
      <c r="M65" s="40" t="s">
        <v>698</v>
      </c>
      <c r="N65" s="40" t="s">
        <v>698</v>
      </c>
      <c r="O65" s="35">
        <v>25</v>
      </c>
      <c r="P65" s="41"/>
      <c r="Q65" s="42"/>
      <c r="R65" s="11"/>
      <c r="S65" s="84" t="s">
        <v>1723</v>
      </c>
      <c r="T65" s="11"/>
      <c r="U65" s="11"/>
      <c r="V65" s="11"/>
      <c r="W65" s="11"/>
      <c r="X65" s="11"/>
      <c r="Y65" s="11"/>
      <c r="Z65" s="11"/>
    </row>
    <row r="66" spans="1:26" ht="18.75" customHeight="1">
      <c r="A66" s="11" t="s">
        <v>1784</v>
      </c>
      <c r="B66" s="11" t="s">
        <v>1785</v>
      </c>
      <c r="C66" s="11">
        <v>56</v>
      </c>
      <c r="D66" s="11" t="s">
        <v>1764</v>
      </c>
      <c r="E66" s="11"/>
      <c r="F66" s="11"/>
      <c r="G66" s="11"/>
      <c r="H66" s="2" t="s">
        <v>1786</v>
      </c>
      <c r="I66" s="5" t="s">
        <v>1397</v>
      </c>
      <c r="J66" s="3" t="s">
        <v>1726</v>
      </c>
      <c r="K66" s="40" t="s">
        <v>698</v>
      </c>
      <c r="L66" s="40" t="s">
        <v>698</v>
      </c>
      <c r="M66" s="40" t="s">
        <v>698</v>
      </c>
      <c r="N66" s="40" t="s">
        <v>698</v>
      </c>
      <c r="O66" s="35">
        <v>26</v>
      </c>
      <c r="P66" s="41"/>
      <c r="Q66" s="11"/>
      <c r="R66" s="11"/>
      <c r="S66" s="84" t="s">
        <v>1726</v>
      </c>
      <c r="T66" s="11"/>
      <c r="U66" s="11"/>
      <c r="V66" s="11"/>
      <c r="W66" s="11"/>
      <c r="X66" s="11"/>
      <c r="Y66" s="11"/>
      <c r="Z66" s="11"/>
    </row>
    <row r="67" spans="1:26" ht="18.75" customHeight="1">
      <c r="A67" s="11" t="s">
        <v>698</v>
      </c>
      <c r="B67" s="11" t="s">
        <v>1787</v>
      </c>
      <c r="C67" s="11">
        <v>57</v>
      </c>
      <c r="D67" s="11" t="s">
        <v>1766</v>
      </c>
      <c r="E67" s="11"/>
      <c r="F67" s="11"/>
      <c r="G67" s="11"/>
      <c r="H67" s="2" t="s">
        <v>1788</v>
      </c>
      <c r="I67" s="5" t="s">
        <v>1400</v>
      </c>
      <c r="J67" s="3" t="s">
        <v>1729</v>
      </c>
      <c r="K67" s="40" t="s">
        <v>1645</v>
      </c>
      <c r="L67" s="40" t="s">
        <v>686</v>
      </c>
      <c r="M67" s="40" t="s">
        <v>686</v>
      </c>
      <c r="N67" s="40" t="s">
        <v>698</v>
      </c>
      <c r="O67" s="35">
        <v>27</v>
      </c>
      <c r="P67" s="41"/>
      <c r="Q67" s="11"/>
      <c r="R67" s="11"/>
      <c r="S67" s="84" t="s">
        <v>1729</v>
      </c>
      <c r="T67" s="11"/>
      <c r="U67" s="11"/>
      <c r="V67" s="11"/>
      <c r="W67" s="11"/>
      <c r="X67" s="11"/>
      <c r="Y67" s="11"/>
      <c r="Z67" s="11"/>
    </row>
    <row r="68" spans="1:26" ht="18.75" customHeight="1">
      <c r="A68" s="11" t="s">
        <v>698</v>
      </c>
      <c r="B68" s="11" t="s">
        <v>1789</v>
      </c>
      <c r="C68" s="11">
        <v>58</v>
      </c>
      <c r="D68" s="11" t="s">
        <v>1768</v>
      </c>
      <c r="E68" s="11"/>
      <c r="F68" s="11"/>
      <c r="G68" s="11"/>
      <c r="H68" s="2" t="s">
        <v>1790</v>
      </c>
      <c r="I68" s="5" t="s">
        <v>1403</v>
      </c>
      <c r="J68" s="3" t="s">
        <v>1730</v>
      </c>
      <c r="K68" s="40" t="s">
        <v>8</v>
      </c>
      <c r="L68" s="43" t="s">
        <v>28</v>
      </c>
      <c r="M68" s="43" t="s">
        <v>28</v>
      </c>
      <c r="N68" s="43" t="s">
        <v>28</v>
      </c>
      <c r="O68" s="70"/>
      <c r="P68" s="41">
        <v>6</v>
      </c>
      <c r="Q68" s="42"/>
      <c r="R68" s="11"/>
      <c r="S68" s="84" t="s">
        <v>1730</v>
      </c>
      <c r="T68" s="11"/>
      <c r="U68" s="11"/>
      <c r="V68" s="11"/>
      <c r="W68" s="11"/>
      <c r="X68" s="11"/>
      <c r="Y68" s="11"/>
      <c r="Z68" s="11"/>
    </row>
    <row r="69" spans="1:26" ht="18.75" customHeight="1">
      <c r="A69" s="11" t="s">
        <v>698</v>
      </c>
      <c r="B69" s="11" t="s">
        <v>1791</v>
      </c>
      <c r="C69" s="11">
        <v>59</v>
      </c>
      <c r="D69" s="11" t="s">
        <v>1770</v>
      </c>
      <c r="E69" s="11"/>
      <c r="F69" s="11"/>
      <c r="G69" s="11"/>
      <c r="H69" s="2" t="s">
        <v>1792</v>
      </c>
      <c r="I69" s="5" t="s">
        <v>1405</v>
      </c>
      <c r="J69" s="3" t="s">
        <v>1732</v>
      </c>
      <c r="K69" s="40" t="s">
        <v>1645</v>
      </c>
      <c r="L69" s="40" t="s">
        <v>685</v>
      </c>
      <c r="M69" s="40" t="s">
        <v>698</v>
      </c>
      <c r="N69" s="40" t="s">
        <v>698</v>
      </c>
      <c r="O69" s="35">
        <v>28</v>
      </c>
      <c r="P69" s="41"/>
      <c r="Q69" s="42"/>
      <c r="R69" s="11"/>
      <c r="S69" s="84" t="s">
        <v>1732</v>
      </c>
      <c r="T69" s="11"/>
      <c r="U69" s="11"/>
      <c r="V69" s="11"/>
      <c r="W69" s="11"/>
      <c r="X69" s="11"/>
      <c r="Y69" s="11"/>
      <c r="Z69" s="11"/>
    </row>
    <row r="70" spans="1:26" ht="18.75" customHeight="1">
      <c r="A70" s="11" t="s">
        <v>1645</v>
      </c>
      <c r="B70" s="11" t="s">
        <v>1793</v>
      </c>
      <c r="C70" s="11">
        <v>60</v>
      </c>
      <c r="D70" s="11" t="s">
        <v>1772</v>
      </c>
      <c r="E70" s="11"/>
      <c r="F70" s="11"/>
      <c r="G70" s="11"/>
      <c r="H70" s="2" t="s">
        <v>1794</v>
      </c>
      <c r="I70" s="5" t="s">
        <v>1408</v>
      </c>
      <c r="J70" s="3" t="s">
        <v>1734</v>
      </c>
      <c r="K70" s="40" t="s">
        <v>8</v>
      </c>
      <c r="L70" s="40" t="s">
        <v>692</v>
      </c>
      <c r="M70" s="40" t="s">
        <v>685</v>
      </c>
      <c r="N70" s="43" t="s">
        <v>28</v>
      </c>
      <c r="O70" s="70"/>
      <c r="P70" s="41">
        <v>7</v>
      </c>
      <c r="Q70" s="11"/>
      <c r="R70" s="11"/>
      <c r="S70" s="84" t="s">
        <v>1734</v>
      </c>
      <c r="T70" s="11"/>
      <c r="U70" s="11"/>
      <c r="V70" s="11"/>
      <c r="W70" s="11"/>
      <c r="X70" s="11"/>
      <c r="Y70" s="11"/>
      <c r="Z70" s="11"/>
    </row>
    <row r="71" spans="1:26" ht="18.75" customHeight="1">
      <c r="A71" s="11" t="s">
        <v>698</v>
      </c>
      <c r="B71" s="11" t="s">
        <v>1795</v>
      </c>
      <c r="C71" s="11">
        <v>62</v>
      </c>
      <c r="D71" s="11" t="s">
        <v>1774</v>
      </c>
      <c r="E71" s="11"/>
      <c r="F71" s="11"/>
      <c r="G71" s="11"/>
      <c r="H71" s="2" t="s">
        <v>1796</v>
      </c>
      <c r="I71" s="5" t="s">
        <v>1411</v>
      </c>
      <c r="J71" s="3" t="s">
        <v>1735</v>
      </c>
      <c r="K71" s="40" t="s">
        <v>8</v>
      </c>
      <c r="L71" s="40" t="s">
        <v>685</v>
      </c>
      <c r="M71" s="40" t="s">
        <v>686</v>
      </c>
      <c r="N71" s="40" t="s">
        <v>698</v>
      </c>
      <c r="O71" s="35">
        <v>29</v>
      </c>
      <c r="P71" s="41"/>
      <c r="Q71" s="42"/>
      <c r="R71" s="11"/>
      <c r="S71" s="84" t="s">
        <v>1735</v>
      </c>
      <c r="T71" s="11"/>
      <c r="U71" s="11"/>
      <c r="V71" s="11"/>
      <c r="W71" s="11"/>
      <c r="X71" s="11"/>
      <c r="Y71" s="11"/>
      <c r="Z71" s="11"/>
    </row>
    <row r="72" spans="1:26" ht="18.75" customHeight="1">
      <c r="A72" s="11" t="s">
        <v>698</v>
      </c>
      <c r="B72" s="11" t="s">
        <v>1797</v>
      </c>
      <c r="C72" s="11">
        <v>98</v>
      </c>
      <c r="D72" s="11" t="s">
        <v>1776</v>
      </c>
      <c r="E72" s="11"/>
      <c r="F72" s="11"/>
      <c r="G72" s="11"/>
      <c r="H72" s="2" t="s">
        <v>1798</v>
      </c>
      <c r="I72" s="5" t="s">
        <v>1414</v>
      </c>
      <c r="J72" s="3" t="s">
        <v>1737</v>
      </c>
      <c r="K72" s="40" t="s">
        <v>698</v>
      </c>
      <c r="L72" s="40" t="s">
        <v>698</v>
      </c>
      <c r="M72" s="40" t="s">
        <v>698</v>
      </c>
      <c r="N72" s="40" t="s">
        <v>698</v>
      </c>
      <c r="O72" s="35">
        <v>30</v>
      </c>
      <c r="P72" s="41"/>
      <c r="Q72" s="42"/>
      <c r="R72" s="11"/>
      <c r="S72" s="84" t="s">
        <v>1737</v>
      </c>
      <c r="T72" s="11"/>
      <c r="U72" s="11"/>
      <c r="V72" s="11"/>
      <c r="W72" s="11"/>
      <c r="X72" s="11"/>
      <c r="Y72" s="11"/>
      <c r="Z72" s="11"/>
    </row>
    <row r="73" spans="1:26" ht="18.75" customHeight="1">
      <c r="A73" s="11" t="s">
        <v>698</v>
      </c>
      <c r="B73" s="11" t="s">
        <v>1799</v>
      </c>
      <c r="C73" s="11">
        <v>63</v>
      </c>
      <c r="D73" s="11" t="s">
        <v>1800</v>
      </c>
      <c r="E73" s="11"/>
      <c r="F73" s="11"/>
      <c r="G73" s="11"/>
      <c r="H73" s="2" t="s">
        <v>1801</v>
      </c>
      <c r="I73" s="5" t="s">
        <v>1417</v>
      </c>
      <c r="J73" s="3" t="s">
        <v>1739</v>
      </c>
      <c r="K73" s="40" t="s">
        <v>698</v>
      </c>
      <c r="L73" s="40" t="s">
        <v>686</v>
      </c>
      <c r="M73" s="40" t="s">
        <v>686</v>
      </c>
      <c r="N73" s="40" t="s">
        <v>698</v>
      </c>
      <c r="O73" s="35">
        <v>31</v>
      </c>
      <c r="P73" s="41"/>
      <c r="Q73" s="11"/>
      <c r="R73" s="11"/>
      <c r="S73" s="84" t="s">
        <v>1739</v>
      </c>
      <c r="T73" s="11"/>
      <c r="U73" s="11"/>
      <c r="V73" s="11"/>
      <c r="W73" s="11"/>
      <c r="X73" s="11"/>
      <c r="Y73" s="11"/>
      <c r="Z73" s="11"/>
    </row>
    <row r="74" spans="1:26" ht="18.75" customHeight="1">
      <c r="A74" s="11" t="s">
        <v>698</v>
      </c>
      <c r="B74" s="11" t="s">
        <v>1802</v>
      </c>
      <c r="C74" s="11">
        <v>64</v>
      </c>
      <c r="D74" s="11" t="s">
        <v>1778</v>
      </c>
      <c r="E74" s="11"/>
      <c r="F74" s="11"/>
      <c r="G74" s="11"/>
      <c r="H74" s="2" t="s">
        <v>1803</v>
      </c>
      <c r="I74" s="5" t="s">
        <v>1420</v>
      </c>
      <c r="J74" s="3" t="s">
        <v>1741</v>
      </c>
      <c r="K74" s="40" t="s">
        <v>8</v>
      </c>
      <c r="L74" s="40" t="s">
        <v>686</v>
      </c>
      <c r="M74" s="40" t="s">
        <v>698</v>
      </c>
      <c r="N74" s="40" t="s">
        <v>698</v>
      </c>
      <c r="O74" s="35">
        <v>32</v>
      </c>
      <c r="P74" s="41"/>
      <c r="Q74" s="42"/>
      <c r="R74" s="11"/>
      <c r="S74" s="84" t="s">
        <v>1741</v>
      </c>
      <c r="T74" s="11"/>
      <c r="U74" s="11"/>
      <c r="V74" s="11"/>
      <c r="W74" s="11"/>
      <c r="X74" s="11"/>
      <c r="Y74" s="11"/>
      <c r="Z74" s="11"/>
    </row>
    <row r="75" spans="1:26" ht="18.75" customHeight="1">
      <c r="A75" s="11" t="s">
        <v>698</v>
      </c>
      <c r="B75" s="11" t="s">
        <v>1804</v>
      </c>
      <c r="C75" s="11">
        <v>150</v>
      </c>
      <c r="D75" s="11" t="s">
        <v>1683</v>
      </c>
      <c r="E75" s="11"/>
      <c r="F75" s="11"/>
      <c r="G75" s="11"/>
      <c r="H75" s="2" t="s">
        <v>1805</v>
      </c>
      <c r="I75" s="5" t="s">
        <v>1423</v>
      </c>
      <c r="J75" s="3" t="s">
        <v>1742</v>
      </c>
      <c r="K75" s="40" t="s">
        <v>698</v>
      </c>
      <c r="L75" s="40" t="s">
        <v>686</v>
      </c>
      <c r="M75" s="40" t="s">
        <v>686</v>
      </c>
      <c r="N75" s="40" t="s">
        <v>698</v>
      </c>
      <c r="O75" s="35">
        <v>33</v>
      </c>
      <c r="P75" s="41"/>
      <c r="Q75" s="42"/>
      <c r="R75" s="11"/>
      <c r="S75" s="84" t="s">
        <v>1742</v>
      </c>
      <c r="T75" s="11"/>
      <c r="U75" s="11"/>
      <c r="V75" s="11"/>
      <c r="W75" s="11"/>
      <c r="X75" s="11"/>
      <c r="Y75" s="11"/>
      <c r="Z75" s="11"/>
    </row>
    <row r="76" spans="1:26" ht="18.75" customHeight="1">
      <c r="A76" s="11" t="s">
        <v>698</v>
      </c>
      <c r="B76" s="11" t="s">
        <v>1806</v>
      </c>
      <c r="C76" s="11">
        <v>51</v>
      </c>
      <c r="D76" s="11" t="s">
        <v>1780</v>
      </c>
      <c r="E76" s="11"/>
      <c r="F76" s="11"/>
      <c r="G76" s="11"/>
      <c r="H76" s="2" t="s">
        <v>1807</v>
      </c>
      <c r="I76" s="5" t="s">
        <v>1425</v>
      </c>
      <c r="J76" s="3" t="s">
        <v>1745</v>
      </c>
      <c r="K76" s="40" t="s">
        <v>1744</v>
      </c>
      <c r="L76" s="40" t="s">
        <v>766</v>
      </c>
      <c r="M76" s="40" t="s">
        <v>685</v>
      </c>
      <c r="N76" s="40" t="s">
        <v>698</v>
      </c>
      <c r="O76" s="35">
        <v>34</v>
      </c>
      <c r="P76" s="41"/>
      <c r="Q76" s="42"/>
      <c r="R76" s="11"/>
      <c r="S76" s="84" t="s">
        <v>1745</v>
      </c>
      <c r="T76" s="11"/>
      <c r="U76" s="11"/>
      <c r="V76" s="11"/>
      <c r="W76" s="11"/>
      <c r="X76" s="11"/>
      <c r="Y76" s="11"/>
      <c r="Z76" s="11"/>
    </row>
    <row r="77" spans="1:26" ht="18.75" customHeight="1">
      <c r="A77" s="11" t="s">
        <v>698</v>
      </c>
      <c r="B77" s="11" t="s">
        <v>1808</v>
      </c>
      <c r="C77" s="11">
        <v>45</v>
      </c>
      <c r="D77" s="11" t="s">
        <v>1782</v>
      </c>
      <c r="E77" s="11"/>
      <c r="F77" s="11"/>
      <c r="G77" s="11"/>
      <c r="H77" s="2" t="s">
        <v>1809</v>
      </c>
      <c r="I77" s="5" t="s">
        <v>1428</v>
      </c>
      <c r="J77" s="3" t="s">
        <v>1747</v>
      </c>
      <c r="K77" s="40" t="s">
        <v>698</v>
      </c>
      <c r="L77" s="40" t="s">
        <v>692</v>
      </c>
      <c r="M77" s="40" t="s">
        <v>685</v>
      </c>
      <c r="N77" s="43" t="s">
        <v>28</v>
      </c>
      <c r="O77" s="70"/>
      <c r="P77" s="41">
        <v>8</v>
      </c>
      <c r="Q77" s="11"/>
      <c r="R77" s="11"/>
      <c r="S77" s="84" t="s">
        <v>1747</v>
      </c>
      <c r="T77" s="11"/>
      <c r="U77" s="11"/>
      <c r="V77" s="11"/>
      <c r="W77" s="11"/>
      <c r="X77" s="11"/>
      <c r="Y77" s="11"/>
      <c r="Z77" s="11"/>
    </row>
    <row r="78" spans="1:26" ht="18.75" customHeight="1">
      <c r="A78" s="11" t="s">
        <v>1645</v>
      </c>
      <c r="B78" s="11" t="s">
        <v>1810</v>
      </c>
      <c r="C78" s="11">
        <v>66</v>
      </c>
      <c r="D78" s="11" t="s">
        <v>1785</v>
      </c>
      <c r="E78" s="11"/>
      <c r="F78" s="11"/>
      <c r="G78" s="11"/>
      <c r="H78" s="2" t="s">
        <v>1811</v>
      </c>
      <c r="I78" s="5" t="s">
        <v>1431</v>
      </c>
      <c r="J78" s="3" t="s">
        <v>1748</v>
      </c>
      <c r="K78" s="40" t="s">
        <v>1645</v>
      </c>
      <c r="L78" s="40" t="s">
        <v>698</v>
      </c>
      <c r="M78" s="40" t="s">
        <v>698</v>
      </c>
      <c r="N78" s="40" t="s">
        <v>698</v>
      </c>
      <c r="O78" s="35">
        <v>35</v>
      </c>
      <c r="P78" s="41"/>
      <c r="Q78" s="11"/>
      <c r="R78" s="11"/>
      <c r="S78" s="84" t="s">
        <v>1748</v>
      </c>
      <c r="T78" s="11"/>
      <c r="U78" s="11"/>
      <c r="V78" s="11"/>
      <c r="W78" s="11"/>
      <c r="X78" s="11"/>
      <c r="Y78" s="11"/>
      <c r="Z78" s="11"/>
    </row>
    <row r="79" spans="1:26" ht="18.75" customHeight="1">
      <c r="A79" s="11" t="s">
        <v>1645</v>
      </c>
      <c r="B79" s="11" t="s">
        <v>1812</v>
      </c>
      <c r="C79" s="11">
        <v>143</v>
      </c>
      <c r="D79" s="11" t="s">
        <v>1686</v>
      </c>
      <c r="E79" s="11"/>
      <c r="F79" s="11"/>
      <c r="G79" s="11"/>
      <c r="H79" s="2" t="s">
        <v>1813</v>
      </c>
      <c r="I79" s="5" t="s">
        <v>1434</v>
      </c>
      <c r="J79" s="3" t="s">
        <v>1750</v>
      </c>
      <c r="K79" s="40" t="s">
        <v>698</v>
      </c>
      <c r="L79" s="40" t="s">
        <v>698</v>
      </c>
      <c r="M79" s="40" t="s">
        <v>698</v>
      </c>
      <c r="N79" s="40" t="s">
        <v>698</v>
      </c>
      <c r="O79" s="35">
        <v>36</v>
      </c>
      <c r="P79" s="41"/>
      <c r="Q79" s="11"/>
      <c r="R79" s="11"/>
      <c r="S79" s="84" t="s">
        <v>1750</v>
      </c>
      <c r="T79" s="11"/>
      <c r="U79" s="11"/>
      <c r="V79" s="11"/>
      <c r="W79" s="11"/>
      <c r="X79" s="11"/>
      <c r="Y79" s="11"/>
      <c r="Z79" s="11"/>
    </row>
    <row r="80" spans="1:26" ht="18.75" customHeight="1">
      <c r="A80" s="11" t="s">
        <v>698</v>
      </c>
      <c r="B80" s="11" t="s">
        <v>1814</v>
      </c>
      <c r="C80" s="11">
        <v>67</v>
      </c>
      <c r="D80" s="11" t="s">
        <v>1787</v>
      </c>
      <c r="E80" s="11"/>
      <c r="F80" s="11"/>
      <c r="G80" s="11"/>
      <c r="H80" s="2" t="s">
        <v>1815</v>
      </c>
      <c r="I80" s="5" t="s">
        <v>1437</v>
      </c>
      <c r="J80" s="3" t="s">
        <v>1752</v>
      </c>
      <c r="K80" s="40" t="s">
        <v>698</v>
      </c>
      <c r="L80" s="40" t="s">
        <v>698</v>
      </c>
      <c r="M80" s="40" t="s">
        <v>698</v>
      </c>
      <c r="N80" s="40" t="s">
        <v>698</v>
      </c>
      <c r="O80" s="35">
        <v>37</v>
      </c>
      <c r="P80" s="41"/>
      <c r="Q80" s="11"/>
      <c r="R80" s="11"/>
      <c r="S80" s="84" t="s">
        <v>1752</v>
      </c>
      <c r="T80" s="11"/>
      <c r="U80" s="11"/>
      <c r="V80" s="11"/>
      <c r="W80" s="11"/>
      <c r="X80" s="11"/>
      <c r="Y80" s="11"/>
      <c r="Z80" s="11"/>
    </row>
    <row r="81" spans="1:26" ht="18.75" customHeight="1">
      <c r="A81" s="11" t="s">
        <v>698</v>
      </c>
      <c r="B81" s="11" t="s">
        <v>1816</v>
      </c>
      <c r="C81" s="11">
        <v>154</v>
      </c>
      <c r="D81" s="11" t="s">
        <v>1689</v>
      </c>
      <c r="E81" s="11"/>
      <c r="F81" s="11"/>
      <c r="G81" s="11"/>
      <c r="H81" s="2" t="s">
        <v>1817</v>
      </c>
      <c r="I81" s="5" t="s">
        <v>1440</v>
      </c>
      <c r="J81" s="3" t="s">
        <v>1754</v>
      </c>
      <c r="K81" s="40" t="s">
        <v>698</v>
      </c>
      <c r="L81" s="40" t="s">
        <v>698</v>
      </c>
      <c r="M81" s="40" t="s">
        <v>698</v>
      </c>
      <c r="N81" s="40" t="s">
        <v>698</v>
      </c>
      <c r="O81" s="35">
        <v>38</v>
      </c>
      <c r="P81" s="41"/>
      <c r="Q81" s="11"/>
      <c r="R81" s="11"/>
      <c r="S81" s="84" t="s">
        <v>1754</v>
      </c>
      <c r="T81" s="11"/>
      <c r="U81" s="11"/>
      <c r="V81" s="11"/>
      <c r="W81" s="11"/>
      <c r="X81" s="11"/>
      <c r="Y81" s="11"/>
      <c r="Z81" s="11"/>
    </row>
    <row r="82" spans="1:26" ht="18.75" customHeight="1">
      <c r="A82" s="11" t="s">
        <v>698</v>
      </c>
      <c r="B82" s="11" t="s">
        <v>1818</v>
      </c>
      <c r="C82" s="11">
        <v>68</v>
      </c>
      <c r="D82" s="11" t="s">
        <v>1789</v>
      </c>
      <c r="E82" s="11"/>
      <c r="F82" s="11"/>
      <c r="G82" s="11"/>
      <c r="H82" s="2" t="s">
        <v>1819</v>
      </c>
      <c r="I82" s="5" t="s">
        <v>1443</v>
      </c>
      <c r="J82" s="3" t="s">
        <v>1756</v>
      </c>
      <c r="K82" s="40" t="s">
        <v>698</v>
      </c>
      <c r="L82" s="40" t="s">
        <v>698</v>
      </c>
      <c r="M82" s="40" t="s">
        <v>698</v>
      </c>
      <c r="N82" s="40" t="s">
        <v>698</v>
      </c>
      <c r="O82" s="35">
        <v>39</v>
      </c>
      <c r="P82" s="41"/>
      <c r="Q82" s="11"/>
      <c r="R82" s="11"/>
      <c r="S82" s="84" t="s">
        <v>1756</v>
      </c>
      <c r="T82" s="11"/>
      <c r="U82" s="11"/>
      <c r="V82" s="11"/>
      <c r="W82" s="11"/>
      <c r="X82" s="11"/>
      <c r="Y82" s="11"/>
      <c r="Z82" s="11"/>
    </row>
    <row r="83" spans="1:26" ht="18.75" customHeight="1">
      <c r="A83" s="11" t="s">
        <v>8</v>
      </c>
      <c r="B83" s="11" t="s">
        <v>1820</v>
      </c>
      <c r="C83" s="11">
        <v>69</v>
      </c>
      <c r="D83" s="11" t="s">
        <v>1791</v>
      </c>
      <c r="E83" s="11"/>
      <c r="F83" s="11"/>
      <c r="G83" s="11"/>
      <c r="H83" s="2" t="s">
        <v>1821</v>
      </c>
      <c r="I83" s="5" t="s">
        <v>1446</v>
      </c>
      <c r="J83" s="3" t="s">
        <v>1758</v>
      </c>
      <c r="K83" s="40" t="s">
        <v>698</v>
      </c>
      <c r="L83" s="40" t="s">
        <v>698</v>
      </c>
      <c r="M83" s="40" t="s">
        <v>698</v>
      </c>
      <c r="N83" s="40" t="s">
        <v>698</v>
      </c>
      <c r="O83" s="35">
        <v>40</v>
      </c>
      <c r="P83" s="41"/>
      <c r="Q83" s="11"/>
      <c r="R83" s="11"/>
      <c r="S83" s="84" t="s">
        <v>1758</v>
      </c>
      <c r="T83" s="11"/>
      <c r="U83" s="11"/>
      <c r="V83" s="11"/>
      <c r="W83" s="11"/>
      <c r="X83" s="11"/>
      <c r="Y83" s="11"/>
      <c r="Z83" s="11"/>
    </row>
    <row r="84" spans="1:26" ht="18.75" customHeight="1">
      <c r="A84" s="11" t="s">
        <v>8</v>
      </c>
      <c r="B84" s="11" t="s">
        <v>1822</v>
      </c>
      <c r="C84" s="11">
        <v>70</v>
      </c>
      <c r="D84" s="11" t="s">
        <v>1793</v>
      </c>
      <c r="E84" s="11"/>
      <c r="F84" s="11"/>
      <c r="G84" s="11"/>
      <c r="H84" s="2" t="s">
        <v>1823</v>
      </c>
      <c r="I84" s="5" t="s">
        <v>1449</v>
      </c>
      <c r="J84" s="3" t="s">
        <v>1760</v>
      </c>
      <c r="K84" s="40" t="s">
        <v>698</v>
      </c>
      <c r="L84" s="40" t="s">
        <v>698</v>
      </c>
      <c r="M84" s="40" t="s">
        <v>698</v>
      </c>
      <c r="N84" s="40" t="s">
        <v>698</v>
      </c>
      <c r="O84" s="35">
        <v>41</v>
      </c>
      <c r="P84" s="41"/>
      <c r="Q84" s="42"/>
      <c r="R84" s="11"/>
      <c r="S84" s="84" t="s">
        <v>1760</v>
      </c>
      <c r="T84" s="11"/>
      <c r="U84" s="11"/>
      <c r="V84" s="11"/>
      <c r="W84" s="11"/>
      <c r="X84" s="11"/>
      <c r="Y84" s="11"/>
      <c r="Z84" s="11"/>
    </row>
    <row r="85" spans="1:26" ht="18.75" customHeight="1">
      <c r="A85" s="11" t="s">
        <v>698</v>
      </c>
      <c r="B85" s="11" t="s">
        <v>1824</v>
      </c>
      <c r="C85" s="11">
        <v>71</v>
      </c>
      <c r="D85" s="11" t="s">
        <v>1795</v>
      </c>
      <c r="E85" s="11"/>
      <c r="F85" s="11"/>
      <c r="G85" s="11"/>
      <c r="H85" s="2" t="s">
        <v>1825</v>
      </c>
      <c r="I85" s="5" t="s">
        <v>1451</v>
      </c>
      <c r="J85" s="3" t="s">
        <v>1762</v>
      </c>
      <c r="K85" s="40" t="s">
        <v>698</v>
      </c>
      <c r="L85" s="40" t="s">
        <v>698</v>
      </c>
      <c r="M85" s="40" t="s">
        <v>698</v>
      </c>
      <c r="N85" s="40" t="s">
        <v>698</v>
      </c>
      <c r="O85" s="35">
        <v>42</v>
      </c>
      <c r="P85" s="41"/>
      <c r="Q85" s="11"/>
      <c r="R85" s="11"/>
      <c r="S85" s="84" t="s">
        <v>1762</v>
      </c>
      <c r="T85" s="11"/>
      <c r="U85" s="11"/>
      <c r="V85" s="11"/>
      <c r="W85" s="11"/>
      <c r="X85" s="11"/>
      <c r="Y85" s="11"/>
      <c r="Z85" s="11"/>
    </row>
    <row r="86" spans="1:26" ht="18.75" customHeight="1">
      <c r="A86" s="11" t="s">
        <v>698</v>
      </c>
      <c r="B86" s="11" t="s">
        <v>1826</v>
      </c>
      <c r="C86" s="11">
        <v>72</v>
      </c>
      <c r="D86" s="11" t="s">
        <v>1797</v>
      </c>
      <c r="E86" s="11"/>
      <c r="F86" s="11"/>
      <c r="G86" s="11"/>
      <c r="H86" s="2" t="s">
        <v>1827</v>
      </c>
      <c r="I86" s="5" t="s">
        <v>1455</v>
      </c>
      <c r="J86" s="3" t="s">
        <v>1764</v>
      </c>
      <c r="K86" s="40" t="s">
        <v>698</v>
      </c>
      <c r="L86" s="40" t="s">
        <v>698</v>
      </c>
      <c r="M86" s="40" t="s">
        <v>698</v>
      </c>
      <c r="N86" s="40" t="s">
        <v>698</v>
      </c>
      <c r="O86" s="35">
        <v>43</v>
      </c>
      <c r="P86" s="41"/>
      <c r="Q86" s="11"/>
      <c r="R86" s="11"/>
      <c r="S86" s="84" t="s">
        <v>1764</v>
      </c>
      <c r="T86" s="11"/>
      <c r="U86" s="11"/>
      <c r="V86" s="11"/>
      <c r="W86" s="11"/>
      <c r="X86" s="11"/>
      <c r="Y86" s="11"/>
      <c r="Z86" s="11"/>
    </row>
    <row r="87" spans="1:26" ht="18.75" customHeight="1">
      <c r="A87" s="11" t="s">
        <v>698</v>
      </c>
      <c r="B87" s="11" t="s">
        <v>1828</v>
      </c>
      <c r="C87" s="11">
        <v>73</v>
      </c>
      <c r="D87" s="11" t="s">
        <v>1799</v>
      </c>
      <c r="E87" s="11"/>
      <c r="F87" s="11"/>
      <c r="G87" s="11"/>
      <c r="H87" s="2" t="s">
        <v>1829</v>
      </c>
      <c r="I87" s="5" t="s">
        <v>1458</v>
      </c>
      <c r="J87" s="3" t="s">
        <v>1766</v>
      </c>
      <c r="K87" s="40" t="s">
        <v>1645</v>
      </c>
      <c r="L87" s="40" t="s">
        <v>692</v>
      </c>
      <c r="M87" s="40" t="s">
        <v>698</v>
      </c>
      <c r="N87" s="40" t="s">
        <v>698</v>
      </c>
      <c r="O87" s="35"/>
      <c r="P87" s="41"/>
      <c r="Q87" s="42"/>
      <c r="R87" s="11"/>
      <c r="S87" s="84" t="s">
        <v>1766</v>
      </c>
      <c r="T87" s="11"/>
      <c r="U87" s="11"/>
      <c r="V87" s="11"/>
      <c r="W87" s="11"/>
      <c r="X87" s="11"/>
      <c r="Y87" s="11"/>
      <c r="Z87" s="11"/>
    </row>
    <row r="88" spans="1:26" ht="18.75" customHeight="1">
      <c r="A88" s="11" t="s">
        <v>698</v>
      </c>
      <c r="B88" s="11" t="s">
        <v>1830</v>
      </c>
      <c r="C88" s="11">
        <v>74</v>
      </c>
      <c r="D88" s="11" t="s">
        <v>1802</v>
      </c>
      <c r="E88" s="11"/>
      <c r="F88" s="11"/>
      <c r="G88" s="11"/>
      <c r="H88" s="2" t="s">
        <v>1831</v>
      </c>
      <c r="I88" s="5" t="s">
        <v>1461</v>
      </c>
      <c r="J88" s="3" t="s">
        <v>1768</v>
      </c>
      <c r="K88" s="40" t="s">
        <v>698</v>
      </c>
      <c r="L88" s="40" t="s">
        <v>698</v>
      </c>
      <c r="M88" s="40" t="s">
        <v>698</v>
      </c>
      <c r="N88" s="40" t="s">
        <v>698</v>
      </c>
      <c r="O88" s="35">
        <v>44</v>
      </c>
      <c r="P88" s="41"/>
      <c r="Q88" s="11"/>
      <c r="R88" s="11"/>
      <c r="S88" s="84" t="s">
        <v>1768</v>
      </c>
      <c r="T88" s="11"/>
      <c r="U88" s="11"/>
      <c r="V88" s="11"/>
      <c r="W88" s="11"/>
      <c r="X88" s="11"/>
      <c r="Y88" s="11"/>
      <c r="Z88" s="11"/>
    </row>
    <row r="89" spans="1:26" ht="18.75" customHeight="1">
      <c r="A89" s="11" t="s">
        <v>698</v>
      </c>
      <c r="B89" s="11" t="s">
        <v>1832</v>
      </c>
      <c r="C89" s="11">
        <v>75</v>
      </c>
      <c r="D89" s="11" t="s">
        <v>1804</v>
      </c>
      <c r="E89" s="11"/>
      <c r="F89" s="11"/>
      <c r="G89" s="11"/>
      <c r="H89" s="2" t="s">
        <v>1833</v>
      </c>
      <c r="I89" s="5" t="s">
        <v>1464</v>
      </c>
      <c r="J89" s="3" t="s">
        <v>1770</v>
      </c>
      <c r="K89" s="40" t="s">
        <v>698</v>
      </c>
      <c r="L89" s="40" t="s">
        <v>698</v>
      </c>
      <c r="M89" s="40" t="s">
        <v>698</v>
      </c>
      <c r="N89" s="40" t="s">
        <v>698</v>
      </c>
      <c r="O89" s="35">
        <v>45</v>
      </c>
      <c r="P89" s="41"/>
      <c r="Q89" s="11"/>
      <c r="R89" s="11"/>
      <c r="S89" s="84" t="s">
        <v>1770</v>
      </c>
      <c r="T89" s="11"/>
      <c r="U89" s="11"/>
      <c r="V89" s="11"/>
      <c r="W89" s="11"/>
      <c r="X89" s="11"/>
      <c r="Y89" s="11"/>
      <c r="Z89" s="11"/>
    </row>
    <row r="90" spans="1:26" ht="18.75" customHeight="1">
      <c r="A90" s="11" t="s">
        <v>698</v>
      </c>
      <c r="B90" s="11" t="s">
        <v>1834</v>
      </c>
      <c r="C90" s="11">
        <v>134</v>
      </c>
      <c r="D90" s="11" t="s">
        <v>1692</v>
      </c>
      <c r="E90" s="11"/>
      <c r="F90" s="11"/>
      <c r="G90" s="11"/>
      <c r="H90" s="2" t="s">
        <v>1835</v>
      </c>
      <c r="I90" s="5" t="s">
        <v>1467</v>
      </c>
      <c r="J90" s="3" t="s">
        <v>1772</v>
      </c>
      <c r="K90" s="40" t="s">
        <v>698</v>
      </c>
      <c r="L90" s="40" t="s">
        <v>686</v>
      </c>
      <c r="M90" s="40" t="s">
        <v>698</v>
      </c>
      <c r="N90" s="40" t="s">
        <v>698</v>
      </c>
      <c r="O90" s="35">
        <v>46</v>
      </c>
      <c r="P90" s="41"/>
      <c r="Q90" s="42"/>
      <c r="R90" s="11"/>
      <c r="S90" s="84" t="s">
        <v>1772</v>
      </c>
      <c r="T90" s="11"/>
      <c r="U90" s="11"/>
      <c r="V90" s="11"/>
      <c r="W90" s="11"/>
      <c r="X90" s="11"/>
      <c r="Y90" s="11"/>
      <c r="Z90" s="11"/>
    </row>
    <row r="91" spans="1:26" ht="18.75" customHeight="1">
      <c r="A91" s="11" t="s">
        <v>28</v>
      </c>
      <c r="B91" s="11" t="s">
        <v>1836</v>
      </c>
      <c r="C91" s="11">
        <v>76</v>
      </c>
      <c r="D91" s="11" t="s">
        <v>1806</v>
      </c>
      <c r="E91" s="11"/>
      <c r="F91" s="11"/>
      <c r="G91" s="11"/>
      <c r="H91" s="2" t="s">
        <v>1837</v>
      </c>
      <c r="I91" s="5" t="s">
        <v>1469</v>
      </c>
      <c r="J91" s="3" t="s">
        <v>1774</v>
      </c>
      <c r="K91" s="40" t="s">
        <v>698</v>
      </c>
      <c r="L91" s="40" t="s">
        <v>698</v>
      </c>
      <c r="M91" s="40" t="s">
        <v>698</v>
      </c>
      <c r="N91" s="40" t="s">
        <v>698</v>
      </c>
      <c r="O91" s="35">
        <v>47</v>
      </c>
      <c r="P91" s="41"/>
      <c r="Q91" s="11"/>
      <c r="R91" s="11"/>
      <c r="S91" s="84" t="s">
        <v>1774</v>
      </c>
      <c r="T91" s="11"/>
      <c r="U91" s="11"/>
      <c r="V91" s="11"/>
      <c r="W91" s="11"/>
      <c r="X91" s="11"/>
      <c r="Y91" s="11"/>
      <c r="Z91" s="11"/>
    </row>
    <row r="92" spans="1:26" ht="18.75" customHeight="1">
      <c r="A92" s="11" t="s">
        <v>698</v>
      </c>
      <c r="B92" s="11" t="s">
        <v>1838</v>
      </c>
      <c r="C92" s="11">
        <v>136</v>
      </c>
      <c r="D92" s="11" t="s">
        <v>1695</v>
      </c>
      <c r="E92" s="11"/>
      <c r="F92" s="11"/>
      <c r="G92" s="11"/>
      <c r="H92" s="2" t="s">
        <v>1839</v>
      </c>
      <c r="I92" s="5" t="s">
        <v>1471</v>
      </c>
      <c r="J92" s="3" t="s">
        <v>1776</v>
      </c>
      <c r="K92" s="40" t="s">
        <v>698</v>
      </c>
      <c r="L92" s="40" t="s">
        <v>698</v>
      </c>
      <c r="M92" s="40" t="s">
        <v>698</v>
      </c>
      <c r="N92" s="40" t="s">
        <v>698</v>
      </c>
      <c r="O92" s="35">
        <v>48</v>
      </c>
      <c r="P92" s="41"/>
      <c r="Q92" s="11"/>
      <c r="R92" s="11"/>
      <c r="S92" s="84" t="s">
        <v>1776</v>
      </c>
      <c r="T92" s="11"/>
      <c r="U92" s="11"/>
      <c r="V92" s="11"/>
      <c r="W92" s="11"/>
      <c r="X92" s="11"/>
      <c r="Y92" s="11"/>
      <c r="Z92" s="11"/>
    </row>
    <row r="93" spans="1:26" ht="18.75" customHeight="1">
      <c r="A93" s="11" t="s">
        <v>698</v>
      </c>
      <c r="B93" s="11" t="s">
        <v>1840</v>
      </c>
      <c r="C93" s="11">
        <v>132</v>
      </c>
      <c r="D93" s="11" t="s">
        <v>1641</v>
      </c>
      <c r="E93" s="11"/>
      <c r="F93" s="11"/>
      <c r="G93" s="11"/>
      <c r="H93" s="2" t="s">
        <v>1841</v>
      </c>
      <c r="I93" s="5" t="s">
        <v>1474</v>
      </c>
      <c r="J93" s="3" t="s">
        <v>1800</v>
      </c>
      <c r="K93" s="40" t="s">
        <v>698</v>
      </c>
      <c r="L93" s="40" t="s">
        <v>692</v>
      </c>
      <c r="M93" s="43" t="s">
        <v>28</v>
      </c>
      <c r="N93" s="43" t="s">
        <v>28</v>
      </c>
      <c r="O93" s="70"/>
      <c r="P93" s="41">
        <v>9</v>
      </c>
      <c r="Q93" s="42"/>
      <c r="R93" s="11"/>
      <c r="S93" s="84" t="s">
        <v>1800</v>
      </c>
      <c r="T93" s="11"/>
      <c r="U93" s="11"/>
      <c r="V93" s="11"/>
      <c r="W93" s="11"/>
      <c r="X93" s="11"/>
      <c r="Y93" s="11"/>
      <c r="Z93" s="11"/>
    </row>
    <row r="94" spans="1:26" ht="18.75" customHeight="1">
      <c r="A94" s="11" t="s">
        <v>1645</v>
      </c>
      <c r="B94" s="11" t="s">
        <v>1842</v>
      </c>
      <c r="C94" s="11">
        <v>144</v>
      </c>
      <c r="D94" s="11" t="s">
        <v>1698</v>
      </c>
      <c r="E94" s="11"/>
      <c r="F94" s="11"/>
      <c r="G94" s="11"/>
      <c r="H94" s="2" t="s">
        <v>1843</v>
      </c>
      <c r="I94" s="5" t="s">
        <v>1477</v>
      </c>
      <c r="J94" s="3" t="s">
        <v>1778</v>
      </c>
      <c r="K94" s="40" t="s">
        <v>698</v>
      </c>
      <c r="L94" s="40" t="s">
        <v>698</v>
      </c>
      <c r="M94" s="40" t="s">
        <v>698</v>
      </c>
      <c r="N94" s="40" t="s">
        <v>698</v>
      </c>
      <c r="O94" s="35">
        <v>49</v>
      </c>
      <c r="P94" s="41"/>
      <c r="Q94" s="11"/>
      <c r="R94" s="11"/>
      <c r="S94" s="84" t="s">
        <v>1778</v>
      </c>
      <c r="T94" s="11"/>
      <c r="U94" s="11"/>
      <c r="V94" s="11"/>
      <c r="W94" s="11"/>
      <c r="X94" s="11"/>
      <c r="Y94" s="11"/>
      <c r="Z94" s="11"/>
    </row>
    <row r="95" spans="1:26" ht="18.75" customHeight="1">
      <c r="A95" s="11" t="s">
        <v>28</v>
      </c>
      <c r="B95" s="11" t="s">
        <v>1844</v>
      </c>
      <c r="C95" s="11">
        <v>77</v>
      </c>
      <c r="D95" s="11" t="s">
        <v>1808</v>
      </c>
      <c r="E95" s="11"/>
      <c r="F95" s="11"/>
      <c r="G95" s="11"/>
      <c r="H95" s="2" t="s">
        <v>1845</v>
      </c>
      <c r="I95" s="5" t="s">
        <v>1480</v>
      </c>
      <c r="J95" s="3" t="s">
        <v>1780</v>
      </c>
      <c r="K95" s="40" t="s">
        <v>698</v>
      </c>
      <c r="L95" s="40" t="s">
        <v>686</v>
      </c>
      <c r="M95" s="40" t="s">
        <v>698</v>
      </c>
      <c r="N95" s="40" t="s">
        <v>698</v>
      </c>
      <c r="O95" s="35">
        <v>50</v>
      </c>
      <c r="P95" s="41"/>
      <c r="Q95" s="11"/>
      <c r="R95" s="11"/>
      <c r="S95" s="84" t="s">
        <v>1780</v>
      </c>
      <c r="T95" s="11"/>
      <c r="U95" s="11"/>
      <c r="V95" s="11"/>
      <c r="W95" s="11"/>
      <c r="X95" s="11"/>
      <c r="Y95" s="11"/>
      <c r="Z95" s="11"/>
    </row>
    <row r="96" spans="1:26" ht="18.75" customHeight="1">
      <c r="A96" s="11" t="s">
        <v>1645</v>
      </c>
      <c r="B96" s="11" t="s">
        <v>1846</v>
      </c>
      <c r="C96" s="11">
        <v>78</v>
      </c>
      <c r="D96" s="11" t="s">
        <v>1810</v>
      </c>
      <c r="E96" s="11"/>
      <c r="F96" s="11"/>
      <c r="G96" s="11"/>
      <c r="H96" s="2" t="s">
        <v>1847</v>
      </c>
      <c r="I96" s="5" t="s">
        <v>1483</v>
      </c>
      <c r="J96" s="3" t="s">
        <v>1782</v>
      </c>
      <c r="K96" s="40" t="s">
        <v>698</v>
      </c>
      <c r="L96" s="40" t="s">
        <v>698</v>
      </c>
      <c r="M96" s="40" t="s">
        <v>698</v>
      </c>
      <c r="N96" s="40" t="s">
        <v>698</v>
      </c>
      <c r="O96" s="35">
        <v>51</v>
      </c>
      <c r="P96" s="41"/>
      <c r="Q96" s="11"/>
      <c r="R96" s="11"/>
      <c r="S96" s="84" t="s">
        <v>1782</v>
      </c>
      <c r="T96" s="11"/>
      <c r="U96" s="11"/>
      <c r="V96" s="11"/>
      <c r="W96" s="11"/>
      <c r="X96" s="11"/>
      <c r="Y96" s="11"/>
      <c r="Z96" s="11"/>
    </row>
    <row r="97" spans="1:26" ht="18.75" customHeight="1">
      <c r="A97" s="11" t="s">
        <v>698</v>
      </c>
      <c r="B97" s="11" t="s">
        <v>1848</v>
      </c>
      <c r="C97" s="11">
        <v>79</v>
      </c>
      <c r="D97" s="11" t="s">
        <v>1812</v>
      </c>
      <c r="E97" s="11"/>
      <c r="F97" s="11"/>
      <c r="G97" s="11"/>
      <c r="H97" s="2" t="s">
        <v>1849</v>
      </c>
      <c r="I97" s="5" t="s">
        <v>1486</v>
      </c>
      <c r="J97" s="3" t="s">
        <v>1785</v>
      </c>
      <c r="K97" s="40" t="s">
        <v>1784</v>
      </c>
      <c r="L97" s="40" t="s">
        <v>686</v>
      </c>
      <c r="M97" s="40" t="s">
        <v>698</v>
      </c>
      <c r="N97" s="40" t="s">
        <v>698</v>
      </c>
      <c r="O97" s="35">
        <v>52</v>
      </c>
      <c r="P97" s="41"/>
      <c r="Q97" s="11"/>
      <c r="R97" s="11"/>
      <c r="S97" s="84" t="s">
        <v>1785</v>
      </c>
      <c r="T97" s="11"/>
      <c r="U97" s="11"/>
      <c r="V97" s="11"/>
      <c r="W97" s="11"/>
      <c r="X97" s="11"/>
      <c r="Y97" s="11"/>
      <c r="Z97" s="11"/>
    </row>
    <row r="98" spans="1:26" ht="18.75" customHeight="1">
      <c r="A98" s="11" t="s">
        <v>698</v>
      </c>
      <c r="B98" s="11" t="s">
        <v>1850</v>
      </c>
      <c r="C98" s="11">
        <v>80</v>
      </c>
      <c r="D98" s="11" t="s">
        <v>1814</v>
      </c>
      <c r="E98" s="11"/>
      <c r="F98" s="11"/>
      <c r="G98" s="11"/>
      <c r="H98" s="2" t="s">
        <v>1851</v>
      </c>
      <c r="I98" s="5" t="s">
        <v>1490</v>
      </c>
      <c r="J98" s="3" t="s">
        <v>1787</v>
      </c>
      <c r="K98" s="40" t="s">
        <v>698</v>
      </c>
      <c r="L98" s="40" t="s">
        <v>698</v>
      </c>
      <c r="M98" s="40" t="s">
        <v>698</v>
      </c>
      <c r="N98" s="40" t="s">
        <v>698</v>
      </c>
      <c r="O98" s="35">
        <v>53</v>
      </c>
      <c r="P98" s="41"/>
      <c r="Q98" s="11"/>
      <c r="R98" s="11"/>
      <c r="S98" s="84" t="s">
        <v>1787</v>
      </c>
      <c r="T98" s="11"/>
      <c r="U98" s="11"/>
      <c r="V98" s="11"/>
      <c r="W98" s="11"/>
      <c r="X98" s="11"/>
      <c r="Y98" s="11"/>
      <c r="Z98" s="11"/>
    </row>
    <row r="99" spans="1:26" ht="18.75" customHeight="1">
      <c r="A99" s="11" t="s">
        <v>698</v>
      </c>
      <c r="B99" s="11" t="s">
        <v>1852</v>
      </c>
      <c r="C99" s="11">
        <v>139</v>
      </c>
      <c r="D99" s="11" t="s">
        <v>1701</v>
      </c>
      <c r="E99" s="11"/>
      <c r="F99" s="11"/>
      <c r="G99" s="11"/>
      <c r="H99" s="2" t="s">
        <v>1853</v>
      </c>
      <c r="I99" s="5" t="s">
        <v>1493</v>
      </c>
      <c r="J99" s="3" t="s">
        <v>1789</v>
      </c>
      <c r="K99" s="40" t="s">
        <v>698</v>
      </c>
      <c r="L99" s="40" t="s">
        <v>698</v>
      </c>
      <c r="M99" s="40" t="s">
        <v>698</v>
      </c>
      <c r="N99" s="40" t="s">
        <v>698</v>
      </c>
      <c r="O99" s="35">
        <v>54</v>
      </c>
      <c r="P99" s="41"/>
      <c r="Q99" s="11"/>
      <c r="R99" s="11"/>
      <c r="S99" s="84" t="s">
        <v>1789</v>
      </c>
      <c r="T99" s="11"/>
      <c r="U99" s="11"/>
      <c r="V99" s="11"/>
      <c r="W99" s="11"/>
      <c r="X99" s="11"/>
      <c r="Y99" s="11"/>
      <c r="Z99" s="11"/>
    </row>
    <row r="100" spans="1:26" ht="18.75" customHeight="1">
      <c r="A100" s="11" t="s">
        <v>698</v>
      </c>
      <c r="B100" s="11" t="s">
        <v>1854</v>
      </c>
      <c r="C100" s="11">
        <v>81</v>
      </c>
      <c r="D100" s="11" t="s">
        <v>1816</v>
      </c>
      <c r="E100" s="11"/>
      <c r="F100" s="11"/>
      <c r="G100" s="11"/>
      <c r="H100" s="2" t="s">
        <v>1855</v>
      </c>
      <c r="I100" s="5" t="s">
        <v>1496</v>
      </c>
      <c r="J100" s="3" t="s">
        <v>1791</v>
      </c>
      <c r="K100" s="40" t="s">
        <v>698</v>
      </c>
      <c r="L100" s="40" t="s">
        <v>698</v>
      </c>
      <c r="M100" s="40" t="s">
        <v>698</v>
      </c>
      <c r="N100" s="40" t="s">
        <v>698</v>
      </c>
      <c r="O100" s="35">
        <v>55</v>
      </c>
      <c r="P100" s="41"/>
      <c r="Q100" s="11"/>
      <c r="R100" s="11"/>
      <c r="S100" s="84" t="s">
        <v>1791</v>
      </c>
      <c r="T100" s="11"/>
      <c r="U100" s="11"/>
      <c r="V100" s="11"/>
      <c r="W100" s="11"/>
      <c r="X100" s="11"/>
      <c r="Y100" s="11"/>
      <c r="Z100" s="11"/>
    </row>
    <row r="101" spans="1:26" ht="18.75" customHeight="1">
      <c r="A101" s="11" t="s">
        <v>698</v>
      </c>
      <c r="B101" s="11" t="s">
        <v>1856</v>
      </c>
      <c r="C101" s="11">
        <v>83</v>
      </c>
      <c r="D101" s="11" t="s">
        <v>1820</v>
      </c>
      <c r="E101" s="11"/>
      <c r="F101" s="11"/>
      <c r="G101" s="11"/>
      <c r="H101" s="2" t="s">
        <v>1857</v>
      </c>
      <c r="I101" s="5" t="s">
        <v>1499</v>
      </c>
      <c r="J101" s="3" t="s">
        <v>1793</v>
      </c>
      <c r="K101" s="40" t="s">
        <v>1645</v>
      </c>
      <c r="L101" s="40" t="s">
        <v>698</v>
      </c>
      <c r="M101" s="40" t="s">
        <v>698</v>
      </c>
      <c r="N101" s="40" t="s">
        <v>698</v>
      </c>
      <c r="O101" s="35">
        <v>56</v>
      </c>
      <c r="P101" s="41"/>
      <c r="Q101" s="11"/>
      <c r="R101" s="11"/>
      <c r="S101" s="84" t="s">
        <v>1793</v>
      </c>
      <c r="T101" s="11"/>
      <c r="U101" s="11"/>
      <c r="V101" s="11"/>
      <c r="W101" s="11"/>
      <c r="X101" s="11"/>
      <c r="Y101" s="11"/>
      <c r="Z101" s="11"/>
    </row>
    <row r="102" spans="1:26" ht="18.75" customHeight="1">
      <c r="A102" s="11" t="s">
        <v>1784</v>
      </c>
      <c r="B102" s="11" t="s">
        <v>1858</v>
      </c>
      <c r="C102" s="11">
        <v>84</v>
      </c>
      <c r="D102" s="11" t="s">
        <v>1822</v>
      </c>
      <c r="E102" s="11"/>
      <c r="F102" s="11"/>
      <c r="G102" s="11"/>
      <c r="H102" s="2" t="s">
        <v>1859</v>
      </c>
      <c r="I102" s="5" t="s">
        <v>1502</v>
      </c>
      <c r="J102" s="3" t="s">
        <v>1795</v>
      </c>
      <c r="K102" s="40" t="s">
        <v>698</v>
      </c>
      <c r="L102" s="40" t="s">
        <v>698</v>
      </c>
      <c r="M102" s="40" t="s">
        <v>686</v>
      </c>
      <c r="N102" s="40" t="s">
        <v>698</v>
      </c>
      <c r="O102" s="35">
        <v>57</v>
      </c>
      <c r="P102" s="41"/>
      <c r="Q102" s="11"/>
      <c r="R102" s="11"/>
      <c r="S102" s="84" t="s">
        <v>1795</v>
      </c>
      <c r="T102" s="11"/>
      <c r="U102" s="11"/>
      <c r="V102" s="11"/>
      <c r="W102" s="11"/>
      <c r="X102" s="11"/>
      <c r="Y102" s="11"/>
      <c r="Z102" s="11"/>
    </row>
    <row r="103" spans="1:26" ht="18.75" customHeight="1">
      <c r="A103" s="11" t="s">
        <v>8</v>
      </c>
      <c r="B103" s="11" t="s">
        <v>1860</v>
      </c>
      <c r="C103" s="11">
        <v>85</v>
      </c>
      <c r="D103" s="11" t="s">
        <v>1824</v>
      </c>
      <c r="E103" s="11"/>
      <c r="F103" s="11"/>
      <c r="G103" s="11"/>
      <c r="H103" s="2" t="s">
        <v>1861</v>
      </c>
      <c r="I103" s="5" t="s">
        <v>1505</v>
      </c>
      <c r="J103" s="3" t="s">
        <v>1797</v>
      </c>
      <c r="K103" s="40" t="s">
        <v>698</v>
      </c>
      <c r="L103" s="40" t="s">
        <v>698</v>
      </c>
      <c r="M103" s="40" t="s">
        <v>698</v>
      </c>
      <c r="N103" s="40" t="s">
        <v>698</v>
      </c>
      <c r="O103" s="35">
        <v>58</v>
      </c>
      <c r="P103" s="41"/>
      <c r="Q103" s="11"/>
      <c r="R103" s="11"/>
      <c r="S103" s="84" t="s">
        <v>1797</v>
      </c>
      <c r="T103" s="11"/>
      <c r="U103" s="11"/>
      <c r="V103" s="11"/>
      <c r="W103" s="11"/>
      <c r="X103" s="11"/>
      <c r="Y103" s="11"/>
      <c r="Z103" s="11"/>
    </row>
    <row r="104" spans="1:26" ht="18.75" customHeight="1">
      <c r="A104" s="11" t="s">
        <v>698</v>
      </c>
      <c r="B104" s="11" t="s">
        <v>1862</v>
      </c>
      <c r="C104" s="11">
        <v>99</v>
      </c>
      <c r="D104" s="11" t="s">
        <v>1826</v>
      </c>
      <c r="E104" s="11"/>
      <c r="F104" s="11"/>
      <c r="G104" s="11"/>
      <c r="H104" s="2" t="s">
        <v>1863</v>
      </c>
      <c r="I104" s="5" t="s">
        <v>1509</v>
      </c>
      <c r="J104" s="3" t="s">
        <v>1799</v>
      </c>
      <c r="K104" s="40" t="s">
        <v>698</v>
      </c>
      <c r="L104" s="40" t="s">
        <v>686</v>
      </c>
      <c r="M104" s="40" t="s">
        <v>686</v>
      </c>
      <c r="N104" s="40" t="s">
        <v>698</v>
      </c>
      <c r="O104" s="35">
        <v>59</v>
      </c>
      <c r="P104" s="41"/>
      <c r="Q104" s="11"/>
      <c r="R104" s="11"/>
      <c r="S104" s="84" t="s">
        <v>1799</v>
      </c>
      <c r="T104" s="11"/>
      <c r="U104" s="11"/>
      <c r="V104" s="11"/>
      <c r="W104" s="11"/>
      <c r="X104" s="11"/>
      <c r="Y104" s="11"/>
      <c r="Z104" s="11"/>
    </row>
    <row r="105" spans="1:26" ht="18.75" customHeight="1">
      <c r="A105" s="11" t="s">
        <v>698</v>
      </c>
      <c r="B105" s="11" t="s">
        <v>1864</v>
      </c>
      <c r="C105" s="11">
        <v>86</v>
      </c>
      <c r="D105" s="11" t="s">
        <v>1828</v>
      </c>
      <c r="E105" s="11"/>
      <c r="F105" s="11"/>
      <c r="G105" s="11"/>
      <c r="H105" s="2" t="s">
        <v>1865</v>
      </c>
      <c r="I105" s="5" t="s">
        <v>1511</v>
      </c>
      <c r="J105" s="3" t="s">
        <v>1802</v>
      </c>
      <c r="K105" s="40" t="s">
        <v>698</v>
      </c>
      <c r="L105" s="40" t="s">
        <v>698</v>
      </c>
      <c r="M105" s="40" t="s">
        <v>698</v>
      </c>
      <c r="N105" s="40" t="s">
        <v>698</v>
      </c>
      <c r="O105" s="35">
        <v>60</v>
      </c>
      <c r="P105" s="41"/>
      <c r="Q105" s="42"/>
      <c r="R105" s="11"/>
      <c r="S105" s="84" t="s">
        <v>1802</v>
      </c>
      <c r="T105" s="11"/>
      <c r="U105" s="11"/>
      <c r="V105" s="11"/>
      <c r="W105" s="11"/>
      <c r="X105" s="11"/>
      <c r="Y105" s="11"/>
      <c r="Z105" s="11"/>
    </row>
    <row r="106" spans="1:26" ht="18.75" customHeight="1">
      <c r="A106" s="11" t="s">
        <v>1645</v>
      </c>
      <c r="B106" s="11" t="s">
        <v>1866</v>
      </c>
      <c r="C106" s="11">
        <v>87</v>
      </c>
      <c r="D106" s="11" t="s">
        <v>1830</v>
      </c>
      <c r="E106" s="11"/>
      <c r="F106" s="11"/>
      <c r="G106" s="11"/>
      <c r="H106" s="2" t="s">
        <v>1867</v>
      </c>
      <c r="I106" s="5" t="s">
        <v>1514</v>
      </c>
      <c r="J106" s="3" t="s">
        <v>1804</v>
      </c>
      <c r="K106" s="40" t="s">
        <v>698</v>
      </c>
      <c r="L106" s="40" t="s">
        <v>698</v>
      </c>
      <c r="M106" s="40" t="s">
        <v>698</v>
      </c>
      <c r="N106" s="40" t="s">
        <v>698</v>
      </c>
      <c r="O106" s="35">
        <v>61</v>
      </c>
      <c r="P106" s="41"/>
      <c r="Q106" s="42"/>
      <c r="R106" s="11"/>
      <c r="S106" s="84" t="s">
        <v>1804</v>
      </c>
      <c r="T106" s="11"/>
      <c r="U106" s="11"/>
      <c r="V106" s="11"/>
      <c r="W106" s="11"/>
      <c r="X106" s="11"/>
      <c r="Y106" s="11"/>
      <c r="Z106" s="11"/>
    </row>
    <row r="107" spans="1:26" ht="18.75" customHeight="1">
      <c r="A107" s="11" t="s">
        <v>1645</v>
      </c>
      <c r="B107" s="11" t="s">
        <v>1868</v>
      </c>
      <c r="C107" s="11">
        <v>145</v>
      </c>
      <c r="D107" s="11" t="s">
        <v>1704</v>
      </c>
      <c r="E107" s="11"/>
      <c r="F107" s="11"/>
      <c r="G107" s="11"/>
      <c r="H107" s="2" t="s">
        <v>1869</v>
      </c>
      <c r="I107" s="5" t="s">
        <v>1517</v>
      </c>
      <c r="J107" s="3" t="s">
        <v>1806</v>
      </c>
      <c r="K107" s="40" t="s">
        <v>698</v>
      </c>
      <c r="L107" s="40" t="s">
        <v>698</v>
      </c>
      <c r="M107" s="40" t="s">
        <v>698</v>
      </c>
      <c r="N107" s="40" t="s">
        <v>698</v>
      </c>
      <c r="O107" s="35">
        <v>62</v>
      </c>
      <c r="P107" s="41"/>
      <c r="Q107" s="11"/>
      <c r="R107" s="11"/>
      <c r="S107" s="84" t="s">
        <v>1806</v>
      </c>
      <c r="T107" s="11"/>
      <c r="U107" s="11"/>
      <c r="V107" s="11"/>
      <c r="W107" s="11"/>
      <c r="X107" s="11"/>
      <c r="Y107" s="11"/>
      <c r="Z107" s="11"/>
    </row>
    <row r="108" spans="1:26" ht="18.75" customHeight="1">
      <c r="A108" s="11" t="s">
        <v>698</v>
      </c>
      <c r="B108" s="11" t="s">
        <v>1870</v>
      </c>
      <c r="C108" s="11">
        <v>88</v>
      </c>
      <c r="D108" s="11" t="s">
        <v>1832</v>
      </c>
      <c r="E108" s="11"/>
      <c r="F108" s="11"/>
      <c r="G108" s="11"/>
      <c r="H108" s="2" t="s">
        <v>1871</v>
      </c>
      <c r="I108" s="5" t="s">
        <v>1519</v>
      </c>
      <c r="J108" s="3" t="s">
        <v>1808</v>
      </c>
      <c r="K108" s="40" t="s">
        <v>698</v>
      </c>
      <c r="L108" s="40" t="s">
        <v>698</v>
      </c>
      <c r="M108" s="40" t="s">
        <v>698</v>
      </c>
      <c r="N108" s="40" t="s">
        <v>698</v>
      </c>
      <c r="O108" s="35">
        <v>63</v>
      </c>
      <c r="P108" s="41"/>
      <c r="Q108" s="42"/>
      <c r="R108" s="11"/>
      <c r="S108" s="84" t="s">
        <v>1808</v>
      </c>
      <c r="T108" s="11"/>
      <c r="U108" s="11"/>
      <c r="V108" s="11"/>
      <c r="W108" s="11"/>
      <c r="X108" s="11"/>
      <c r="Y108" s="11"/>
      <c r="Z108" s="11"/>
    </row>
    <row r="109" spans="1:26" ht="18.75" customHeight="1">
      <c r="A109" s="11" t="s">
        <v>698</v>
      </c>
      <c r="B109" s="11" t="s">
        <v>1872</v>
      </c>
      <c r="C109" s="11">
        <v>89</v>
      </c>
      <c r="D109" s="11" t="s">
        <v>1834</v>
      </c>
      <c r="E109" s="11"/>
      <c r="F109" s="11"/>
      <c r="G109" s="11"/>
      <c r="H109" s="2" t="s">
        <v>1873</v>
      </c>
      <c r="I109" s="5" t="s">
        <v>1522</v>
      </c>
      <c r="J109" s="3" t="s">
        <v>1810</v>
      </c>
      <c r="K109" s="40" t="s">
        <v>1645</v>
      </c>
      <c r="L109" s="40" t="s">
        <v>686</v>
      </c>
      <c r="M109" s="40" t="s">
        <v>686</v>
      </c>
      <c r="N109" s="40" t="s">
        <v>698</v>
      </c>
      <c r="O109" s="35">
        <v>64</v>
      </c>
      <c r="P109" s="41"/>
      <c r="Q109" s="42"/>
      <c r="R109" s="11"/>
      <c r="S109" s="84" t="s">
        <v>1810</v>
      </c>
      <c r="T109" s="11"/>
      <c r="U109" s="11"/>
      <c r="V109" s="11"/>
      <c r="W109" s="11"/>
      <c r="X109" s="11"/>
      <c r="Y109" s="11"/>
      <c r="Z109" s="11"/>
    </row>
    <row r="110" spans="1:26" ht="18.75" customHeight="1">
      <c r="A110" s="11" t="s">
        <v>1784</v>
      </c>
      <c r="B110" s="11" t="s">
        <v>1874</v>
      </c>
      <c r="C110" s="11">
        <v>90</v>
      </c>
      <c r="D110" s="11" t="s">
        <v>1836</v>
      </c>
      <c r="E110" s="11"/>
      <c r="F110" s="11"/>
      <c r="G110" s="11"/>
      <c r="H110" s="2" t="s">
        <v>1875</v>
      </c>
      <c r="I110" s="5" t="s">
        <v>1525</v>
      </c>
      <c r="J110" s="3" t="s">
        <v>1812</v>
      </c>
      <c r="K110" s="40" t="s">
        <v>1645</v>
      </c>
      <c r="L110" s="40" t="s">
        <v>686</v>
      </c>
      <c r="M110" s="40" t="s">
        <v>698</v>
      </c>
      <c r="N110" s="40" t="s">
        <v>698</v>
      </c>
      <c r="O110" s="35">
        <v>65</v>
      </c>
      <c r="P110" s="41"/>
      <c r="Q110" s="11"/>
      <c r="R110" s="11"/>
      <c r="S110" s="84" t="s">
        <v>1812</v>
      </c>
      <c r="T110" s="11"/>
      <c r="U110" s="11"/>
      <c r="V110" s="11"/>
      <c r="W110" s="11"/>
      <c r="X110" s="11"/>
      <c r="Y110" s="11"/>
      <c r="Z110" s="11"/>
    </row>
    <row r="111" spans="1:26" ht="18.75" customHeight="1">
      <c r="A111" s="11" t="s">
        <v>698</v>
      </c>
      <c r="B111" s="11" t="s">
        <v>1876</v>
      </c>
      <c r="C111" s="11">
        <v>91</v>
      </c>
      <c r="D111" s="11" t="s">
        <v>1838</v>
      </c>
      <c r="E111" s="11"/>
      <c r="F111" s="11"/>
      <c r="G111" s="11"/>
      <c r="H111" s="2" t="s">
        <v>1877</v>
      </c>
      <c r="I111" s="5" t="s">
        <v>1529</v>
      </c>
      <c r="J111" s="3" t="s">
        <v>1814</v>
      </c>
      <c r="K111" s="40" t="s">
        <v>698</v>
      </c>
      <c r="L111" s="40" t="s">
        <v>698</v>
      </c>
      <c r="M111" s="40" t="s">
        <v>698</v>
      </c>
      <c r="N111" s="40" t="s">
        <v>698</v>
      </c>
      <c r="O111" s="35">
        <v>66</v>
      </c>
      <c r="P111" s="41"/>
      <c r="Q111" s="42"/>
      <c r="R111" s="11"/>
      <c r="S111" s="84" t="s">
        <v>1814</v>
      </c>
      <c r="T111" s="11"/>
      <c r="U111" s="11"/>
      <c r="V111" s="11"/>
      <c r="W111" s="11"/>
      <c r="X111" s="11"/>
      <c r="Y111" s="11"/>
      <c r="Z111" s="11"/>
    </row>
    <row r="112" spans="1:26" ht="18.75" customHeight="1">
      <c r="A112" s="11" t="s">
        <v>698</v>
      </c>
      <c r="B112" s="11" t="s">
        <v>1878</v>
      </c>
      <c r="C112" s="11">
        <v>92</v>
      </c>
      <c r="D112" s="11" t="s">
        <v>1840</v>
      </c>
      <c r="E112" s="11"/>
      <c r="F112" s="11"/>
      <c r="G112" s="11"/>
      <c r="H112" s="2" t="s">
        <v>1879</v>
      </c>
      <c r="I112" s="5" t="s">
        <v>1531</v>
      </c>
      <c r="J112" s="3" t="s">
        <v>1816</v>
      </c>
      <c r="K112" s="40" t="s">
        <v>698</v>
      </c>
      <c r="L112" s="40" t="s">
        <v>698</v>
      </c>
      <c r="M112" s="40" t="s">
        <v>698</v>
      </c>
      <c r="N112" s="40" t="s">
        <v>698</v>
      </c>
      <c r="O112" s="35">
        <v>67</v>
      </c>
      <c r="P112" s="41"/>
      <c r="Q112" s="42"/>
      <c r="R112" s="11"/>
      <c r="S112" s="84" t="s">
        <v>1816</v>
      </c>
      <c r="T112" s="11"/>
      <c r="U112" s="11"/>
      <c r="V112" s="11"/>
      <c r="W112" s="11"/>
      <c r="X112" s="11"/>
      <c r="Y112" s="11"/>
      <c r="Z112" s="11"/>
    </row>
    <row r="113" spans="1:26" ht="18.75" customHeight="1">
      <c r="A113" s="11" t="s">
        <v>698</v>
      </c>
      <c r="B113" s="11" t="s">
        <v>1880</v>
      </c>
      <c r="C113" s="11">
        <v>93</v>
      </c>
      <c r="D113" s="11" t="s">
        <v>1842</v>
      </c>
      <c r="E113" s="11"/>
      <c r="F113" s="11"/>
      <c r="G113" s="11"/>
      <c r="H113" s="2" t="s">
        <v>1881</v>
      </c>
      <c r="I113" s="5" t="s">
        <v>1534</v>
      </c>
      <c r="J113" s="3" t="s">
        <v>1818</v>
      </c>
      <c r="K113" s="40" t="s">
        <v>698</v>
      </c>
      <c r="L113" s="40" t="s">
        <v>698</v>
      </c>
      <c r="M113" s="40" t="s">
        <v>698</v>
      </c>
      <c r="N113" s="40" t="s">
        <v>698</v>
      </c>
      <c r="O113" s="35">
        <v>68</v>
      </c>
      <c r="P113" s="41"/>
      <c r="Q113" s="42"/>
      <c r="R113" s="11"/>
      <c r="S113" s="84" t="s">
        <v>1818</v>
      </c>
      <c r="T113" s="11"/>
      <c r="U113" s="11"/>
      <c r="V113" s="11"/>
      <c r="W113" s="11"/>
      <c r="X113" s="11"/>
      <c r="Y113" s="11"/>
      <c r="Z113" s="11"/>
    </row>
    <row r="114" spans="1:26" ht="18.75" customHeight="1">
      <c r="A114" s="11" t="s">
        <v>28</v>
      </c>
      <c r="B114" s="11" t="s">
        <v>1882</v>
      </c>
      <c r="C114" s="11">
        <v>94</v>
      </c>
      <c r="D114" s="11" t="s">
        <v>1844</v>
      </c>
      <c r="E114" s="11"/>
      <c r="F114" s="11"/>
      <c r="G114" s="11"/>
      <c r="H114" s="2" t="s">
        <v>1883</v>
      </c>
      <c r="I114" s="5" t="s">
        <v>1537</v>
      </c>
      <c r="J114" s="3" t="s">
        <v>1820</v>
      </c>
      <c r="K114" s="40" t="s">
        <v>8</v>
      </c>
      <c r="L114" s="40" t="s">
        <v>692</v>
      </c>
      <c r="M114" s="40" t="s">
        <v>698</v>
      </c>
      <c r="N114" s="40" t="s">
        <v>698</v>
      </c>
      <c r="O114" s="35"/>
      <c r="P114" s="41"/>
      <c r="Q114" s="11"/>
      <c r="R114" s="11"/>
      <c r="S114" s="84" t="s">
        <v>1820</v>
      </c>
      <c r="T114" s="11"/>
      <c r="U114" s="11"/>
      <c r="V114" s="11"/>
      <c r="W114" s="11"/>
      <c r="X114" s="11"/>
      <c r="Y114" s="11"/>
      <c r="Z114" s="11"/>
    </row>
    <row r="115" spans="1:26" ht="18.75" customHeight="1">
      <c r="A115" s="11" t="s">
        <v>698</v>
      </c>
      <c r="B115" s="11" t="s">
        <v>1884</v>
      </c>
      <c r="C115" s="11">
        <v>95</v>
      </c>
      <c r="D115" s="11" t="s">
        <v>1846</v>
      </c>
      <c r="E115" s="11"/>
      <c r="F115" s="11"/>
      <c r="G115" s="11"/>
      <c r="H115" s="2" t="s">
        <v>1885</v>
      </c>
      <c r="I115" s="5" t="s">
        <v>1540</v>
      </c>
      <c r="J115" s="3" t="s">
        <v>1822</v>
      </c>
      <c r="K115" s="40" t="s">
        <v>8</v>
      </c>
      <c r="L115" s="40" t="s">
        <v>692</v>
      </c>
      <c r="M115" s="43" t="s">
        <v>28</v>
      </c>
      <c r="N115" s="43" t="s">
        <v>28</v>
      </c>
      <c r="O115" s="70"/>
      <c r="P115" s="41">
        <v>10</v>
      </c>
      <c r="Q115" s="42"/>
      <c r="R115" s="11"/>
      <c r="S115" s="84" t="s">
        <v>1822</v>
      </c>
      <c r="T115" s="11"/>
      <c r="U115" s="11"/>
      <c r="V115" s="11"/>
      <c r="W115" s="11"/>
      <c r="X115" s="11"/>
      <c r="Y115" s="11"/>
      <c r="Z115" s="11"/>
    </row>
    <row r="116" spans="1:26" ht="18.75" customHeight="1">
      <c r="A116" s="11" t="s">
        <v>698</v>
      </c>
      <c r="B116" s="11" t="s">
        <v>1886</v>
      </c>
      <c r="C116" s="11">
        <v>108</v>
      </c>
      <c r="D116" s="11" t="s">
        <v>1848</v>
      </c>
      <c r="E116" s="11"/>
      <c r="F116" s="11"/>
      <c r="G116" s="11"/>
      <c r="H116" s="2" t="s">
        <v>1887</v>
      </c>
      <c r="I116" s="5" t="s">
        <v>1543</v>
      </c>
      <c r="J116" s="3" t="s">
        <v>1824</v>
      </c>
      <c r="K116" s="40" t="s">
        <v>698</v>
      </c>
      <c r="L116" s="40" t="s">
        <v>698</v>
      </c>
      <c r="M116" s="40" t="s">
        <v>698</v>
      </c>
      <c r="N116" s="40" t="s">
        <v>698</v>
      </c>
      <c r="O116" s="35">
        <v>69</v>
      </c>
      <c r="P116" s="41"/>
      <c r="Q116" s="42"/>
      <c r="R116" s="11"/>
      <c r="S116" s="84" t="s">
        <v>1824</v>
      </c>
      <c r="T116" s="11"/>
      <c r="U116" s="11"/>
      <c r="V116" s="11"/>
      <c r="W116" s="11"/>
      <c r="X116" s="11"/>
      <c r="Y116" s="11"/>
      <c r="Z116" s="11"/>
    </row>
    <row r="117" spans="1:26" ht="18.75" customHeight="1">
      <c r="A117" s="11" t="s">
        <v>698</v>
      </c>
      <c r="B117" s="11" t="s">
        <v>1888</v>
      </c>
      <c r="C117" s="11">
        <v>96</v>
      </c>
      <c r="D117" s="11" t="s">
        <v>1850</v>
      </c>
      <c r="E117" s="11"/>
      <c r="F117" s="11"/>
      <c r="G117" s="11"/>
      <c r="H117" s="2" t="s">
        <v>1889</v>
      </c>
      <c r="I117" s="5" t="s">
        <v>1547</v>
      </c>
      <c r="J117" s="3" t="s">
        <v>1826</v>
      </c>
      <c r="K117" s="40" t="s">
        <v>698</v>
      </c>
      <c r="L117" s="40" t="s">
        <v>686</v>
      </c>
      <c r="M117" s="40" t="s">
        <v>685</v>
      </c>
      <c r="N117" s="40" t="s">
        <v>698</v>
      </c>
      <c r="O117" s="35">
        <v>70</v>
      </c>
      <c r="P117" s="41"/>
      <c r="Q117" s="11"/>
      <c r="R117" s="11"/>
      <c r="S117" s="84" t="s">
        <v>1826</v>
      </c>
      <c r="T117" s="11"/>
      <c r="U117" s="11"/>
      <c r="V117" s="11"/>
      <c r="W117" s="11"/>
      <c r="X117" s="11"/>
      <c r="Y117" s="11"/>
      <c r="Z117" s="11"/>
    </row>
    <row r="118" spans="1:26" ht="18.75" customHeight="1">
      <c r="A118" s="11" t="s">
        <v>698</v>
      </c>
      <c r="B118" s="11" t="s">
        <v>1890</v>
      </c>
      <c r="C118" s="11">
        <v>97</v>
      </c>
      <c r="D118" s="11" t="s">
        <v>1852</v>
      </c>
      <c r="E118" s="11"/>
      <c r="F118" s="11"/>
      <c r="G118" s="11"/>
      <c r="H118" s="2" t="s">
        <v>1891</v>
      </c>
      <c r="I118" s="5" t="s">
        <v>1550</v>
      </c>
      <c r="J118" s="3" t="s">
        <v>1828</v>
      </c>
      <c r="K118" s="40" t="s">
        <v>698</v>
      </c>
      <c r="L118" s="40" t="s">
        <v>698</v>
      </c>
      <c r="M118" s="40" t="s">
        <v>698</v>
      </c>
      <c r="N118" s="40" t="s">
        <v>698</v>
      </c>
      <c r="O118" s="35">
        <v>71</v>
      </c>
      <c r="P118" s="41"/>
      <c r="Q118" s="11"/>
      <c r="R118" s="11"/>
      <c r="S118" s="84" t="s">
        <v>1828</v>
      </c>
      <c r="T118" s="11"/>
      <c r="U118" s="11"/>
      <c r="V118" s="11"/>
      <c r="W118" s="11"/>
      <c r="X118" s="11"/>
      <c r="Y118" s="11"/>
      <c r="Z118" s="11"/>
    </row>
    <row r="119" spans="1:26" ht="18.75" customHeight="1">
      <c r="A119" s="11" t="s">
        <v>698</v>
      </c>
      <c r="B119" s="11" t="s">
        <v>1892</v>
      </c>
      <c r="C119" s="11">
        <v>100</v>
      </c>
      <c r="D119" s="11" t="s">
        <v>1854</v>
      </c>
      <c r="E119" s="11"/>
      <c r="F119" s="11"/>
      <c r="G119" s="11"/>
      <c r="H119" s="2" t="s">
        <v>1893</v>
      </c>
      <c r="I119" s="5" t="s">
        <v>1553</v>
      </c>
      <c r="J119" s="3" t="s">
        <v>1830</v>
      </c>
      <c r="K119" s="40" t="s">
        <v>698</v>
      </c>
      <c r="L119" s="40" t="s">
        <v>686</v>
      </c>
      <c r="M119" s="40" t="s">
        <v>686</v>
      </c>
      <c r="N119" s="43" t="s">
        <v>28</v>
      </c>
      <c r="O119" s="70"/>
      <c r="P119" s="41">
        <v>11</v>
      </c>
      <c r="Q119" s="11"/>
      <c r="R119" s="11"/>
      <c r="S119" s="84" t="s">
        <v>1830</v>
      </c>
      <c r="T119" s="11"/>
      <c r="U119" s="11"/>
      <c r="V119" s="11"/>
      <c r="W119" s="11"/>
      <c r="X119" s="11"/>
      <c r="Y119" s="11"/>
      <c r="Z119" s="11"/>
    </row>
    <row r="120" spans="1:26" ht="18.75" customHeight="1">
      <c r="A120" s="11" t="s">
        <v>698</v>
      </c>
      <c r="B120" s="11" t="s">
        <v>1894</v>
      </c>
      <c r="C120" s="11">
        <v>102</v>
      </c>
      <c r="D120" s="11" t="s">
        <v>1895</v>
      </c>
      <c r="E120" s="11"/>
      <c r="F120" s="11"/>
      <c r="G120" s="11"/>
      <c r="H120" s="2" t="s">
        <v>1896</v>
      </c>
      <c r="I120" s="5" t="s">
        <v>1556</v>
      </c>
      <c r="J120" s="3" t="s">
        <v>1832</v>
      </c>
      <c r="K120" s="40" t="s">
        <v>698</v>
      </c>
      <c r="L120" s="40" t="s">
        <v>698</v>
      </c>
      <c r="M120" s="40" t="s">
        <v>698</v>
      </c>
      <c r="N120" s="40" t="s">
        <v>698</v>
      </c>
      <c r="O120" s="35">
        <v>72</v>
      </c>
      <c r="P120" s="41"/>
      <c r="Q120" s="42"/>
      <c r="R120" s="11"/>
      <c r="S120" s="84" t="s">
        <v>1832</v>
      </c>
      <c r="T120" s="11"/>
      <c r="U120" s="11"/>
      <c r="V120" s="11"/>
      <c r="W120" s="11"/>
      <c r="X120" s="11"/>
      <c r="Y120" s="11"/>
      <c r="Z120" s="11"/>
    </row>
    <row r="121" spans="1:26" ht="18.75" customHeight="1">
      <c r="A121" s="11" t="s">
        <v>698</v>
      </c>
      <c r="B121" s="11" t="s">
        <v>1897</v>
      </c>
      <c r="C121" s="11">
        <v>103</v>
      </c>
      <c r="D121" s="11" t="s">
        <v>1856</v>
      </c>
      <c r="E121" s="11"/>
      <c r="F121" s="11"/>
      <c r="G121" s="11"/>
      <c r="H121" s="2" t="s">
        <v>1898</v>
      </c>
      <c r="I121" s="5" t="s">
        <v>1559</v>
      </c>
      <c r="J121" s="3" t="s">
        <v>1834</v>
      </c>
      <c r="K121" s="40" t="s">
        <v>698</v>
      </c>
      <c r="L121" s="40" t="s">
        <v>698</v>
      </c>
      <c r="M121" s="40" t="s">
        <v>698</v>
      </c>
      <c r="N121" s="40" t="s">
        <v>698</v>
      </c>
      <c r="O121" s="35">
        <v>73</v>
      </c>
      <c r="P121" s="41"/>
      <c r="Q121" s="11"/>
      <c r="R121" s="11"/>
      <c r="S121" s="84" t="s">
        <v>1834</v>
      </c>
      <c r="T121" s="11"/>
      <c r="U121" s="11"/>
      <c r="V121" s="11"/>
      <c r="W121" s="11"/>
      <c r="X121" s="11"/>
      <c r="Y121" s="11"/>
      <c r="Z121" s="11"/>
    </row>
    <row r="122" spans="1:26" ht="18.75" customHeight="1">
      <c r="A122" s="11" t="s">
        <v>698</v>
      </c>
      <c r="B122" s="11" t="s">
        <v>1899</v>
      </c>
      <c r="C122" s="11">
        <v>105</v>
      </c>
      <c r="D122" s="11" t="s">
        <v>1858</v>
      </c>
      <c r="E122" s="11"/>
      <c r="F122" s="11"/>
      <c r="G122" s="11"/>
      <c r="H122" s="2"/>
      <c r="I122" s="5" t="s">
        <v>1562</v>
      </c>
      <c r="J122" s="3" t="s">
        <v>1836</v>
      </c>
      <c r="K122" s="43" t="s">
        <v>28</v>
      </c>
      <c r="L122" s="43" t="s">
        <v>28</v>
      </c>
      <c r="M122" s="43" t="s">
        <v>28</v>
      </c>
      <c r="N122" s="43" t="s">
        <v>28</v>
      </c>
      <c r="O122" s="89"/>
      <c r="P122" s="41">
        <v>12</v>
      </c>
      <c r="Q122" s="42"/>
      <c r="R122" s="11"/>
      <c r="S122" s="84" t="s">
        <v>1836</v>
      </c>
      <c r="T122" s="11"/>
      <c r="U122" s="11"/>
      <c r="V122" s="11"/>
      <c r="W122" s="11"/>
      <c r="X122" s="11"/>
      <c r="Y122" s="11"/>
      <c r="Z122" s="11"/>
    </row>
    <row r="123" spans="1:26" ht="18.75" customHeight="1">
      <c r="A123" s="11" t="s">
        <v>698</v>
      </c>
      <c r="B123" s="11" t="s">
        <v>1900</v>
      </c>
      <c r="C123" s="11">
        <v>65</v>
      </c>
      <c r="D123" s="11" t="s">
        <v>1860</v>
      </c>
      <c r="E123" s="11"/>
      <c r="F123" s="11"/>
      <c r="G123" s="11"/>
      <c r="H123" s="2" t="s">
        <v>1901</v>
      </c>
      <c r="I123" s="5" t="s">
        <v>1565</v>
      </c>
      <c r="J123" s="3" t="s">
        <v>1838</v>
      </c>
      <c r="K123" s="40" t="s">
        <v>698</v>
      </c>
      <c r="L123" s="40" t="s">
        <v>692</v>
      </c>
      <c r="M123" s="40" t="s">
        <v>686</v>
      </c>
      <c r="N123" s="40" t="s">
        <v>698</v>
      </c>
      <c r="O123" s="35"/>
      <c r="P123" s="41"/>
      <c r="Q123" s="11"/>
      <c r="R123" s="11"/>
      <c r="S123" s="84" t="s">
        <v>1838</v>
      </c>
      <c r="T123" s="11"/>
      <c r="U123" s="11"/>
      <c r="V123" s="11"/>
      <c r="W123" s="11"/>
      <c r="X123" s="11"/>
      <c r="Y123" s="11"/>
      <c r="Z123" s="11"/>
    </row>
    <row r="124" spans="1:26" ht="18.75" customHeight="1">
      <c r="A124" s="11" t="s">
        <v>698</v>
      </c>
      <c r="B124" s="11" t="s">
        <v>1902</v>
      </c>
      <c r="C124" s="11">
        <v>106</v>
      </c>
      <c r="D124" s="11" t="s">
        <v>1862</v>
      </c>
      <c r="E124" s="11"/>
      <c r="F124" s="11"/>
      <c r="G124" s="11"/>
      <c r="H124" s="2" t="s">
        <v>1903</v>
      </c>
      <c r="I124" s="5" t="s">
        <v>1568</v>
      </c>
      <c r="J124" s="3" t="s">
        <v>1840</v>
      </c>
      <c r="K124" s="40" t="s">
        <v>698</v>
      </c>
      <c r="L124" s="40" t="s">
        <v>698</v>
      </c>
      <c r="M124" s="40" t="s">
        <v>698</v>
      </c>
      <c r="N124" s="40" t="s">
        <v>698</v>
      </c>
      <c r="O124" s="35">
        <v>74</v>
      </c>
      <c r="P124" s="41"/>
      <c r="Q124" s="11"/>
      <c r="R124" s="11"/>
      <c r="S124" s="84" t="s">
        <v>1840</v>
      </c>
      <c r="T124" s="11"/>
      <c r="U124" s="11"/>
      <c r="V124" s="11"/>
      <c r="W124" s="11"/>
      <c r="X124" s="11"/>
      <c r="Y124" s="11"/>
      <c r="Z124" s="11"/>
    </row>
    <row r="125" spans="1:26" ht="18.75" customHeight="1">
      <c r="A125" s="11" t="s">
        <v>698</v>
      </c>
      <c r="B125" s="11" t="s">
        <v>1904</v>
      </c>
      <c r="C125" s="11">
        <v>148</v>
      </c>
      <c r="D125" s="11" t="s">
        <v>1707</v>
      </c>
      <c r="E125" s="11"/>
      <c r="F125" s="11"/>
      <c r="G125" s="11"/>
      <c r="H125" s="2" t="s">
        <v>1905</v>
      </c>
      <c r="I125" s="5" t="s">
        <v>1571</v>
      </c>
      <c r="J125" s="3" t="s">
        <v>1842</v>
      </c>
      <c r="K125" s="40" t="s">
        <v>1645</v>
      </c>
      <c r="L125" s="40" t="s">
        <v>698</v>
      </c>
      <c r="M125" s="40" t="s">
        <v>698</v>
      </c>
      <c r="N125" s="40" t="s">
        <v>698</v>
      </c>
      <c r="O125" s="35">
        <v>75</v>
      </c>
      <c r="P125" s="41"/>
      <c r="Q125" s="42"/>
      <c r="R125" s="11"/>
      <c r="S125" s="84" t="s">
        <v>1842</v>
      </c>
      <c r="T125" s="11"/>
      <c r="U125" s="11"/>
      <c r="V125" s="11"/>
      <c r="W125" s="11"/>
      <c r="X125" s="11"/>
      <c r="Y125" s="11"/>
      <c r="Z125" s="11"/>
    </row>
    <row r="126" spans="1:26" ht="18.75" customHeight="1">
      <c r="A126" s="11" t="s">
        <v>698</v>
      </c>
      <c r="B126" s="11" t="s">
        <v>1906</v>
      </c>
      <c r="C126" s="11">
        <v>107</v>
      </c>
      <c r="D126" s="11" t="s">
        <v>1864</v>
      </c>
      <c r="E126" s="11"/>
      <c r="F126" s="11"/>
      <c r="G126" s="11"/>
      <c r="H126" s="2"/>
      <c r="I126" s="5" t="s">
        <v>1574</v>
      </c>
      <c r="J126" s="3" t="s">
        <v>1844</v>
      </c>
      <c r="K126" s="43" t="s">
        <v>28</v>
      </c>
      <c r="L126" s="43" t="s">
        <v>28</v>
      </c>
      <c r="M126" s="43" t="s">
        <v>28</v>
      </c>
      <c r="N126" s="43" t="s">
        <v>28</v>
      </c>
      <c r="O126" s="89"/>
      <c r="P126" s="41">
        <v>13</v>
      </c>
      <c r="Q126" s="42"/>
      <c r="R126" s="11"/>
      <c r="S126" s="84" t="s">
        <v>1844</v>
      </c>
      <c r="T126" s="11"/>
      <c r="U126" s="11"/>
      <c r="V126" s="11"/>
      <c r="W126" s="11"/>
      <c r="X126" s="11"/>
      <c r="Y126" s="11"/>
      <c r="Z126" s="11"/>
    </row>
    <row r="127" spans="1:26" ht="18.75" customHeight="1">
      <c r="A127" s="11" t="s">
        <v>1645</v>
      </c>
      <c r="B127" s="11" t="s">
        <v>1907</v>
      </c>
      <c r="C127" s="11">
        <v>109</v>
      </c>
      <c r="D127" s="11" t="s">
        <v>1866</v>
      </c>
      <c r="E127" s="11"/>
      <c r="F127" s="11"/>
      <c r="G127" s="11"/>
      <c r="H127" s="2" t="s">
        <v>1908</v>
      </c>
      <c r="I127" s="5" t="s">
        <v>1576</v>
      </c>
      <c r="J127" s="3" t="s">
        <v>1846</v>
      </c>
      <c r="K127" s="40" t="s">
        <v>1645</v>
      </c>
      <c r="L127" s="40" t="s">
        <v>692</v>
      </c>
      <c r="M127" s="40" t="s">
        <v>692</v>
      </c>
      <c r="N127" s="43" t="s">
        <v>28</v>
      </c>
      <c r="O127" s="70"/>
      <c r="P127" s="41">
        <v>14</v>
      </c>
      <c r="Q127" s="11"/>
      <c r="R127" s="11"/>
      <c r="S127" s="84" t="s">
        <v>1846</v>
      </c>
      <c r="T127" s="11"/>
      <c r="U127" s="11"/>
      <c r="V127" s="11"/>
      <c r="W127" s="11"/>
      <c r="X127" s="11"/>
      <c r="Y127" s="11"/>
      <c r="Z127" s="11"/>
    </row>
    <row r="128" spans="1:26" ht="18.75" customHeight="1">
      <c r="A128" s="11"/>
      <c r="B128" s="11"/>
      <c r="C128" s="11">
        <v>110</v>
      </c>
      <c r="D128" s="11" t="s">
        <v>1868</v>
      </c>
      <c r="E128" s="11"/>
      <c r="F128" s="11"/>
      <c r="G128" s="11"/>
      <c r="H128" s="2" t="s">
        <v>1909</v>
      </c>
      <c r="I128" s="5" t="s">
        <v>1580</v>
      </c>
      <c r="J128" s="3" t="s">
        <v>1848</v>
      </c>
      <c r="K128" s="40" t="s">
        <v>698</v>
      </c>
      <c r="L128" s="40" t="s">
        <v>686</v>
      </c>
      <c r="M128" s="40" t="s">
        <v>685</v>
      </c>
      <c r="N128" s="40" t="s">
        <v>698</v>
      </c>
      <c r="O128" s="35">
        <v>76</v>
      </c>
      <c r="P128" s="41"/>
      <c r="Q128" s="42"/>
      <c r="R128" s="11"/>
      <c r="S128" s="84" t="s">
        <v>1848</v>
      </c>
      <c r="T128" s="11"/>
      <c r="U128" s="11"/>
      <c r="V128" s="11"/>
      <c r="W128" s="11"/>
      <c r="X128" s="11"/>
      <c r="Y128" s="11"/>
      <c r="Z128" s="11"/>
    </row>
    <row r="129" spans="1:26" ht="18.75" customHeight="1">
      <c r="A129" s="11"/>
      <c r="B129" s="11"/>
      <c r="C129" s="11">
        <v>111</v>
      </c>
      <c r="D129" s="11" t="s">
        <v>1870</v>
      </c>
      <c r="E129" s="11"/>
      <c r="F129" s="11"/>
      <c r="G129" s="11"/>
      <c r="H129" s="2" t="s">
        <v>1910</v>
      </c>
      <c r="I129" s="5" t="s">
        <v>1583</v>
      </c>
      <c r="J129" s="3" t="s">
        <v>1850</v>
      </c>
      <c r="K129" s="40" t="s">
        <v>698</v>
      </c>
      <c r="L129" s="40" t="s">
        <v>686</v>
      </c>
      <c r="M129" s="40" t="s">
        <v>698</v>
      </c>
      <c r="N129" s="40" t="s">
        <v>698</v>
      </c>
      <c r="O129" s="35">
        <v>77</v>
      </c>
      <c r="P129" s="41"/>
      <c r="Q129" s="11"/>
      <c r="R129" s="11"/>
      <c r="S129" s="84" t="s">
        <v>1850</v>
      </c>
      <c r="T129" s="11"/>
      <c r="U129" s="11"/>
      <c r="V129" s="11"/>
      <c r="W129" s="11"/>
      <c r="X129" s="11"/>
      <c r="Y129" s="11"/>
      <c r="Z129" s="11"/>
    </row>
    <row r="130" spans="1:26" ht="18.75" customHeight="1">
      <c r="A130" s="11"/>
      <c r="B130" s="11"/>
      <c r="C130" s="11">
        <v>135</v>
      </c>
      <c r="D130" s="11" t="s">
        <v>1710</v>
      </c>
      <c r="E130" s="11"/>
      <c r="F130" s="11"/>
      <c r="G130" s="11"/>
      <c r="H130" s="2" t="s">
        <v>1911</v>
      </c>
      <c r="I130" s="5" t="s">
        <v>1586</v>
      </c>
      <c r="J130" s="3" t="s">
        <v>1852</v>
      </c>
      <c r="K130" s="40" t="s">
        <v>698</v>
      </c>
      <c r="L130" s="40" t="s">
        <v>686</v>
      </c>
      <c r="M130" s="40" t="s">
        <v>698</v>
      </c>
      <c r="N130" s="40" t="s">
        <v>698</v>
      </c>
      <c r="O130" s="35">
        <v>78</v>
      </c>
      <c r="P130" s="41"/>
      <c r="Q130" s="42"/>
      <c r="R130" s="11"/>
      <c r="S130" s="84" t="s">
        <v>1852</v>
      </c>
      <c r="T130" s="11"/>
      <c r="U130" s="11"/>
      <c r="V130" s="11"/>
      <c r="W130" s="11"/>
      <c r="X130" s="11"/>
      <c r="Y130" s="11"/>
      <c r="Z130" s="11"/>
    </row>
    <row r="131" spans="1:26" ht="18.75" customHeight="1">
      <c r="A131" s="11"/>
      <c r="B131" s="11"/>
      <c r="C131" s="11">
        <v>43</v>
      </c>
      <c r="D131" s="11" t="s">
        <v>1872</v>
      </c>
      <c r="E131" s="11"/>
      <c r="F131" s="11"/>
      <c r="G131" s="11"/>
      <c r="H131" s="2" t="s">
        <v>1912</v>
      </c>
      <c r="I131" s="5" t="s">
        <v>1589</v>
      </c>
      <c r="J131" s="3" t="s">
        <v>1854</v>
      </c>
      <c r="K131" s="40" t="s">
        <v>698</v>
      </c>
      <c r="L131" s="40" t="s">
        <v>698</v>
      </c>
      <c r="M131" s="40" t="s">
        <v>698</v>
      </c>
      <c r="N131" s="40" t="s">
        <v>698</v>
      </c>
      <c r="O131" s="35">
        <v>79</v>
      </c>
      <c r="P131" s="41"/>
      <c r="Q131" s="11"/>
      <c r="R131" s="11"/>
      <c r="S131" s="84" t="s">
        <v>1854</v>
      </c>
      <c r="T131" s="11"/>
      <c r="U131" s="11"/>
      <c r="V131" s="11"/>
      <c r="W131" s="11"/>
      <c r="X131" s="11"/>
      <c r="Y131" s="11"/>
      <c r="Z131" s="11"/>
    </row>
    <row r="132" spans="1:26" ht="18.75" customHeight="1">
      <c r="A132" s="11"/>
      <c r="B132" s="11"/>
      <c r="C132" s="11">
        <v>114</v>
      </c>
      <c r="D132" s="11" t="s">
        <v>1874</v>
      </c>
      <c r="E132" s="11"/>
      <c r="F132" s="11"/>
      <c r="G132" s="11"/>
      <c r="H132" s="2" t="s">
        <v>1913</v>
      </c>
      <c r="I132" s="5" t="s">
        <v>1592</v>
      </c>
      <c r="J132" s="3" t="s">
        <v>1895</v>
      </c>
      <c r="K132" s="40" t="s">
        <v>8</v>
      </c>
      <c r="L132" s="43" t="s">
        <v>28</v>
      </c>
      <c r="M132" s="43" t="s">
        <v>28</v>
      </c>
      <c r="N132" s="43" t="s">
        <v>28</v>
      </c>
      <c r="O132" s="70"/>
      <c r="P132" s="41">
        <v>15</v>
      </c>
      <c r="Q132" s="42"/>
      <c r="R132" s="11"/>
      <c r="S132" s="90" t="s">
        <v>1895</v>
      </c>
      <c r="T132" s="11"/>
      <c r="U132" s="11"/>
      <c r="V132" s="11"/>
      <c r="W132" s="11"/>
      <c r="X132" s="11"/>
      <c r="Y132" s="11"/>
      <c r="Z132" s="11"/>
    </row>
    <row r="133" spans="1:26" ht="18.75" customHeight="1">
      <c r="A133" s="11"/>
      <c r="B133" s="11"/>
      <c r="C133" s="11">
        <v>115</v>
      </c>
      <c r="D133" s="11" t="s">
        <v>1876</v>
      </c>
      <c r="E133" s="11"/>
      <c r="F133" s="11"/>
      <c r="G133" s="11"/>
      <c r="H133" s="2" t="s">
        <v>1914</v>
      </c>
      <c r="I133" s="5" t="s">
        <v>1061</v>
      </c>
      <c r="J133" s="3" t="s">
        <v>1856</v>
      </c>
      <c r="K133" s="40" t="s">
        <v>698</v>
      </c>
      <c r="L133" s="40" t="s">
        <v>698</v>
      </c>
      <c r="M133" s="40" t="s">
        <v>698</v>
      </c>
      <c r="N133" s="40" t="s">
        <v>698</v>
      </c>
      <c r="O133" s="35">
        <v>80</v>
      </c>
      <c r="P133" s="41"/>
      <c r="Q133" s="42"/>
      <c r="R133" s="11"/>
      <c r="S133" s="90" t="s">
        <v>1856</v>
      </c>
      <c r="T133" s="11"/>
      <c r="U133" s="11"/>
      <c r="V133" s="11"/>
      <c r="W133" s="11"/>
      <c r="X133" s="11"/>
      <c r="Y133" s="11"/>
      <c r="Z133" s="11"/>
    </row>
    <row r="134" spans="1:26" ht="18.75" customHeight="1">
      <c r="A134" s="11"/>
      <c r="B134" s="11"/>
      <c r="C134" s="11">
        <v>116</v>
      </c>
      <c r="D134" s="11" t="s">
        <v>1878</v>
      </c>
      <c r="E134" s="11"/>
      <c r="F134" s="11"/>
      <c r="G134" s="11"/>
      <c r="H134" s="2" t="s">
        <v>1915</v>
      </c>
      <c r="I134" s="5" t="s">
        <v>1064</v>
      </c>
      <c r="J134" s="3" t="s">
        <v>1858</v>
      </c>
      <c r="K134" s="40" t="s">
        <v>1784</v>
      </c>
      <c r="L134" s="43" t="s">
        <v>28</v>
      </c>
      <c r="M134" s="43" t="s">
        <v>28</v>
      </c>
      <c r="N134" s="43" t="s">
        <v>28</v>
      </c>
      <c r="O134" s="70"/>
      <c r="P134" s="41">
        <v>16</v>
      </c>
      <c r="Q134" s="11"/>
      <c r="R134" s="11"/>
      <c r="S134" s="90" t="s">
        <v>1858</v>
      </c>
      <c r="T134" s="11"/>
      <c r="U134" s="11"/>
      <c r="V134" s="11"/>
      <c r="W134" s="11"/>
      <c r="X134" s="11"/>
      <c r="Y134" s="11"/>
      <c r="Z134" s="11"/>
    </row>
    <row r="135" spans="1:26" ht="18.75" customHeight="1">
      <c r="A135" s="11"/>
      <c r="B135" s="11"/>
      <c r="C135" s="11">
        <v>117</v>
      </c>
      <c r="D135" s="11" t="s">
        <v>1880</v>
      </c>
      <c r="E135" s="11"/>
      <c r="F135" s="11"/>
      <c r="G135" s="11"/>
      <c r="H135" s="2" t="s">
        <v>1916</v>
      </c>
      <c r="I135" s="5" t="s">
        <v>1067</v>
      </c>
      <c r="J135" s="3" t="s">
        <v>1860</v>
      </c>
      <c r="K135" s="40" t="s">
        <v>8</v>
      </c>
      <c r="L135" s="40" t="s">
        <v>686</v>
      </c>
      <c r="M135" s="40" t="s">
        <v>686</v>
      </c>
      <c r="N135" s="40" t="s">
        <v>698</v>
      </c>
      <c r="O135" s="35">
        <v>81</v>
      </c>
      <c r="P135" s="41"/>
      <c r="Q135" s="42"/>
      <c r="R135" s="11"/>
      <c r="S135" s="90" t="s">
        <v>1860</v>
      </c>
      <c r="T135" s="11"/>
      <c r="U135" s="11"/>
      <c r="V135" s="11"/>
      <c r="W135" s="11"/>
      <c r="X135" s="11"/>
      <c r="Y135" s="11"/>
      <c r="Z135" s="11"/>
    </row>
    <row r="136" spans="1:26" ht="18.75" customHeight="1">
      <c r="A136" s="11"/>
      <c r="B136" s="11"/>
      <c r="C136" s="11">
        <v>118</v>
      </c>
      <c r="D136" s="11" t="s">
        <v>1882</v>
      </c>
      <c r="E136" s="11"/>
      <c r="F136" s="11"/>
      <c r="G136" s="11"/>
      <c r="H136" s="2" t="s">
        <v>1917</v>
      </c>
      <c r="I136" s="5" t="s">
        <v>1070</v>
      </c>
      <c r="J136" s="3" t="s">
        <v>1862</v>
      </c>
      <c r="K136" s="40" t="s">
        <v>698</v>
      </c>
      <c r="L136" s="40" t="s">
        <v>692</v>
      </c>
      <c r="M136" s="40" t="s">
        <v>698</v>
      </c>
      <c r="N136" s="40" t="s">
        <v>698</v>
      </c>
      <c r="O136" s="35"/>
      <c r="P136" s="41"/>
      <c r="Q136" s="42"/>
      <c r="R136" s="11"/>
      <c r="S136" s="90" t="s">
        <v>1862</v>
      </c>
      <c r="T136" s="11"/>
      <c r="U136" s="11"/>
      <c r="V136" s="11"/>
      <c r="W136" s="11"/>
      <c r="X136" s="11"/>
      <c r="Y136" s="11"/>
      <c r="Z136" s="11"/>
    </row>
    <row r="137" spans="1:26" ht="18.75" customHeight="1">
      <c r="A137" s="11"/>
      <c r="B137" s="11"/>
      <c r="C137" s="11">
        <v>119</v>
      </c>
      <c r="D137" s="11" t="s">
        <v>1884</v>
      </c>
      <c r="E137" s="11"/>
      <c r="F137" s="11"/>
      <c r="G137" s="11"/>
      <c r="H137" s="2" t="s">
        <v>1918</v>
      </c>
      <c r="I137" s="5" t="s">
        <v>1073</v>
      </c>
      <c r="J137" s="3" t="s">
        <v>1864</v>
      </c>
      <c r="K137" s="40" t="s">
        <v>698</v>
      </c>
      <c r="L137" s="40" t="s">
        <v>698</v>
      </c>
      <c r="M137" s="40" t="s">
        <v>698</v>
      </c>
      <c r="N137" s="40" t="s">
        <v>698</v>
      </c>
      <c r="O137" s="35">
        <v>82</v>
      </c>
      <c r="P137" s="41"/>
      <c r="Q137" s="42"/>
      <c r="R137" s="11"/>
      <c r="S137" s="90" t="s">
        <v>1864</v>
      </c>
      <c r="T137" s="11"/>
      <c r="U137" s="11"/>
      <c r="V137" s="11"/>
      <c r="W137" s="11"/>
      <c r="X137" s="11"/>
      <c r="Y137" s="11"/>
      <c r="Z137" s="11"/>
    </row>
    <row r="138" spans="1:26" ht="18.75" customHeight="1">
      <c r="A138" s="11"/>
      <c r="B138" s="11"/>
      <c r="C138" s="11">
        <v>120</v>
      </c>
      <c r="D138" s="11" t="s">
        <v>1886</v>
      </c>
      <c r="E138" s="11"/>
      <c r="F138" s="11"/>
      <c r="G138" s="11"/>
      <c r="H138" s="2" t="s">
        <v>1919</v>
      </c>
      <c r="I138" s="5" t="s">
        <v>1076</v>
      </c>
      <c r="J138" s="3" t="s">
        <v>1866</v>
      </c>
      <c r="K138" s="40" t="s">
        <v>1645</v>
      </c>
      <c r="L138" s="40" t="s">
        <v>692</v>
      </c>
      <c r="M138" s="40" t="s">
        <v>685</v>
      </c>
      <c r="N138" s="40" t="s">
        <v>698</v>
      </c>
      <c r="O138" s="35"/>
      <c r="P138" s="41"/>
      <c r="Q138" s="42"/>
      <c r="R138" s="11"/>
      <c r="S138" s="90" t="s">
        <v>1866</v>
      </c>
      <c r="T138" s="11"/>
      <c r="U138" s="11"/>
      <c r="V138" s="11"/>
      <c r="W138" s="11"/>
      <c r="X138" s="11"/>
      <c r="Y138" s="11"/>
      <c r="Z138" s="11"/>
    </row>
    <row r="139" spans="1:26" ht="18.75" customHeight="1">
      <c r="A139" s="11"/>
      <c r="B139" s="11"/>
      <c r="C139" s="11">
        <v>130</v>
      </c>
      <c r="D139" s="11" t="s">
        <v>1920</v>
      </c>
      <c r="E139" s="11"/>
      <c r="F139" s="11"/>
      <c r="G139" s="11"/>
      <c r="H139" s="2" t="s">
        <v>1921</v>
      </c>
      <c r="I139" s="5" t="s">
        <v>1079</v>
      </c>
      <c r="J139" s="3" t="s">
        <v>1868</v>
      </c>
      <c r="K139" s="40" t="s">
        <v>1645</v>
      </c>
      <c r="L139" s="40" t="s">
        <v>698</v>
      </c>
      <c r="M139" s="40" t="s">
        <v>698</v>
      </c>
      <c r="N139" s="40" t="s">
        <v>698</v>
      </c>
      <c r="O139" s="35">
        <v>83</v>
      </c>
      <c r="P139" s="41"/>
      <c r="Q139" s="42"/>
      <c r="R139" s="11"/>
      <c r="S139" s="90" t="s">
        <v>1868</v>
      </c>
      <c r="T139" s="11"/>
      <c r="U139" s="11"/>
      <c r="V139" s="11"/>
      <c r="W139" s="11"/>
      <c r="X139" s="11"/>
      <c r="Y139" s="11"/>
      <c r="Z139" s="11"/>
    </row>
    <row r="140" spans="1:26" ht="18.75" customHeight="1">
      <c r="A140" s="11"/>
      <c r="B140" s="11"/>
      <c r="C140" s="11">
        <v>121</v>
      </c>
      <c r="D140" s="11" t="s">
        <v>1888</v>
      </c>
      <c r="E140" s="11"/>
      <c r="F140" s="11"/>
      <c r="G140" s="11"/>
      <c r="H140" s="2" t="s">
        <v>1922</v>
      </c>
      <c r="I140" s="5" t="s">
        <v>1082</v>
      </c>
      <c r="J140" s="3" t="s">
        <v>1870</v>
      </c>
      <c r="K140" s="40" t="s">
        <v>698</v>
      </c>
      <c r="L140" s="40" t="s">
        <v>698</v>
      </c>
      <c r="M140" s="40" t="s">
        <v>698</v>
      </c>
      <c r="N140" s="40" t="s">
        <v>698</v>
      </c>
      <c r="O140" s="35">
        <v>84</v>
      </c>
      <c r="P140" s="41"/>
      <c r="Q140" s="42"/>
      <c r="R140" s="11"/>
      <c r="S140" s="90" t="s">
        <v>1870</v>
      </c>
      <c r="T140" s="11"/>
      <c r="U140" s="11"/>
      <c r="V140" s="11"/>
      <c r="W140" s="11"/>
      <c r="X140" s="11"/>
      <c r="Y140" s="11"/>
      <c r="Z140" s="11"/>
    </row>
    <row r="141" spans="1:26" ht="18.75" customHeight="1">
      <c r="A141" s="11"/>
      <c r="B141" s="11"/>
      <c r="C141" s="11">
        <v>122</v>
      </c>
      <c r="D141" s="11" t="s">
        <v>1890</v>
      </c>
      <c r="E141" s="11"/>
      <c r="F141" s="11"/>
      <c r="G141" s="11"/>
      <c r="H141" s="2" t="s">
        <v>1923</v>
      </c>
      <c r="I141" s="5" t="s">
        <v>1085</v>
      </c>
      <c r="J141" s="3" t="s">
        <v>1872</v>
      </c>
      <c r="K141" s="40" t="s">
        <v>698</v>
      </c>
      <c r="L141" s="40" t="s">
        <v>698</v>
      </c>
      <c r="M141" s="40" t="s">
        <v>698</v>
      </c>
      <c r="N141" s="40" t="s">
        <v>698</v>
      </c>
      <c r="O141" s="35">
        <v>85</v>
      </c>
      <c r="P141" s="41"/>
      <c r="Q141" s="42"/>
      <c r="R141" s="11"/>
      <c r="S141" s="90" t="s">
        <v>1872</v>
      </c>
      <c r="T141" s="11"/>
      <c r="U141" s="11"/>
      <c r="V141" s="11"/>
      <c r="W141" s="11"/>
      <c r="X141" s="11"/>
      <c r="Y141" s="11"/>
      <c r="Z141" s="11"/>
    </row>
    <row r="142" spans="1:26" ht="18.75" customHeight="1">
      <c r="A142" s="11"/>
      <c r="B142" s="11"/>
      <c r="C142" s="11">
        <v>18</v>
      </c>
      <c r="D142" s="11" t="s">
        <v>1892</v>
      </c>
      <c r="E142" s="11"/>
      <c r="F142" s="11"/>
      <c r="G142" s="11"/>
      <c r="H142" s="2" t="s">
        <v>1924</v>
      </c>
      <c r="I142" s="5" t="s">
        <v>1088</v>
      </c>
      <c r="J142" s="3" t="s">
        <v>1874</v>
      </c>
      <c r="K142" s="40" t="s">
        <v>1784</v>
      </c>
      <c r="L142" s="40" t="s">
        <v>685</v>
      </c>
      <c r="M142" s="40" t="s">
        <v>686</v>
      </c>
      <c r="N142" s="40" t="s">
        <v>698</v>
      </c>
      <c r="O142" s="35">
        <v>86</v>
      </c>
      <c r="P142" s="41"/>
      <c r="Q142" s="42"/>
      <c r="R142" s="11"/>
      <c r="S142" s="90" t="s">
        <v>1874</v>
      </c>
      <c r="T142" s="11"/>
      <c r="U142" s="11"/>
      <c r="V142" s="11"/>
      <c r="W142" s="11"/>
      <c r="X142" s="11"/>
      <c r="Y142" s="11"/>
      <c r="Z142" s="11"/>
    </row>
    <row r="143" spans="1:26" ht="18.75" customHeight="1">
      <c r="A143" s="11"/>
      <c r="B143" s="11"/>
      <c r="C143" s="11">
        <v>131</v>
      </c>
      <c r="D143" s="11" t="s">
        <v>1637</v>
      </c>
      <c r="E143" s="11"/>
      <c r="F143" s="11"/>
      <c r="G143" s="11"/>
      <c r="H143" s="2" t="s">
        <v>1925</v>
      </c>
      <c r="I143" s="5" t="s">
        <v>1091</v>
      </c>
      <c r="J143" s="3" t="s">
        <v>1876</v>
      </c>
      <c r="K143" s="40" t="s">
        <v>698</v>
      </c>
      <c r="L143" s="40" t="s">
        <v>698</v>
      </c>
      <c r="M143" s="40" t="s">
        <v>686</v>
      </c>
      <c r="N143" s="40" t="s">
        <v>698</v>
      </c>
      <c r="O143" s="35">
        <v>87</v>
      </c>
      <c r="P143" s="41"/>
      <c r="Q143" s="42"/>
      <c r="R143" s="11"/>
      <c r="S143" s="90" t="s">
        <v>1876</v>
      </c>
      <c r="T143" s="11"/>
      <c r="U143" s="11"/>
      <c r="V143" s="11"/>
      <c r="W143" s="11"/>
      <c r="X143" s="11"/>
      <c r="Y143" s="11"/>
      <c r="Z143" s="11"/>
    </row>
    <row r="144" spans="1:26" ht="18.75" customHeight="1">
      <c r="A144" s="11"/>
      <c r="B144" s="11"/>
      <c r="C144" s="11">
        <v>133</v>
      </c>
      <c r="D144" s="11" t="s">
        <v>1713</v>
      </c>
      <c r="E144" s="11"/>
      <c r="F144" s="11"/>
      <c r="G144" s="11"/>
      <c r="H144" s="2" t="s">
        <v>1926</v>
      </c>
      <c r="I144" s="5" t="s">
        <v>1094</v>
      </c>
      <c r="J144" s="3" t="s">
        <v>1878</v>
      </c>
      <c r="K144" s="40" t="s">
        <v>698</v>
      </c>
      <c r="L144" s="40" t="s">
        <v>698</v>
      </c>
      <c r="M144" s="40" t="s">
        <v>698</v>
      </c>
      <c r="N144" s="40" t="s">
        <v>698</v>
      </c>
      <c r="O144" s="35">
        <v>88</v>
      </c>
      <c r="P144" s="41"/>
      <c r="Q144" s="42"/>
      <c r="R144" s="11"/>
      <c r="S144" s="90" t="s">
        <v>1878</v>
      </c>
      <c r="T144" s="11"/>
      <c r="U144" s="11"/>
      <c r="V144" s="11"/>
      <c r="W144" s="11"/>
      <c r="X144" s="11"/>
      <c r="Y144" s="11"/>
      <c r="Z144" s="11"/>
    </row>
    <row r="145" spans="1:26" ht="18.75" customHeight="1">
      <c r="A145" s="11"/>
      <c r="B145" s="11"/>
      <c r="C145" s="11">
        <v>124</v>
      </c>
      <c r="D145" s="11" t="s">
        <v>1894</v>
      </c>
      <c r="E145" s="11"/>
      <c r="F145" s="11"/>
      <c r="G145" s="11"/>
      <c r="H145" s="2" t="s">
        <v>1927</v>
      </c>
      <c r="I145" s="5" t="s">
        <v>1097</v>
      </c>
      <c r="J145" s="3" t="s">
        <v>1880</v>
      </c>
      <c r="K145" s="40" t="s">
        <v>698</v>
      </c>
      <c r="L145" s="40" t="s">
        <v>698</v>
      </c>
      <c r="M145" s="40" t="s">
        <v>698</v>
      </c>
      <c r="N145" s="40" t="s">
        <v>698</v>
      </c>
      <c r="O145" s="35">
        <v>89</v>
      </c>
      <c r="P145" s="41"/>
      <c r="Q145" s="42"/>
      <c r="R145" s="11"/>
      <c r="S145" s="90" t="s">
        <v>1880</v>
      </c>
      <c r="T145" s="11"/>
      <c r="U145" s="11"/>
      <c r="V145" s="11"/>
      <c r="W145" s="11"/>
      <c r="X145" s="11"/>
      <c r="Y145" s="11"/>
      <c r="Z145" s="11"/>
    </row>
    <row r="146" spans="1:26" ht="18.75" customHeight="1">
      <c r="A146" s="11"/>
      <c r="B146" s="11"/>
      <c r="C146" s="11">
        <v>125</v>
      </c>
      <c r="D146" s="11" t="s">
        <v>1897</v>
      </c>
      <c r="E146" s="11"/>
      <c r="F146" s="11"/>
      <c r="G146" s="11"/>
      <c r="H146" s="2" t="s">
        <v>1928</v>
      </c>
      <c r="I146" s="5" t="s">
        <v>1100</v>
      </c>
      <c r="J146" s="3" t="s">
        <v>1884</v>
      </c>
      <c r="K146" s="40" t="s">
        <v>698</v>
      </c>
      <c r="L146" s="40" t="s">
        <v>698</v>
      </c>
      <c r="M146" s="40" t="s">
        <v>698</v>
      </c>
      <c r="N146" s="40" t="s">
        <v>698</v>
      </c>
      <c r="O146" s="35">
        <v>90</v>
      </c>
      <c r="P146" s="41"/>
      <c r="Q146" s="11"/>
      <c r="R146" s="11"/>
      <c r="S146" s="90" t="s">
        <v>1884</v>
      </c>
      <c r="T146" s="11"/>
      <c r="U146" s="11"/>
      <c r="V146" s="11"/>
      <c r="W146" s="11"/>
      <c r="X146" s="11"/>
      <c r="Y146" s="11"/>
      <c r="Z146" s="11"/>
    </row>
    <row r="147" spans="1:26" ht="18.75" customHeight="1">
      <c r="A147" s="11"/>
      <c r="B147" s="11"/>
      <c r="C147" s="11">
        <v>4</v>
      </c>
      <c r="D147" s="11" t="s">
        <v>1899</v>
      </c>
      <c r="E147" s="11"/>
      <c r="F147" s="11"/>
      <c r="G147" s="11"/>
      <c r="H147" s="2" t="s">
        <v>1929</v>
      </c>
      <c r="I147" s="5" t="s">
        <v>1103</v>
      </c>
      <c r="J147" s="3" t="s">
        <v>1886</v>
      </c>
      <c r="K147" s="40" t="s">
        <v>698</v>
      </c>
      <c r="L147" s="40" t="s">
        <v>698</v>
      </c>
      <c r="M147" s="40" t="s">
        <v>686</v>
      </c>
      <c r="N147" s="40" t="s">
        <v>698</v>
      </c>
      <c r="O147" s="35">
        <v>91</v>
      </c>
      <c r="P147" s="41"/>
      <c r="Q147" s="11"/>
      <c r="R147" s="11"/>
      <c r="S147" s="90" t="s">
        <v>1886</v>
      </c>
      <c r="T147" s="11"/>
      <c r="U147" s="11"/>
      <c r="V147" s="11"/>
      <c r="W147" s="11"/>
      <c r="X147" s="11"/>
      <c r="Y147" s="11"/>
      <c r="Z147" s="11"/>
    </row>
    <row r="148" spans="1:26" ht="18.75" customHeight="1">
      <c r="A148" s="11"/>
      <c r="B148" s="11"/>
      <c r="C148" s="11">
        <v>126</v>
      </c>
      <c r="D148" s="11" t="s">
        <v>1900</v>
      </c>
      <c r="E148" s="11"/>
      <c r="F148" s="11"/>
      <c r="G148" s="11"/>
      <c r="H148" s="2" t="s">
        <v>1930</v>
      </c>
      <c r="I148" s="5" t="s">
        <v>1107</v>
      </c>
      <c r="J148" s="3" t="s">
        <v>1888</v>
      </c>
      <c r="K148" s="40" t="s">
        <v>698</v>
      </c>
      <c r="L148" s="40" t="s">
        <v>698</v>
      </c>
      <c r="M148" s="40" t="s">
        <v>698</v>
      </c>
      <c r="N148" s="40" t="s">
        <v>698</v>
      </c>
      <c r="O148" s="35">
        <v>92</v>
      </c>
      <c r="P148" s="41"/>
      <c r="Q148" s="42"/>
      <c r="R148" s="11"/>
      <c r="S148" s="90" t="s">
        <v>1888</v>
      </c>
      <c r="T148" s="11"/>
      <c r="U148" s="11"/>
      <c r="V148" s="11"/>
      <c r="W148" s="11"/>
      <c r="X148" s="11"/>
      <c r="Y148" s="11"/>
      <c r="Z148" s="11"/>
    </row>
    <row r="149" spans="1:26" ht="18.75" customHeight="1">
      <c r="A149" s="11"/>
      <c r="B149" s="11"/>
      <c r="C149" s="11">
        <v>104</v>
      </c>
      <c r="D149" s="11" t="s">
        <v>1902</v>
      </c>
      <c r="E149" s="11"/>
      <c r="F149" s="11"/>
      <c r="G149" s="11"/>
      <c r="H149" s="2" t="s">
        <v>1931</v>
      </c>
      <c r="I149" s="5" t="s">
        <v>1110</v>
      </c>
      <c r="J149" s="3" t="s">
        <v>1890</v>
      </c>
      <c r="K149" s="40" t="s">
        <v>698</v>
      </c>
      <c r="L149" s="40" t="s">
        <v>698</v>
      </c>
      <c r="M149" s="40" t="s">
        <v>698</v>
      </c>
      <c r="N149" s="40" t="s">
        <v>698</v>
      </c>
      <c r="O149" s="35">
        <v>93</v>
      </c>
      <c r="P149" s="41"/>
      <c r="Q149" s="11"/>
      <c r="R149" s="11"/>
      <c r="S149" s="90" t="s">
        <v>1890</v>
      </c>
      <c r="T149" s="11"/>
      <c r="U149" s="11"/>
      <c r="V149" s="11"/>
      <c r="W149" s="11"/>
      <c r="X149" s="11"/>
      <c r="Y149" s="11"/>
      <c r="Z149" s="11"/>
    </row>
    <row r="150" spans="1:26" ht="18.75" customHeight="1">
      <c r="A150" s="11"/>
      <c r="B150" s="11"/>
      <c r="C150" s="11">
        <v>146</v>
      </c>
      <c r="D150" s="11" t="s">
        <v>1716</v>
      </c>
      <c r="E150" s="11"/>
      <c r="F150" s="11"/>
      <c r="G150" s="11"/>
      <c r="H150" s="2" t="s">
        <v>1932</v>
      </c>
      <c r="I150" s="5" t="s">
        <v>1113</v>
      </c>
      <c r="J150" s="3" t="s">
        <v>1892</v>
      </c>
      <c r="K150" s="40" t="s">
        <v>698</v>
      </c>
      <c r="L150" s="40" t="s">
        <v>698</v>
      </c>
      <c r="M150" s="40" t="s">
        <v>698</v>
      </c>
      <c r="N150" s="40" t="s">
        <v>698</v>
      </c>
      <c r="O150" s="35">
        <v>94</v>
      </c>
      <c r="P150" s="41"/>
      <c r="Q150" s="11"/>
      <c r="R150" s="11"/>
      <c r="S150" s="90" t="s">
        <v>1892</v>
      </c>
      <c r="T150" s="11"/>
      <c r="U150" s="11"/>
      <c r="V150" s="11"/>
      <c r="W150" s="11"/>
      <c r="X150" s="11"/>
      <c r="Y150" s="11"/>
      <c r="Z150" s="11"/>
    </row>
    <row r="151" spans="1:26" ht="18.75" customHeight="1">
      <c r="A151" s="11"/>
      <c r="B151" s="11"/>
      <c r="C151" s="11">
        <v>127</v>
      </c>
      <c r="D151" s="11" t="s">
        <v>1904</v>
      </c>
      <c r="E151" s="11"/>
      <c r="F151" s="11"/>
      <c r="G151" s="11"/>
      <c r="H151" s="2" t="s">
        <v>1933</v>
      </c>
      <c r="I151" s="5" t="s">
        <v>1116</v>
      </c>
      <c r="J151" s="3" t="s">
        <v>1894</v>
      </c>
      <c r="K151" s="40" t="s">
        <v>698</v>
      </c>
      <c r="L151" s="40" t="s">
        <v>698</v>
      </c>
      <c r="M151" s="40" t="s">
        <v>698</v>
      </c>
      <c r="N151" s="40" t="s">
        <v>698</v>
      </c>
      <c r="O151" s="35">
        <v>95</v>
      </c>
      <c r="P151" s="41"/>
      <c r="Q151" s="11"/>
      <c r="R151" s="11"/>
      <c r="S151" s="90" t="s">
        <v>1894</v>
      </c>
      <c r="T151" s="11"/>
      <c r="U151" s="11"/>
      <c r="V151" s="11"/>
      <c r="W151" s="11"/>
      <c r="X151" s="11"/>
      <c r="Y151" s="11"/>
      <c r="Z151" s="11"/>
    </row>
    <row r="152" spans="1:26" ht="18.75" customHeight="1">
      <c r="A152" s="11"/>
      <c r="B152" s="11"/>
      <c r="C152" s="11">
        <v>128</v>
      </c>
      <c r="D152" s="11" t="s">
        <v>1906</v>
      </c>
      <c r="E152" s="11"/>
      <c r="F152" s="11"/>
      <c r="G152" s="11"/>
      <c r="H152" s="2" t="s">
        <v>1934</v>
      </c>
      <c r="I152" s="5" t="s">
        <v>1120</v>
      </c>
      <c r="J152" s="3" t="s">
        <v>1897</v>
      </c>
      <c r="K152" s="40" t="s">
        <v>698</v>
      </c>
      <c r="L152" s="40" t="s">
        <v>686</v>
      </c>
      <c r="M152" s="40" t="s">
        <v>698</v>
      </c>
      <c r="N152" s="40" t="s">
        <v>698</v>
      </c>
      <c r="O152" s="35">
        <v>96</v>
      </c>
      <c r="P152" s="41"/>
      <c r="Q152" s="11"/>
      <c r="R152" s="11"/>
      <c r="S152" s="90" t="s">
        <v>1897</v>
      </c>
      <c r="T152" s="11"/>
      <c r="U152" s="11"/>
      <c r="V152" s="11"/>
      <c r="W152" s="11"/>
      <c r="X152" s="11"/>
      <c r="Y152" s="11"/>
      <c r="Z152" s="11"/>
    </row>
    <row r="153" spans="1:26" ht="18.75" customHeight="1">
      <c r="A153" s="11"/>
      <c r="B153" s="11"/>
      <c r="C153" s="11">
        <v>129</v>
      </c>
      <c r="D153" s="11" t="s">
        <v>1907</v>
      </c>
      <c r="E153" s="11"/>
      <c r="F153" s="11"/>
      <c r="G153" s="11"/>
      <c r="H153" s="2" t="s">
        <v>1935</v>
      </c>
      <c r="I153" s="5" t="s">
        <v>1122</v>
      </c>
      <c r="J153" s="3" t="s">
        <v>1899</v>
      </c>
      <c r="K153" s="40" t="s">
        <v>698</v>
      </c>
      <c r="L153" s="40" t="s">
        <v>685</v>
      </c>
      <c r="M153" s="40" t="s">
        <v>686</v>
      </c>
      <c r="N153" s="40" t="s">
        <v>686</v>
      </c>
      <c r="O153" s="35">
        <v>97</v>
      </c>
      <c r="P153" s="41"/>
      <c r="Q153" s="11"/>
      <c r="R153" s="11"/>
      <c r="S153" s="90" t="s">
        <v>1899</v>
      </c>
      <c r="T153" s="11"/>
      <c r="U153" s="11"/>
      <c r="V153" s="11"/>
      <c r="W153" s="11"/>
      <c r="X153" s="11"/>
      <c r="Y153" s="11"/>
      <c r="Z153" s="11"/>
    </row>
    <row r="154" spans="1:26" ht="18.75" customHeight="1">
      <c r="A154" s="11"/>
      <c r="B154" s="11"/>
      <c r="C154" s="11">
        <v>147</v>
      </c>
      <c r="D154" s="11" t="s">
        <v>1719</v>
      </c>
      <c r="E154" s="11"/>
      <c r="F154" s="11"/>
      <c r="G154" s="11"/>
      <c r="H154" s="2" t="s">
        <v>1936</v>
      </c>
      <c r="I154" s="5" t="s">
        <v>1123</v>
      </c>
      <c r="J154" s="3" t="s">
        <v>1900</v>
      </c>
      <c r="K154" s="40" t="s">
        <v>698</v>
      </c>
      <c r="L154" s="40" t="s">
        <v>698</v>
      </c>
      <c r="M154" s="40" t="s">
        <v>698</v>
      </c>
      <c r="N154" s="40" t="s">
        <v>698</v>
      </c>
      <c r="O154" s="35">
        <v>98</v>
      </c>
      <c r="P154" s="41"/>
      <c r="Q154" s="11"/>
      <c r="R154" s="11"/>
      <c r="S154" s="90" t="s">
        <v>1900</v>
      </c>
      <c r="T154" s="11"/>
      <c r="U154" s="11"/>
      <c r="V154" s="11"/>
      <c r="W154" s="11"/>
      <c r="X154" s="11"/>
      <c r="Y154" s="11"/>
      <c r="Z154" s="11"/>
    </row>
    <row r="155" spans="1:26" ht="18.75" customHeight="1">
      <c r="A155" s="11"/>
      <c r="B155" s="11"/>
      <c r="C155" s="11"/>
      <c r="D155" s="11"/>
      <c r="E155" s="11"/>
      <c r="F155" s="11"/>
      <c r="G155" s="11"/>
      <c r="H155" s="2"/>
      <c r="I155" s="5" t="s">
        <v>1124</v>
      </c>
      <c r="J155" s="3" t="s">
        <v>1902</v>
      </c>
      <c r="K155" s="40" t="s">
        <v>698</v>
      </c>
      <c r="L155" s="43" t="s">
        <v>28</v>
      </c>
      <c r="M155" s="43" t="s">
        <v>28</v>
      </c>
      <c r="N155" s="43" t="s">
        <v>28</v>
      </c>
      <c r="O155" s="11"/>
      <c r="P155" s="41">
        <v>18</v>
      </c>
      <c r="Q155" s="11"/>
      <c r="R155" s="11"/>
      <c r="S155" s="90" t="s">
        <v>1902</v>
      </c>
      <c r="T155" s="11"/>
      <c r="U155" s="11"/>
      <c r="V155" s="11"/>
      <c r="W155" s="11"/>
      <c r="X155" s="11"/>
      <c r="Y155" s="11"/>
      <c r="Z155" s="11"/>
    </row>
    <row r="156" spans="1:26" ht="18.75" customHeight="1">
      <c r="A156" s="11"/>
      <c r="B156" s="11"/>
      <c r="C156" s="11"/>
      <c r="D156" s="11"/>
      <c r="E156" s="11"/>
      <c r="F156" s="11"/>
      <c r="G156" s="11"/>
      <c r="H156" s="2" t="s">
        <v>1937</v>
      </c>
      <c r="I156" s="5" t="s">
        <v>1125</v>
      </c>
      <c r="J156" s="3" t="s">
        <v>1904</v>
      </c>
      <c r="K156" s="40" t="s">
        <v>698</v>
      </c>
      <c r="L156" s="40" t="s">
        <v>698</v>
      </c>
      <c r="M156" s="40" t="s">
        <v>698</v>
      </c>
      <c r="N156" s="40" t="s">
        <v>698</v>
      </c>
      <c r="O156" s="35">
        <v>99</v>
      </c>
      <c r="P156" s="41"/>
      <c r="Q156" s="11"/>
      <c r="R156" s="11"/>
      <c r="S156" s="90" t="s">
        <v>1904</v>
      </c>
      <c r="T156" s="11"/>
      <c r="U156" s="11"/>
      <c r="V156" s="11"/>
      <c r="W156" s="11"/>
      <c r="X156" s="11"/>
      <c r="Y156" s="11"/>
      <c r="Z156" s="11"/>
    </row>
    <row r="157" spans="1:26" ht="18.75" customHeight="1">
      <c r="A157" s="11"/>
      <c r="B157" s="11"/>
      <c r="C157" s="11"/>
      <c r="D157" s="11"/>
      <c r="E157" s="11"/>
      <c r="F157" s="11"/>
      <c r="G157" s="11"/>
      <c r="H157" s="2" t="s">
        <v>1938</v>
      </c>
      <c r="I157" s="5" t="s">
        <v>1126</v>
      </c>
      <c r="J157" s="3" t="s">
        <v>1906</v>
      </c>
      <c r="K157" s="40" t="s">
        <v>698</v>
      </c>
      <c r="L157" s="40" t="s">
        <v>686</v>
      </c>
      <c r="M157" s="40" t="s">
        <v>698</v>
      </c>
      <c r="N157" s="40" t="s">
        <v>698</v>
      </c>
      <c r="O157" s="35">
        <v>100</v>
      </c>
      <c r="P157" s="41"/>
      <c r="Q157" s="11"/>
      <c r="R157" s="11"/>
      <c r="S157" s="90" t="s">
        <v>1906</v>
      </c>
      <c r="T157" s="11"/>
      <c r="U157" s="11"/>
      <c r="V157" s="11"/>
      <c r="W157" s="11"/>
      <c r="X157" s="11"/>
      <c r="Y157" s="11"/>
      <c r="Z157" s="11"/>
    </row>
    <row r="158" spans="1:26" ht="18.75" customHeight="1">
      <c r="A158" s="11"/>
      <c r="B158" s="11"/>
      <c r="C158" s="11"/>
      <c r="D158" s="11"/>
      <c r="E158" s="11"/>
      <c r="F158" s="11"/>
      <c r="G158" s="11"/>
      <c r="H158" s="2" t="s">
        <v>1939</v>
      </c>
      <c r="I158" s="5" t="s">
        <v>1127</v>
      </c>
      <c r="J158" s="3" t="s">
        <v>1907</v>
      </c>
      <c r="K158" s="40" t="s">
        <v>1645</v>
      </c>
      <c r="L158" s="40" t="s">
        <v>686</v>
      </c>
      <c r="M158" s="40" t="s">
        <v>686</v>
      </c>
      <c r="N158" s="40" t="s">
        <v>698</v>
      </c>
      <c r="O158" s="35">
        <v>101</v>
      </c>
      <c r="P158" s="41"/>
      <c r="Q158" s="42"/>
      <c r="R158" s="11"/>
      <c r="S158" s="90" t="s">
        <v>1907</v>
      </c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1"/>
      <c r="B159" s="11"/>
      <c r="C159" s="11"/>
      <c r="D159" s="11"/>
      <c r="E159" s="11"/>
      <c r="F159" s="11"/>
      <c r="G159" s="11"/>
      <c r="H159" s="11"/>
      <c r="I159" s="34"/>
      <c r="J159" s="11"/>
      <c r="K159" s="35"/>
      <c r="L159" s="35"/>
      <c r="M159" s="35"/>
      <c r="N159" s="35"/>
      <c r="O159" s="35"/>
      <c r="P159" s="35"/>
      <c r="Q159" s="42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1"/>
      <c r="B160" s="11"/>
      <c r="C160" s="11"/>
      <c r="D160" s="11"/>
      <c r="E160" s="11"/>
      <c r="F160" s="11"/>
      <c r="G160" s="11"/>
      <c r="H160" s="194" t="s">
        <v>1129</v>
      </c>
      <c r="I160" s="191"/>
      <c r="J160" s="192"/>
      <c r="K160" s="47">
        <v>110</v>
      </c>
      <c r="L160" s="47">
        <v>121</v>
      </c>
      <c r="M160" s="47">
        <v>117</v>
      </c>
      <c r="N160" s="47">
        <v>116</v>
      </c>
      <c r="O160" s="35"/>
      <c r="P160" s="35"/>
      <c r="Q160" s="42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1"/>
      <c r="B161" s="11"/>
      <c r="C161" s="11"/>
      <c r="D161" s="11"/>
      <c r="E161" s="11"/>
      <c r="F161" s="11"/>
      <c r="G161" s="11"/>
      <c r="H161" s="34"/>
      <c r="I161" s="34"/>
      <c r="J161" s="91"/>
      <c r="K161" s="35"/>
      <c r="L161" s="35"/>
      <c r="M161" s="35"/>
      <c r="N161" s="35"/>
      <c r="O161" s="35"/>
      <c r="P161" s="35"/>
      <c r="Q161" s="42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1"/>
      <c r="B162" s="11"/>
      <c r="C162" s="11"/>
      <c r="D162" s="11"/>
      <c r="E162" s="11"/>
      <c r="F162" s="11"/>
      <c r="G162" s="11"/>
      <c r="H162" s="190" t="s">
        <v>1130</v>
      </c>
      <c r="I162" s="191"/>
      <c r="J162" s="192"/>
      <c r="K162" s="48">
        <v>119</v>
      </c>
      <c r="L162" s="48">
        <v>142</v>
      </c>
      <c r="M162" s="48">
        <v>136</v>
      </c>
      <c r="N162" s="48">
        <v>132</v>
      </c>
      <c r="O162" s="52"/>
      <c r="P162" s="35"/>
      <c r="Q162" s="42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1"/>
      <c r="B163" s="11"/>
      <c r="C163" s="11"/>
      <c r="D163" s="11"/>
      <c r="E163" s="11"/>
      <c r="F163" s="11"/>
      <c r="G163" s="11"/>
      <c r="H163" s="11"/>
      <c r="I163" s="34"/>
      <c r="J163" s="11"/>
      <c r="K163" s="35"/>
      <c r="L163" s="35"/>
      <c r="M163" s="35"/>
      <c r="N163" s="35"/>
      <c r="O163" s="52"/>
      <c r="P163" s="35"/>
      <c r="Q163" s="42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1"/>
      <c r="B164" s="11"/>
      <c r="C164" s="11"/>
      <c r="D164" s="11"/>
      <c r="E164" s="11"/>
      <c r="F164" s="11"/>
      <c r="G164" s="11"/>
      <c r="H164" s="11"/>
      <c r="I164" s="34"/>
      <c r="J164" s="11"/>
      <c r="K164" s="35"/>
      <c r="L164" s="35"/>
      <c r="M164" s="35"/>
      <c r="N164" s="35"/>
      <c r="O164" s="80"/>
      <c r="P164" s="35"/>
      <c r="Q164" s="42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1"/>
      <c r="B165" s="11"/>
      <c r="C165" s="11"/>
      <c r="D165" s="11"/>
      <c r="E165" s="11"/>
      <c r="F165" s="11"/>
      <c r="G165" s="11"/>
      <c r="H165" s="11"/>
      <c r="I165" s="34"/>
      <c r="J165" s="49" t="s">
        <v>1131</v>
      </c>
      <c r="K165" s="50">
        <v>4</v>
      </c>
      <c r="L165" s="35"/>
      <c r="M165" s="193" t="s">
        <v>1132</v>
      </c>
      <c r="N165" s="192"/>
      <c r="O165" s="52"/>
      <c r="P165" s="35"/>
      <c r="Q165" s="42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1"/>
      <c r="B166" s="11"/>
      <c r="C166" s="11"/>
      <c r="D166" s="11"/>
      <c r="E166" s="11"/>
      <c r="F166" s="11"/>
      <c r="G166" s="11"/>
      <c r="H166" s="11"/>
      <c r="I166" s="34"/>
      <c r="J166" s="49" t="s">
        <v>1133</v>
      </c>
      <c r="K166" s="50">
        <v>127</v>
      </c>
      <c r="L166" s="52"/>
      <c r="M166" s="50" t="s">
        <v>658</v>
      </c>
      <c r="N166" s="51">
        <f>N160/K170</f>
        <v>0.75816993464052285</v>
      </c>
      <c r="O166" s="52"/>
      <c r="P166" s="35"/>
      <c r="Q166" s="42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1"/>
      <c r="B167" s="11"/>
      <c r="C167" s="11"/>
      <c r="D167" s="11"/>
      <c r="E167" s="11"/>
      <c r="F167" s="11"/>
      <c r="G167" s="11"/>
      <c r="H167" s="11"/>
      <c r="I167" s="34"/>
      <c r="J167" s="49" t="s">
        <v>1134</v>
      </c>
      <c r="K167" s="50">
        <v>24</v>
      </c>
      <c r="L167" s="52"/>
      <c r="M167" s="52"/>
      <c r="N167" s="52"/>
      <c r="O167" s="52"/>
      <c r="P167" s="35"/>
      <c r="Q167" s="42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1"/>
      <c r="B168" s="11"/>
      <c r="C168" s="11"/>
      <c r="D168" s="11"/>
      <c r="E168" s="11"/>
      <c r="F168" s="11"/>
      <c r="G168" s="11"/>
      <c r="H168" s="11"/>
      <c r="I168" s="34"/>
      <c r="J168" s="49" t="s">
        <v>1136</v>
      </c>
      <c r="K168" s="50">
        <v>2</v>
      </c>
      <c r="L168" s="35"/>
      <c r="M168" s="35"/>
      <c r="N168" s="35"/>
      <c r="O168" s="80"/>
      <c r="P168" s="35"/>
      <c r="Q168" s="42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1"/>
      <c r="B169" s="11"/>
      <c r="C169" s="11"/>
      <c r="D169" s="11"/>
      <c r="E169" s="11"/>
      <c r="F169" s="11"/>
      <c r="G169" s="11"/>
      <c r="H169" s="11"/>
      <c r="I169" s="34"/>
      <c r="J169" s="49"/>
      <c r="K169" s="50"/>
      <c r="L169" s="52"/>
      <c r="M169" s="193" t="s">
        <v>1137</v>
      </c>
      <c r="N169" s="192"/>
      <c r="O169" s="52"/>
      <c r="P169" s="35"/>
      <c r="Q169" s="42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1"/>
      <c r="B170" s="11"/>
      <c r="C170" s="11"/>
      <c r="D170" s="11"/>
      <c r="E170" s="11"/>
      <c r="F170" s="11"/>
      <c r="G170" s="11"/>
      <c r="H170" s="11"/>
      <c r="I170" s="34"/>
      <c r="J170" s="49" t="s">
        <v>1138</v>
      </c>
      <c r="K170" s="50">
        <f>K165+K166+K167-K168</f>
        <v>153</v>
      </c>
      <c r="L170" s="35"/>
      <c r="M170" s="50" t="s">
        <v>658</v>
      </c>
      <c r="N170" s="51">
        <f>N162/K170</f>
        <v>0.86274509803921573</v>
      </c>
      <c r="O170" s="35"/>
      <c r="P170" s="35"/>
      <c r="Q170" s="42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1"/>
      <c r="B171" s="11"/>
      <c r="C171" s="11"/>
      <c r="D171" s="11"/>
      <c r="E171" s="11"/>
      <c r="F171" s="11"/>
      <c r="G171" s="11"/>
      <c r="H171" s="11"/>
      <c r="I171" s="34"/>
      <c r="J171" s="11"/>
      <c r="K171" s="35"/>
      <c r="L171" s="35"/>
      <c r="M171" s="35"/>
      <c r="N171" s="35"/>
      <c r="O171" s="35"/>
      <c r="P171" s="35"/>
      <c r="Q171" s="42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1"/>
      <c r="B172" s="11"/>
      <c r="C172" s="11"/>
      <c r="D172" s="11"/>
      <c r="E172" s="11"/>
      <c r="F172" s="11"/>
      <c r="G172" s="11"/>
      <c r="H172" s="11"/>
      <c r="I172" s="34"/>
      <c r="J172" s="11"/>
      <c r="K172" s="35"/>
      <c r="L172" s="35"/>
      <c r="M172" s="35"/>
      <c r="N172" s="35"/>
      <c r="O172" s="35"/>
      <c r="P172" s="35"/>
      <c r="Q172" s="42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1"/>
      <c r="B173" s="11"/>
      <c r="C173" s="11"/>
      <c r="D173" s="11"/>
      <c r="E173" s="11"/>
      <c r="F173" s="11"/>
      <c r="G173" s="11"/>
      <c r="H173" s="11"/>
      <c r="I173" s="34"/>
      <c r="J173" s="11"/>
      <c r="K173" s="35"/>
      <c r="L173" s="35"/>
      <c r="M173" s="35"/>
      <c r="N173" s="35"/>
      <c r="O173" s="35"/>
      <c r="P173" s="35"/>
      <c r="Q173" s="42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1"/>
      <c r="B174" s="11"/>
      <c r="C174" s="11"/>
      <c r="D174" s="11"/>
      <c r="E174" s="11"/>
      <c r="F174" s="11"/>
      <c r="G174" s="11"/>
      <c r="H174" s="11"/>
      <c r="I174" s="34"/>
      <c r="J174" s="11"/>
      <c r="K174" s="35"/>
      <c r="L174" s="35"/>
      <c r="M174" s="35"/>
      <c r="N174" s="35"/>
      <c r="O174" s="35"/>
      <c r="P174" s="35"/>
      <c r="Q174" s="42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1"/>
      <c r="B175" s="11"/>
      <c r="C175" s="11"/>
      <c r="D175" s="11"/>
      <c r="E175" s="11"/>
      <c r="F175" s="11"/>
      <c r="G175" s="11"/>
      <c r="H175" s="11"/>
      <c r="I175" s="34"/>
      <c r="J175" s="11"/>
      <c r="K175" s="35"/>
      <c r="L175" s="35"/>
      <c r="M175" s="35"/>
      <c r="N175" s="35"/>
      <c r="O175" s="35"/>
      <c r="P175" s="35"/>
      <c r="Q175" s="42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1"/>
      <c r="B176" s="11"/>
      <c r="C176" s="11"/>
      <c r="D176" s="11"/>
      <c r="E176" s="11"/>
      <c r="F176" s="11"/>
      <c r="G176" s="11"/>
      <c r="H176" s="11"/>
      <c r="I176" s="34"/>
      <c r="J176" s="11"/>
      <c r="K176" s="35"/>
      <c r="L176" s="35"/>
      <c r="M176" s="35"/>
      <c r="N176" s="35"/>
      <c r="O176" s="35"/>
      <c r="P176" s="35"/>
      <c r="Q176" s="42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1"/>
      <c r="B177" s="11"/>
      <c r="C177" s="11"/>
      <c r="D177" s="11"/>
      <c r="E177" s="11"/>
      <c r="F177" s="11"/>
      <c r="G177" s="11"/>
      <c r="H177" s="11"/>
      <c r="I177" s="34"/>
      <c r="J177" s="11"/>
      <c r="K177" s="35"/>
      <c r="L177" s="35"/>
      <c r="M177" s="35"/>
      <c r="N177" s="35"/>
      <c r="O177" s="42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1"/>
      <c r="B178" s="11"/>
      <c r="C178" s="11"/>
      <c r="D178" s="11"/>
      <c r="E178" s="11"/>
      <c r="F178" s="11"/>
      <c r="G178" s="11"/>
      <c r="H178" s="11"/>
      <c r="I178" s="34"/>
      <c r="J178" s="11"/>
      <c r="K178" s="35"/>
      <c r="L178" s="35"/>
      <c r="M178" s="35"/>
      <c r="N178" s="35"/>
      <c r="O178" s="35"/>
      <c r="P178" s="35"/>
      <c r="Q178" s="42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1"/>
      <c r="B179" s="11"/>
      <c r="C179" s="11"/>
      <c r="D179" s="11"/>
      <c r="E179" s="11"/>
      <c r="F179" s="11"/>
      <c r="G179" s="11"/>
      <c r="H179" s="11"/>
      <c r="I179" s="34"/>
      <c r="J179" s="11"/>
      <c r="K179" s="35"/>
      <c r="L179" s="35"/>
      <c r="M179" s="35"/>
      <c r="N179" s="35"/>
      <c r="O179" s="35"/>
      <c r="P179" s="35"/>
      <c r="Q179" s="42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1"/>
      <c r="B180" s="11"/>
      <c r="C180" s="11"/>
      <c r="D180" s="11"/>
      <c r="E180" s="11"/>
      <c r="F180" s="11"/>
      <c r="G180" s="11"/>
      <c r="H180" s="11"/>
      <c r="I180" s="34"/>
      <c r="J180" s="11"/>
      <c r="K180" s="35"/>
      <c r="L180" s="35"/>
      <c r="M180" s="35"/>
      <c r="N180" s="35"/>
      <c r="O180" s="35"/>
      <c r="P180" s="35"/>
      <c r="Q180" s="42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1"/>
      <c r="B181" s="11"/>
      <c r="C181" s="11"/>
      <c r="D181" s="11"/>
      <c r="E181" s="11"/>
      <c r="F181" s="11"/>
      <c r="G181" s="11"/>
      <c r="H181" s="11"/>
      <c r="I181" s="34"/>
      <c r="J181" s="11"/>
      <c r="K181" s="35"/>
      <c r="L181" s="35"/>
      <c r="M181" s="35"/>
      <c r="N181" s="35"/>
      <c r="O181" s="35"/>
      <c r="P181" s="35"/>
      <c r="Q181" s="42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1"/>
      <c r="B182" s="11"/>
      <c r="C182" s="11"/>
      <c r="D182" s="11"/>
      <c r="E182" s="11"/>
      <c r="F182" s="11"/>
      <c r="G182" s="11"/>
      <c r="H182" s="11"/>
      <c r="I182" s="34"/>
      <c r="J182" s="11"/>
      <c r="K182" s="35"/>
      <c r="L182" s="35"/>
      <c r="M182" s="35"/>
      <c r="N182" s="35"/>
      <c r="O182" s="35"/>
      <c r="P182" s="35"/>
      <c r="Q182" s="42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1"/>
      <c r="B183" s="11"/>
      <c r="C183" s="11"/>
      <c r="D183" s="11"/>
      <c r="E183" s="11"/>
      <c r="F183" s="11"/>
      <c r="G183" s="11"/>
      <c r="H183" s="11"/>
      <c r="I183" s="34"/>
      <c r="J183" s="11"/>
      <c r="K183" s="35"/>
      <c r="L183" s="35"/>
      <c r="M183" s="35"/>
      <c r="N183" s="35"/>
      <c r="O183" s="35"/>
      <c r="P183" s="35"/>
      <c r="Q183" s="42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1"/>
      <c r="B184" s="11"/>
      <c r="C184" s="11"/>
      <c r="D184" s="11"/>
      <c r="E184" s="11"/>
      <c r="F184" s="11"/>
      <c r="G184" s="11"/>
      <c r="H184" s="11"/>
      <c r="I184" s="34"/>
      <c r="J184" s="11"/>
      <c r="K184" s="35"/>
      <c r="L184" s="35"/>
      <c r="M184" s="35"/>
      <c r="N184" s="35"/>
      <c r="O184" s="35"/>
      <c r="P184" s="35"/>
      <c r="Q184" s="42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1"/>
      <c r="B185" s="11"/>
      <c r="C185" s="11"/>
      <c r="D185" s="11"/>
      <c r="E185" s="11"/>
      <c r="F185" s="11"/>
      <c r="G185" s="11"/>
      <c r="H185" s="11"/>
      <c r="I185" s="34"/>
      <c r="J185" s="11"/>
      <c r="K185" s="35"/>
      <c r="L185" s="35"/>
      <c r="M185" s="35"/>
      <c r="N185" s="35"/>
      <c r="O185" s="35"/>
      <c r="P185" s="35"/>
      <c r="Q185" s="42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1"/>
      <c r="B186" s="11"/>
      <c r="C186" s="11"/>
      <c r="D186" s="11"/>
      <c r="E186" s="11"/>
      <c r="F186" s="11"/>
      <c r="G186" s="11"/>
      <c r="H186" s="11"/>
      <c r="I186" s="34"/>
      <c r="J186" s="11"/>
      <c r="K186" s="35"/>
      <c r="L186" s="35"/>
      <c r="M186" s="35"/>
      <c r="N186" s="35"/>
      <c r="O186" s="35"/>
      <c r="P186" s="35"/>
      <c r="Q186" s="42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1"/>
      <c r="B187" s="11"/>
      <c r="C187" s="11"/>
      <c r="D187" s="11"/>
      <c r="E187" s="11"/>
      <c r="F187" s="11"/>
      <c r="G187" s="11"/>
      <c r="H187" s="11"/>
      <c r="I187" s="34"/>
      <c r="J187" s="11"/>
      <c r="K187" s="35"/>
      <c r="L187" s="35"/>
      <c r="M187" s="35"/>
      <c r="N187" s="35"/>
      <c r="O187" s="35"/>
      <c r="P187" s="35"/>
      <c r="Q187" s="42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1"/>
      <c r="B188" s="11"/>
      <c r="C188" s="11"/>
      <c r="D188" s="11"/>
      <c r="E188" s="11"/>
      <c r="F188" s="11"/>
      <c r="G188" s="11"/>
      <c r="H188" s="11"/>
      <c r="I188" s="34"/>
      <c r="J188" s="11"/>
      <c r="K188" s="35"/>
      <c r="L188" s="35"/>
      <c r="M188" s="35"/>
      <c r="N188" s="35"/>
      <c r="O188" s="35"/>
      <c r="P188" s="35"/>
      <c r="Q188" s="42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1"/>
      <c r="B189" s="11"/>
      <c r="C189" s="11"/>
      <c r="D189" s="11"/>
      <c r="E189" s="11"/>
      <c r="F189" s="11"/>
      <c r="G189" s="11"/>
      <c r="H189" s="11"/>
      <c r="I189" s="34"/>
      <c r="J189" s="11"/>
      <c r="K189" s="35"/>
      <c r="L189" s="35"/>
      <c r="M189" s="35"/>
      <c r="N189" s="35"/>
      <c r="O189" s="35"/>
      <c r="P189" s="35"/>
      <c r="Q189" s="42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1"/>
      <c r="B190" s="11"/>
      <c r="C190" s="11"/>
      <c r="D190" s="11"/>
      <c r="E190" s="11"/>
      <c r="F190" s="11"/>
      <c r="G190" s="11"/>
      <c r="H190" s="11"/>
      <c r="I190" s="34"/>
      <c r="J190" s="11"/>
      <c r="K190" s="35"/>
      <c r="L190" s="35"/>
      <c r="M190" s="35"/>
      <c r="N190" s="35"/>
      <c r="O190" s="35"/>
      <c r="P190" s="35"/>
      <c r="Q190" s="42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1"/>
      <c r="B191" s="11"/>
      <c r="C191" s="11"/>
      <c r="D191" s="11"/>
      <c r="E191" s="11"/>
      <c r="F191" s="11"/>
      <c r="G191" s="11"/>
      <c r="H191" s="11"/>
      <c r="I191" s="34"/>
      <c r="J191" s="11"/>
      <c r="K191" s="35"/>
      <c r="L191" s="35"/>
      <c r="M191" s="35"/>
      <c r="N191" s="35"/>
      <c r="O191" s="35"/>
      <c r="P191" s="35"/>
      <c r="Q191" s="42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1"/>
      <c r="B192" s="11"/>
      <c r="C192" s="11"/>
      <c r="D192" s="11"/>
      <c r="E192" s="11"/>
      <c r="F192" s="11"/>
      <c r="G192" s="11"/>
      <c r="H192" s="11"/>
      <c r="I192" s="34"/>
      <c r="J192" s="11"/>
      <c r="K192" s="35"/>
      <c r="L192" s="35"/>
      <c r="M192" s="35"/>
      <c r="N192" s="35"/>
      <c r="O192" s="35"/>
      <c r="P192" s="35"/>
      <c r="Q192" s="42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1"/>
      <c r="B193" s="11"/>
      <c r="C193" s="11"/>
      <c r="D193" s="11"/>
      <c r="E193" s="11"/>
      <c r="F193" s="11"/>
      <c r="G193" s="11"/>
      <c r="H193" s="11"/>
      <c r="I193" s="34"/>
      <c r="J193" s="11"/>
      <c r="K193" s="35"/>
      <c r="L193" s="35"/>
      <c r="M193" s="35"/>
      <c r="N193" s="35"/>
      <c r="O193" s="35"/>
      <c r="P193" s="35"/>
      <c r="Q193" s="42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1"/>
      <c r="B194" s="11"/>
      <c r="C194" s="11"/>
      <c r="D194" s="11"/>
      <c r="E194" s="11"/>
      <c r="F194" s="11"/>
      <c r="G194" s="11"/>
      <c r="H194" s="11"/>
      <c r="I194" s="34"/>
      <c r="J194" s="11"/>
      <c r="K194" s="35"/>
      <c r="L194" s="35"/>
      <c r="M194" s="35"/>
      <c r="N194" s="35"/>
      <c r="O194" s="35"/>
      <c r="P194" s="35"/>
      <c r="Q194" s="42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1"/>
      <c r="B195" s="11"/>
      <c r="C195" s="11"/>
      <c r="D195" s="11"/>
      <c r="E195" s="11"/>
      <c r="F195" s="11"/>
      <c r="G195" s="11"/>
      <c r="H195" s="11"/>
      <c r="I195" s="34"/>
      <c r="J195" s="11"/>
      <c r="K195" s="35"/>
      <c r="L195" s="35"/>
      <c r="M195" s="35"/>
      <c r="N195" s="35"/>
      <c r="O195" s="35"/>
      <c r="P195" s="35"/>
      <c r="Q195" s="42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1"/>
      <c r="B196" s="11"/>
      <c r="C196" s="11"/>
      <c r="D196" s="11"/>
      <c r="E196" s="11"/>
      <c r="F196" s="11"/>
      <c r="G196" s="11"/>
      <c r="H196" s="11"/>
      <c r="I196" s="34"/>
      <c r="J196" s="11"/>
      <c r="K196" s="35"/>
      <c r="L196" s="35"/>
      <c r="M196" s="35"/>
      <c r="N196" s="35"/>
      <c r="O196" s="35"/>
      <c r="P196" s="35"/>
      <c r="Q196" s="42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1"/>
      <c r="B197" s="11"/>
      <c r="C197" s="11"/>
      <c r="D197" s="11"/>
      <c r="E197" s="11"/>
      <c r="F197" s="11"/>
      <c r="G197" s="11"/>
      <c r="H197" s="11"/>
      <c r="I197" s="34"/>
      <c r="J197" s="11"/>
      <c r="K197" s="35"/>
      <c r="L197" s="35"/>
      <c r="M197" s="35"/>
      <c r="N197" s="35"/>
      <c r="O197" s="35"/>
      <c r="P197" s="35"/>
      <c r="Q197" s="42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1"/>
      <c r="B198" s="11"/>
      <c r="C198" s="11"/>
      <c r="D198" s="11"/>
      <c r="E198" s="11"/>
      <c r="F198" s="11"/>
      <c r="G198" s="11"/>
      <c r="H198" s="11"/>
      <c r="I198" s="34"/>
      <c r="J198" s="11"/>
      <c r="K198" s="35"/>
      <c r="L198" s="35"/>
      <c r="M198" s="35"/>
      <c r="N198" s="35"/>
      <c r="O198" s="35"/>
      <c r="P198" s="35"/>
      <c r="Q198" s="42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1"/>
      <c r="B199" s="11"/>
      <c r="C199" s="11"/>
      <c r="D199" s="11"/>
      <c r="E199" s="11"/>
      <c r="F199" s="11"/>
      <c r="G199" s="11"/>
      <c r="H199" s="11"/>
      <c r="I199" s="34"/>
      <c r="J199" s="11"/>
      <c r="K199" s="35"/>
      <c r="L199" s="35"/>
      <c r="M199" s="35"/>
      <c r="N199" s="35"/>
      <c r="O199" s="35"/>
      <c r="P199" s="35"/>
      <c r="Q199" s="42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1"/>
      <c r="B200" s="11"/>
      <c r="C200" s="11"/>
      <c r="D200" s="11"/>
      <c r="E200" s="11"/>
      <c r="F200" s="11"/>
      <c r="G200" s="11"/>
      <c r="H200" s="11"/>
      <c r="I200" s="34"/>
      <c r="J200" s="11"/>
      <c r="K200" s="35"/>
      <c r="L200" s="35"/>
      <c r="M200" s="35"/>
      <c r="N200" s="35"/>
      <c r="O200" s="35"/>
      <c r="P200" s="35"/>
      <c r="Q200" s="42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1"/>
      <c r="B201" s="11"/>
      <c r="C201" s="11"/>
      <c r="D201" s="11"/>
      <c r="E201" s="11"/>
      <c r="F201" s="11"/>
      <c r="G201" s="11"/>
      <c r="H201" s="11"/>
      <c r="I201" s="34"/>
      <c r="J201" s="11"/>
      <c r="K201" s="35"/>
      <c r="L201" s="35"/>
      <c r="M201" s="35"/>
      <c r="N201" s="35"/>
      <c r="O201" s="35"/>
      <c r="P201" s="35"/>
      <c r="Q201" s="42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1"/>
      <c r="B202" s="11"/>
      <c r="C202" s="11"/>
      <c r="D202" s="11"/>
      <c r="E202" s="11"/>
      <c r="F202" s="11"/>
      <c r="G202" s="11"/>
      <c r="H202" s="11"/>
      <c r="I202" s="34"/>
      <c r="J202" s="11"/>
      <c r="K202" s="35"/>
      <c r="L202" s="35"/>
      <c r="M202" s="35"/>
      <c r="N202" s="35"/>
      <c r="O202" s="35"/>
      <c r="P202" s="35"/>
      <c r="Q202" s="42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1"/>
      <c r="B203" s="11"/>
      <c r="C203" s="11"/>
      <c r="D203" s="11"/>
      <c r="E203" s="11"/>
      <c r="F203" s="11"/>
      <c r="G203" s="11"/>
      <c r="H203" s="11"/>
      <c r="I203" s="34"/>
      <c r="J203" s="11"/>
      <c r="K203" s="35"/>
      <c r="L203" s="35"/>
      <c r="M203" s="35"/>
      <c r="N203" s="35"/>
      <c r="O203" s="35"/>
      <c r="P203" s="35"/>
      <c r="Q203" s="42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1"/>
      <c r="B204" s="11"/>
      <c r="C204" s="11"/>
      <c r="D204" s="11"/>
      <c r="E204" s="11"/>
      <c r="F204" s="11"/>
      <c r="G204" s="11"/>
      <c r="H204" s="11"/>
      <c r="I204" s="34"/>
      <c r="J204" s="11"/>
      <c r="K204" s="35"/>
      <c r="L204" s="35"/>
      <c r="M204" s="35"/>
      <c r="N204" s="35"/>
      <c r="O204" s="35"/>
      <c r="P204" s="35"/>
      <c r="Q204" s="42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1"/>
      <c r="B205" s="11"/>
      <c r="C205" s="11"/>
      <c r="D205" s="11"/>
      <c r="E205" s="11"/>
      <c r="F205" s="11"/>
      <c r="G205" s="11"/>
      <c r="H205" s="11"/>
      <c r="I205" s="34"/>
      <c r="J205" s="11"/>
      <c r="K205" s="35"/>
      <c r="L205" s="35"/>
      <c r="M205" s="35"/>
      <c r="N205" s="35"/>
      <c r="O205" s="35"/>
      <c r="P205" s="35"/>
      <c r="Q205" s="42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1"/>
      <c r="B206" s="11"/>
      <c r="C206" s="11"/>
      <c r="D206" s="11"/>
      <c r="E206" s="11"/>
      <c r="F206" s="11"/>
      <c r="G206" s="11"/>
      <c r="H206" s="11"/>
      <c r="I206" s="34"/>
      <c r="J206" s="11"/>
      <c r="K206" s="35"/>
      <c r="L206" s="35"/>
      <c r="M206" s="35"/>
      <c r="N206" s="35"/>
      <c r="O206" s="35"/>
      <c r="P206" s="35"/>
      <c r="Q206" s="42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1"/>
      <c r="B207" s="11"/>
      <c r="C207" s="11"/>
      <c r="D207" s="11"/>
      <c r="E207" s="11"/>
      <c r="F207" s="11"/>
      <c r="G207" s="11"/>
      <c r="H207" s="11"/>
      <c r="I207" s="34"/>
      <c r="J207" s="11"/>
      <c r="K207" s="35"/>
      <c r="L207" s="35"/>
      <c r="M207" s="35"/>
      <c r="N207" s="35"/>
      <c r="O207" s="35"/>
      <c r="P207" s="35"/>
      <c r="Q207" s="42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1"/>
      <c r="B208" s="11"/>
      <c r="C208" s="11"/>
      <c r="D208" s="11"/>
      <c r="E208" s="11"/>
      <c r="F208" s="11"/>
      <c r="G208" s="11"/>
      <c r="H208" s="11"/>
      <c r="I208" s="34"/>
      <c r="J208" s="11"/>
      <c r="K208" s="35"/>
      <c r="L208" s="35"/>
      <c r="M208" s="35"/>
      <c r="N208" s="35"/>
      <c r="O208" s="35"/>
      <c r="P208" s="35"/>
      <c r="Q208" s="42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1"/>
      <c r="B209" s="11"/>
      <c r="C209" s="11"/>
      <c r="D209" s="11"/>
      <c r="E209" s="11"/>
      <c r="F209" s="11"/>
      <c r="G209" s="11"/>
      <c r="H209" s="11"/>
      <c r="I209" s="34"/>
      <c r="J209" s="11"/>
      <c r="K209" s="35"/>
      <c r="L209" s="35"/>
      <c r="M209" s="35"/>
      <c r="N209" s="35"/>
      <c r="O209" s="35"/>
      <c r="P209" s="35"/>
      <c r="Q209" s="42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1"/>
      <c r="B210" s="11"/>
      <c r="C210" s="11"/>
      <c r="D210" s="11"/>
      <c r="E210" s="11"/>
      <c r="F210" s="11"/>
      <c r="G210" s="11"/>
      <c r="H210" s="11"/>
      <c r="I210" s="34"/>
      <c r="J210" s="11"/>
      <c r="K210" s="35"/>
      <c r="L210" s="35"/>
      <c r="M210" s="35"/>
      <c r="N210" s="35"/>
      <c r="O210" s="35"/>
      <c r="P210" s="35"/>
      <c r="Q210" s="42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1"/>
      <c r="B211" s="11"/>
      <c r="C211" s="11"/>
      <c r="D211" s="11"/>
      <c r="E211" s="11"/>
      <c r="F211" s="11"/>
      <c r="G211" s="11"/>
      <c r="H211" s="11"/>
      <c r="I211" s="34"/>
      <c r="J211" s="11"/>
      <c r="K211" s="35"/>
      <c r="L211" s="35"/>
      <c r="M211" s="35"/>
      <c r="N211" s="35"/>
      <c r="O211" s="35"/>
      <c r="P211" s="35"/>
      <c r="Q211" s="42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1"/>
      <c r="B212" s="11"/>
      <c r="C212" s="11"/>
      <c r="D212" s="11"/>
      <c r="E212" s="11"/>
      <c r="F212" s="11"/>
      <c r="G212" s="11"/>
      <c r="H212" s="11"/>
      <c r="I212" s="34"/>
      <c r="J212" s="11"/>
      <c r="K212" s="35"/>
      <c r="L212" s="35"/>
      <c r="M212" s="35"/>
      <c r="N212" s="35"/>
      <c r="O212" s="35"/>
      <c r="P212" s="35"/>
      <c r="Q212" s="42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1"/>
      <c r="B213" s="11"/>
      <c r="C213" s="11"/>
      <c r="D213" s="11"/>
      <c r="E213" s="11"/>
      <c r="F213" s="11"/>
      <c r="G213" s="11"/>
      <c r="H213" s="11"/>
      <c r="I213" s="34"/>
      <c r="J213" s="11"/>
      <c r="K213" s="35"/>
      <c r="L213" s="35"/>
      <c r="M213" s="35"/>
      <c r="N213" s="35"/>
      <c r="O213" s="35"/>
      <c r="P213" s="35"/>
      <c r="Q213" s="42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1"/>
      <c r="B214" s="11"/>
      <c r="C214" s="11"/>
      <c r="D214" s="11"/>
      <c r="E214" s="11"/>
      <c r="F214" s="11"/>
      <c r="G214" s="11"/>
      <c r="H214" s="11"/>
      <c r="I214" s="34"/>
      <c r="J214" s="11"/>
      <c r="K214" s="35"/>
      <c r="L214" s="35"/>
      <c r="M214" s="35"/>
      <c r="N214" s="35"/>
      <c r="O214" s="35"/>
      <c r="P214" s="35"/>
      <c r="Q214" s="42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1"/>
      <c r="B215" s="11"/>
      <c r="C215" s="11"/>
      <c r="D215" s="11"/>
      <c r="E215" s="11"/>
      <c r="F215" s="11"/>
      <c r="G215" s="11"/>
      <c r="H215" s="11"/>
      <c r="I215" s="34"/>
      <c r="J215" s="11"/>
      <c r="K215" s="35"/>
      <c r="L215" s="35"/>
      <c r="M215" s="35"/>
      <c r="N215" s="35"/>
      <c r="O215" s="35"/>
      <c r="P215" s="35"/>
      <c r="Q215" s="42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1"/>
      <c r="B216" s="11"/>
      <c r="C216" s="11"/>
      <c r="D216" s="11"/>
      <c r="E216" s="11"/>
      <c r="F216" s="11"/>
      <c r="G216" s="11"/>
      <c r="H216" s="11"/>
      <c r="I216" s="34"/>
      <c r="J216" s="11"/>
      <c r="K216" s="35"/>
      <c r="L216" s="35"/>
      <c r="M216" s="35"/>
      <c r="N216" s="35"/>
      <c r="O216" s="35"/>
      <c r="P216" s="35"/>
      <c r="Q216" s="42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1"/>
      <c r="B217" s="11"/>
      <c r="C217" s="11"/>
      <c r="D217" s="11"/>
      <c r="E217" s="11"/>
      <c r="F217" s="11"/>
      <c r="G217" s="11"/>
      <c r="H217" s="11"/>
      <c r="I217" s="34"/>
      <c r="J217" s="11"/>
      <c r="K217" s="35"/>
      <c r="L217" s="35"/>
      <c r="M217" s="35"/>
      <c r="N217" s="35"/>
      <c r="O217" s="35"/>
      <c r="P217" s="35"/>
      <c r="Q217" s="42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1"/>
      <c r="B218" s="11"/>
      <c r="C218" s="11"/>
      <c r="D218" s="11"/>
      <c r="E218" s="11"/>
      <c r="F218" s="11"/>
      <c r="G218" s="11"/>
      <c r="H218" s="11"/>
      <c r="I218" s="34"/>
      <c r="J218" s="11"/>
      <c r="K218" s="35"/>
      <c r="L218" s="35"/>
      <c r="M218" s="35"/>
      <c r="N218" s="35"/>
      <c r="O218" s="35"/>
      <c r="P218" s="35"/>
      <c r="Q218" s="42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1"/>
      <c r="B219" s="11"/>
      <c r="C219" s="11"/>
      <c r="D219" s="11"/>
      <c r="E219" s="11"/>
      <c r="F219" s="11"/>
      <c r="G219" s="11"/>
      <c r="H219" s="11"/>
      <c r="I219" s="34"/>
      <c r="J219" s="11"/>
      <c r="K219" s="35"/>
      <c r="L219" s="35"/>
      <c r="M219" s="35"/>
      <c r="N219" s="35"/>
      <c r="O219" s="35"/>
      <c r="P219" s="35"/>
      <c r="Q219" s="42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1"/>
      <c r="B220" s="11"/>
      <c r="C220" s="11"/>
      <c r="D220" s="11"/>
      <c r="E220" s="11"/>
      <c r="F220" s="11"/>
      <c r="G220" s="11"/>
      <c r="H220" s="11"/>
      <c r="I220" s="34"/>
      <c r="J220" s="11"/>
      <c r="K220" s="35"/>
      <c r="L220" s="35"/>
      <c r="M220" s="35"/>
      <c r="N220" s="35"/>
      <c r="O220" s="35"/>
      <c r="P220" s="35"/>
      <c r="Q220" s="42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1"/>
      <c r="B221" s="11"/>
      <c r="C221" s="11"/>
      <c r="D221" s="11"/>
      <c r="E221" s="11"/>
      <c r="F221" s="11"/>
      <c r="G221" s="11"/>
      <c r="H221" s="11"/>
      <c r="I221" s="34"/>
      <c r="J221" s="11"/>
      <c r="K221" s="35"/>
      <c r="L221" s="35"/>
      <c r="M221" s="35"/>
      <c r="N221" s="35"/>
      <c r="O221" s="35"/>
      <c r="P221" s="35"/>
      <c r="Q221" s="42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1"/>
      <c r="B222" s="11"/>
      <c r="C222" s="11"/>
      <c r="D222" s="11"/>
      <c r="E222" s="11"/>
      <c r="F222" s="11"/>
      <c r="G222" s="11"/>
      <c r="H222" s="11"/>
      <c r="I222" s="34"/>
      <c r="J222" s="11"/>
      <c r="K222" s="35"/>
      <c r="L222" s="35"/>
      <c r="M222" s="35"/>
      <c r="N222" s="35"/>
      <c r="O222" s="35"/>
      <c r="P222" s="35"/>
      <c r="Q222" s="42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1"/>
      <c r="B223" s="11"/>
      <c r="C223" s="11"/>
      <c r="D223" s="11"/>
      <c r="E223" s="11"/>
      <c r="F223" s="11"/>
      <c r="G223" s="11"/>
      <c r="H223" s="11"/>
      <c r="I223" s="34"/>
      <c r="J223" s="11"/>
      <c r="K223" s="35"/>
      <c r="L223" s="35"/>
      <c r="M223" s="35"/>
      <c r="N223" s="35"/>
      <c r="O223" s="35"/>
      <c r="P223" s="35"/>
      <c r="Q223" s="42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1"/>
      <c r="B224" s="11"/>
      <c r="C224" s="11"/>
      <c r="D224" s="11"/>
      <c r="E224" s="11"/>
      <c r="F224" s="11"/>
      <c r="G224" s="11"/>
      <c r="H224" s="11"/>
      <c r="I224" s="34"/>
      <c r="J224" s="11"/>
      <c r="K224" s="35"/>
      <c r="L224" s="35"/>
      <c r="M224" s="35"/>
      <c r="N224" s="35"/>
      <c r="O224" s="35"/>
      <c r="P224" s="35"/>
      <c r="Q224" s="42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1"/>
      <c r="B225" s="11"/>
      <c r="C225" s="11"/>
      <c r="D225" s="11"/>
      <c r="E225" s="11"/>
      <c r="F225" s="11"/>
      <c r="G225" s="11"/>
      <c r="H225" s="11"/>
      <c r="I225" s="34"/>
      <c r="J225" s="11"/>
      <c r="K225" s="35"/>
      <c r="L225" s="35"/>
      <c r="M225" s="35"/>
      <c r="N225" s="35"/>
      <c r="O225" s="35"/>
      <c r="P225" s="35"/>
      <c r="Q225" s="42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1"/>
      <c r="B226" s="11"/>
      <c r="C226" s="11"/>
      <c r="D226" s="11"/>
      <c r="E226" s="11"/>
      <c r="F226" s="11"/>
      <c r="G226" s="11"/>
      <c r="H226" s="11"/>
      <c r="I226" s="34"/>
      <c r="J226" s="11"/>
      <c r="K226" s="35"/>
      <c r="L226" s="35"/>
      <c r="M226" s="35"/>
      <c r="N226" s="35"/>
      <c r="O226" s="35"/>
      <c r="P226" s="35"/>
      <c r="Q226" s="42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1"/>
      <c r="B227" s="11"/>
      <c r="C227" s="11"/>
      <c r="D227" s="11"/>
      <c r="E227" s="11"/>
      <c r="F227" s="11"/>
      <c r="G227" s="11"/>
      <c r="H227" s="11"/>
      <c r="I227" s="34"/>
      <c r="J227" s="11"/>
      <c r="K227" s="35"/>
      <c r="L227" s="35"/>
      <c r="M227" s="35"/>
      <c r="N227" s="35"/>
      <c r="O227" s="35"/>
      <c r="P227" s="35"/>
      <c r="Q227" s="42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1"/>
      <c r="B228" s="11"/>
      <c r="C228" s="11"/>
      <c r="D228" s="11"/>
      <c r="E228" s="11"/>
      <c r="F228" s="11"/>
      <c r="G228" s="11"/>
      <c r="H228" s="11"/>
      <c r="I228" s="34"/>
      <c r="J228" s="11"/>
      <c r="K228" s="35"/>
      <c r="L228" s="35"/>
      <c r="M228" s="35"/>
      <c r="N228" s="35"/>
      <c r="O228" s="35"/>
      <c r="P228" s="35"/>
      <c r="Q228" s="42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1"/>
      <c r="B229" s="11"/>
      <c r="C229" s="11"/>
      <c r="D229" s="11"/>
      <c r="E229" s="11"/>
      <c r="F229" s="11"/>
      <c r="G229" s="11"/>
      <c r="H229" s="11"/>
      <c r="I229" s="34"/>
      <c r="J229" s="11"/>
      <c r="K229" s="35"/>
      <c r="L229" s="35"/>
      <c r="M229" s="35"/>
      <c r="N229" s="35"/>
      <c r="O229" s="35"/>
      <c r="P229" s="35"/>
      <c r="Q229" s="42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1"/>
      <c r="B230" s="11"/>
      <c r="C230" s="11"/>
      <c r="D230" s="11"/>
      <c r="E230" s="11"/>
      <c r="F230" s="11"/>
      <c r="G230" s="11"/>
      <c r="H230" s="11"/>
      <c r="I230" s="34"/>
      <c r="J230" s="11"/>
      <c r="K230" s="35"/>
      <c r="L230" s="35"/>
      <c r="M230" s="35"/>
      <c r="N230" s="35"/>
      <c r="O230" s="35"/>
      <c r="P230" s="35"/>
      <c r="Q230" s="42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1"/>
      <c r="B231" s="11"/>
      <c r="C231" s="11"/>
      <c r="D231" s="11"/>
      <c r="E231" s="11"/>
      <c r="F231" s="11"/>
      <c r="G231" s="11"/>
      <c r="H231" s="11"/>
      <c r="I231" s="34"/>
      <c r="J231" s="11"/>
      <c r="K231" s="35"/>
      <c r="L231" s="35"/>
      <c r="M231" s="35"/>
      <c r="N231" s="35"/>
      <c r="O231" s="35"/>
      <c r="P231" s="35"/>
      <c r="Q231" s="42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1"/>
      <c r="B232" s="11"/>
      <c r="C232" s="11"/>
      <c r="D232" s="11"/>
      <c r="E232" s="11"/>
      <c r="F232" s="11"/>
      <c r="G232" s="11"/>
      <c r="H232" s="11"/>
      <c r="I232" s="34"/>
      <c r="J232" s="11"/>
      <c r="K232" s="35"/>
      <c r="L232" s="35"/>
      <c r="M232" s="35"/>
      <c r="N232" s="35"/>
      <c r="O232" s="35"/>
      <c r="P232" s="35"/>
      <c r="Q232" s="42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1"/>
      <c r="B233" s="11"/>
      <c r="C233" s="11"/>
      <c r="D233" s="11"/>
      <c r="E233" s="11"/>
      <c r="F233" s="11"/>
      <c r="G233" s="11"/>
      <c r="H233" s="11"/>
      <c r="I233" s="34"/>
      <c r="J233" s="11"/>
      <c r="K233" s="35"/>
      <c r="L233" s="35"/>
      <c r="M233" s="35"/>
      <c r="N233" s="35"/>
      <c r="O233" s="35"/>
      <c r="P233" s="35"/>
      <c r="Q233" s="42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1"/>
      <c r="B234" s="11"/>
      <c r="C234" s="11"/>
      <c r="D234" s="11"/>
      <c r="E234" s="11"/>
      <c r="F234" s="11"/>
      <c r="G234" s="11"/>
      <c r="H234" s="11"/>
      <c r="I234" s="34"/>
      <c r="J234" s="11"/>
      <c r="K234" s="35"/>
      <c r="L234" s="35"/>
      <c r="M234" s="35"/>
      <c r="N234" s="35"/>
      <c r="O234" s="35"/>
      <c r="P234" s="35"/>
      <c r="Q234" s="42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1"/>
      <c r="B235" s="11"/>
      <c r="C235" s="11"/>
      <c r="D235" s="11"/>
      <c r="E235" s="11"/>
      <c r="F235" s="11"/>
      <c r="G235" s="11"/>
      <c r="H235" s="11"/>
      <c r="I235" s="34"/>
      <c r="J235" s="11"/>
      <c r="K235" s="35"/>
      <c r="L235" s="35"/>
      <c r="M235" s="35"/>
      <c r="N235" s="35"/>
      <c r="O235" s="35"/>
      <c r="P235" s="35"/>
      <c r="Q235" s="42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1"/>
      <c r="B236" s="11"/>
      <c r="C236" s="11"/>
      <c r="D236" s="11"/>
      <c r="E236" s="11"/>
      <c r="F236" s="11"/>
      <c r="G236" s="11"/>
      <c r="H236" s="11"/>
      <c r="I236" s="34"/>
      <c r="J236" s="11"/>
      <c r="K236" s="35"/>
      <c r="L236" s="35"/>
      <c r="M236" s="35"/>
      <c r="N236" s="35"/>
      <c r="O236" s="35"/>
      <c r="P236" s="35"/>
      <c r="Q236" s="42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1"/>
      <c r="B237" s="11"/>
      <c r="C237" s="11"/>
      <c r="D237" s="11"/>
      <c r="E237" s="11"/>
      <c r="F237" s="11"/>
      <c r="G237" s="11"/>
      <c r="H237" s="11"/>
      <c r="I237" s="34"/>
      <c r="J237" s="11"/>
      <c r="K237" s="35"/>
      <c r="L237" s="35"/>
      <c r="M237" s="35"/>
      <c r="N237" s="35"/>
      <c r="O237" s="35"/>
      <c r="P237" s="35"/>
      <c r="Q237" s="42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1"/>
      <c r="B238" s="11"/>
      <c r="C238" s="11"/>
      <c r="D238" s="11"/>
      <c r="E238" s="11"/>
      <c r="F238" s="11"/>
      <c r="G238" s="11"/>
      <c r="H238" s="11"/>
      <c r="I238" s="34"/>
      <c r="J238" s="11"/>
      <c r="K238" s="35"/>
      <c r="L238" s="35"/>
      <c r="M238" s="35"/>
      <c r="N238" s="35"/>
      <c r="O238" s="35"/>
      <c r="P238" s="35"/>
      <c r="Q238" s="42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1"/>
      <c r="B239" s="11"/>
      <c r="C239" s="11"/>
      <c r="D239" s="11"/>
      <c r="E239" s="11"/>
      <c r="F239" s="11"/>
      <c r="G239" s="11"/>
      <c r="H239" s="11"/>
      <c r="I239" s="34"/>
      <c r="J239" s="11"/>
      <c r="K239" s="35"/>
      <c r="L239" s="35"/>
      <c r="M239" s="35"/>
      <c r="N239" s="35"/>
      <c r="O239" s="35"/>
      <c r="P239" s="35"/>
      <c r="Q239" s="42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1"/>
      <c r="B240" s="11"/>
      <c r="C240" s="11"/>
      <c r="D240" s="11"/>
      <c r="E240" s="11"/>
      <c r="F240" s="11"/>
      <c r="G240" s="11"/>
      <c r="H240" s="11"/>
      <c r="I240" s="34"/>
      <c r="J240" s="11"/>
      <c r="K240" s="35"/>
      <c r="L240" s="35"/>
      <c r="M240" s="35"/>
      <c r="N240" s="35"/>
      <c r="O240" s="35"/>
      <c r="P240" s="35"/>
      <c r="Q240" s="42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1"/>
      <c r="B241" s="11"/>
      <c r="C241" s="11"/>
      <c r="D241" s="11"/>
      <c r="E241" s="11"/>
      <c r="F241" s="11"/>
      <c r="G241" s="11"/>
      <c r="H241" s="11"/>
      <c r="I241" s="34"/>
      <c r="J241" s="11"/>
      <c r="K241" s="35"/>
      <c r="L241" s="35"/>
      <c r="M241" s="35"/>
      <c r="N241" s="35"/>
      <c r="O241" s="35"/>
      <c r="P241" s="35"/>
      <c r="Q241" s="42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1"/>
      <c r="B242" s="11"/>
      <c r="C242" s="11"/>
      <c r="D242" s="11"/>
      <c r="E242" s="11"/>
      <c r="F242" s="11"/>
      <c r="G242" s="11"/>
      <c r="H242" s="11"/>
      <c r="I242" s="34"/>
      <c r="J242" s="11"/>
      <c r="K242" s="35"/>
      <c r="L242" s="35"/>
      <c r="M242" s="35"/>
      <c r="N242" s="35"/>
      <c r="O242" s="35"/>
      <c r="P242" s="35"/>
      <c r="Q242" s="42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1"/>
      <c r="B243" s="11"/>
      <c r="C243" s="11"/>
      <c r="D243" s="11"/>
      <c r="E243" s="11"/>
      <c r="F243" s="11"/>
      <c r="G243" s="11"/>
      <c r="H243" s="11"/>
      <c r="I243" s="34"/>
      <c r="J243" s="11"/>
      <c r="K243" s="35"/>
      <c r="L243" s="35"/>
      <c r="M243" s="35"/>
      <c r="N243" s="35"/>
      <c r="O243" s="35"/>
      <c r="P243" s="35"/>
      <c r="Q243" s="42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1"/>
      <c r="B244" s="11"/>
      <c r="C244" s="11"/>
      <c r="D244" s="11"/>
      <c r="E244" s="11"/>
      <c r="F244" s="11"/>
      <c r="G244" s="11"/>
      <c r="H244" s="11"/>
      <c r="I244" s="34"/>
      <c r="J244" s="11"/>
      <c r="K244" s="35"/>
      <c r="L244" s="35"/>
      <c r="M244" s="35"/>
      <c r="N244" s="35"/>
      <c r="O244" s="35"/>
      <c r="P244" s="35"/>
      <c r="Q244" s="42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1"/>
      <c r="B245" s="11"/>
      <c r="C245" s="11"/>
      <c r="D245" s="11"/>
      <c r="E245" s="11"/>
      <c r="F245" s="11"/>
      <c r="G245" s="11"/>
      <c r="H245" s="11"/>
      <c r="I245" s="34"/>
      <c r="J245" s="11"/>
      <c r="K245" s="35"/>
      <c r="L245" s="35"/>
      <c r="M245" s="35"/>
      <c r="N245" s="35"/>
      <c r="O245" s="35"/>
      <c r="P245" s="35"/>
      <c r="Q245" s="42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1"/>
      <c r="B246" s="11"/>
      <c r="C246" s="11"/>
      <c r="D246" s="11"/>
      <c r="E246" s="11"/>
      <c r="F246" s="11"/>
      <c r="G246" s="11"/>
      <c r="H246" s="11"/>
      <c r="I246" s="34"/>
      <c r="J246" s="11"/>
      <c r="K246" s="35"/>
      <c r="L246" s="35"/>
      <c r="M246" s="35"/>
      <c r="N246" s="35"/>
      <c r="O246" s="35"/>
      <c r="P246" s="35"/>
      <c r="Q246" s="42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1"/>
      <c r="B247" s="11"/>
      <c r="C247" s="11"/>
      <c r="D247" s="11"/>
      <c r="E247" s="11"/>
      <c r="F247" s="11"/>
      <c r="G247" s="11"/>
      <c r="H247" s="11"/>
      <c r="I247" s="34"/>
      <c r="J247" s="11"/>
      <c r="K247" s="35"/>
      <c r="L247" s="35"/>
      <c r="M247" s="35"/>
      <c r="N247" s="35"/>
      <c r="O247" s="35"/>
      <c r="P247" s="35"/>
      <c r="Q247" s="42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1"/>
      <c r="B248" s="11"/>
      <c r="C248" s="11"/>
      <c r="D248" s="11"/>
      <c r="E248" s="11"/>
      <c r="F248" s="11"/>
      <c r="G248" s="11"/>
      <c r="H248" s="11"/>
      <c r="I248" s="34"/>
      <c r="J248" s="11"/>
      <c r="K248" s="35"/>
      <c r="L248" s="35"/>
      <c r="M248" s="35"/>
      <c r="N248" s="35"/>
      <c r="O248" s="35"/>
      <c r="P248" s="35"/>
      <c r="Q248" s="42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1"/>
      <c r="B249" s="11"/>
      <c r="C249" s="11"/>
      <c r="D249" s="11"/>
      <c r="E249" s="11"/>
      <c r="F249" s="11"/>
      <c r="G249" s="11"/>
      <c r="H249" s="11"/>
      <c r="I249" s="34"/>
      <c r="J249" s="11"/>
      <c r="K249" s="35"/>
      <c r="L249" s="35"/>
      <c r="M249" s="35"/>
      <c r="N249" s="35"/>
      <c r="O249" s="35"/>
      <c r="P249" s="35"/>
      <c r="Q249" s="42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1"/>
      <c r="B250" s="11"/>
      <c r="C250" s="11"/>
      <c r="D250" s="11"/>
      <c r="E250" s="11"/>
      <c r="F250" s="11"/>
      <c r="G250" s="11"/>
      <c r="H250" s="11"/>
      <c r="I250" s="34"/>
      <c r="J250" s="11"/>
      <c r="K250" s="35"/>
      <c r="L250" s="35"/>
      <c r="M250" s="35"/>
      <c r="N250" s="35"/>
      <c r="O250" s="35"/>
      <c r="P250" s="35"/>
      <c r="Q250" s="42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1"/>
      <c r="B251" s="11"/>
      <c r="C251" s="11"/>
      <c r="D251" s="11"/>
      <c r="E251" s="11"/>
      <c r="F251" s="11"/>
      <c r="G251" s="11"/>
      <c r="H251" s="11"/>
      <c r="I251" s="34"/>
      <c r="J251" s="11"/>
      <c r="K251" s="35"/>
      <c r="L251" s="35"/>
      <c r="M251" s="35"/>
      <c r="N251" s="35"/>
      <c r="O251" s="35"/>
      <c r="P251" s="35"/>
      <c r="Q251" s="42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1"/>
      <c r="B252" s="11"/>
      <c r="C252" s="11"/>
      <c r="D252" s="11"/>
      <c r="E252" s="11"/>
      <c r="F252" s="11"/>
      <c r="G252" s="11"/>
      <c r="H252" s="11"/>
      <c r="I252" s="34"/>
      <c r="J252" s="11"/>
      <c r="K252" s="35"/>
      <c r="L252" s="35"/>
      <c r="M252" s="35"/>
      <c r="N252" s="35"/>
      <c r="O252" s="35"/>
      <c r="P252" s="35"/>
      <c r="Q252" s="42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1"/>
      <c r="B253" s="11"/>
      <c r="C253" s="11"/>
      <c r="D253" s="11"/>
      <c r="E253" s="11"/>
      <c r="F253" s="11"/>
      <c r="G253" s="11"/>
      <c r="H253" s="11"/>
      <c r="I253" s="34"/>
      <c r="J253" s="11"/>
      <c r="K253" s="35"/>
      <c r="L253" s="35"/>
      <c r="M253" s="35"/>
      <c r="N253" s="35"/>
      <c r="O253" s="35"/>
      <c r="P253" s="35"/>
      <c r="Q253" s="42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1"/>
      <c r="B254" s="11"/>
      <c r="C254" s="11"/>
      <c r="D254" s="11"/>
      <c r="E254" s="11"/>
      <c r="F254" s="11"/>
      <c r="G254" s="11"/>
      <c r="H254" s="11"/>
      <c r="I254" s="34"/>
      <c r="J254" s="11"/>
      <c r="K254" s="35"/>
      <c r="L254" s="35"/>
      <c r="M254" s="35"/>
      <c r="N254" s="35"/>
      <c r="O254" s="35"/>
      <c r="P254" s="35"/>
      <c r="Q254" s="42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1"/>
      <c r="B255" s="11"/>
      <c r="C255" s="11"/>
      <c r="D255" s="11"/>
      <c r="E255" s="11"/>
      <c r="F255" s="11"/>
      <c r="G255" s="11"/>
      <c r="H255" s="11"/>
      <c r="I255" s="34"/>
      <c r="J255" s="11"/>
      <c r="K255" s="35"/>
      <c r="L255" s="35"/>
      <c r="M255" s="35"/>
      <c r="N255" s="35"/>
      <c r="O255" s="35"/>
      <c r="P255" s="35"/>
      <c r="Q255" s="42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1"/>
      <c r="B256" s="11"/>
      <c r="C256" s="11"/>
      <c r="D256" s="11"/>
      <c r="E256" s="11"/>
      <c r="F256" s="11"/>
      <c r="G256" s="11"/>
      <c r="H256" s="11"/>
      <c r="I256" s="34"/>
      <c r="J256" s="11"/>
      <c r="K256" s="35"/>
      <c r="L256" s="35"/>
      <c r="M256" s="35"/>
      <c r="N256" s="35"/>
      <c r="O256" s="35"/>
      <c r="P256" s="35"/>
      <c r="Q256" s="42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1"/>
      <c r="B257" s="11"/>
      <c r="C257" s="11"/>
      <c r="D257" s="11"/>
      <c r="E257" s="11"/>
      <c r="F257" s="11"/>
      <c r="G257" s="11"/>
      <c r="H257" s="11"/>
      <c r="I257" s="34"/>
      <c r="J257" s="11"/>
      <c r="K257" s="35"/>
      <c r="L257" s="35"/>
      <c r="M257" s="35"/>
      <c r="N257" s="35"/>
      <c r="O257" s="35"/>
      <c r="P257" s="35"/>
      <c r="Q257" s="42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1"/>
      <c r="B258" s="11"/>
      <c r="C258" s="11"/>
      <c r="D258" s="11"/>
      <c r="E258" s="11"/>
      <c r="F258" s="11"/>
      <c r="G258" s="11"/>
      <c r="H258" s="11"/>
      <c r="I258" s="34"/>
      <c r="J258" s="11"/>
      <c r="K258" s="35"/>
      <c r="L258" s="35"/>
      <c r="M258" s="35"/>
      <c r="N258" s="35"/>
      <c r="O258" s="35"/>
      <c r="P258" s="35"/>
      <c r="Q258" s="42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1"/>
      <c r="B259" s="11"/>
      <c r="C259" s="11"/>
      <c r="D259" s="11"/>
      <c r="E259" s="11"/>
      <c r="F259" s="11"/>
      <c r="G259" s="11"/>
      <c r="H259" s="11"/>
      <c r="I259" s="34"/>
      <c r="J259" s="11"/>
      <c r="K259" s="35"/>
      <c r="L259" s="35"/>
      <c r="M259" s="35"/>
      <c r="N259" s="35"/>
      <c r="O259" s="35"/>
      <c r="P259" s="35"/>
      <c r="Q259" s="42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1"/>
      <c r="B260" s="11"/>
      <c r="C260" s="11"/>
      <c r="D260" s="11"/>
      <c r="E260" s="11"/>
      <c r="F260" s="11"/>
      <c r="G260" s="11"/>
      <c r="H260" s="11"/>
      <c r="I260" s="34"/>
      <c r="J260" s="11"/>
      <c r="K260" s="35"/>
      <c r="L260" s="35"/>
      <c r="M260" s="35"/>
      <c r="N260" s="35"/>
      <c r="O260" s="35"/>
      <c r="P260" s="35"/>
      <c r="Q260" s="42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1"/>
      <c r="B261" s="11"/>
      <c r="C261" s="11"/>
      <c r="D261" s="11"/>
      <c r="E261" s="11"/>
      <c r="F261" s="11"/>
      <c r="G261" s="11"/>
      <c r="H261" s="11"/>
      <c r="I261" s="34"/>
      <c r="J261" s="11"/>
      <c r="K261" s="35"/>
      <c r="L261" s="35"/>
      <c r="M261" s="35"/>
      <c r="N261" s="35"/>
      <c r="O261" s="35"/>
      <c r="P261" s="35"/>
      <c r="Q261" s="42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1"/>
      <c r="B262" s="11"/>
      <c r="C262" s="11"/>
      <c r="D262" s="11"/>
      <c r="E262" s="11"/>
      <c r="F262" s="11"/>
      <c r="G262" s="11"/>
      <c r="H262" s="11"/>
      <c r="I262" s="34"/>
      <c r="J262" s="11"/>
      <c r="K262" s="35"/>
      <c r="L262" s="35"/>
      <c r="M262" s="35"/>
      <c r="N262" s="35"/>
      <c r="O262" s="35"/>
      <c r="P262" s="35"/>
      <c r="Q262" s="42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11"/>
      <c r="B263" s="11"/>
      <c r="C263" s="11"/>
      <c r="D263" s="11"/>
      <c r="E263" s="11"/>
      <c r="F263" s="11"/>
      <c r="G263" s="11"/>
      <c r="H263" s="11"/>
      <c r="I263" s="34"/>
      <c r="J263" s="11"/>
      <c r="K263" s="35"/>
      <c r="L263" s="35"/>
      <c r="M263" s="35"/>
      <c r="N263" s="35"/>
      <c r="O263" s="35"/>
      <c r="P263" s="35"/>
      <c r="Q263" s="42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11"/>
      <c r="B264" s="11"/>
      <c r="C264" s="11"/>
      <c r="D264" s="11"/>
      <c r="E264" s="11"/>
      <c r="F264" s="11"/>
      <c r="G264" s="11"/>
      <c r="H264" s="11"/>
      <c r="I264" s="34"/>
      <c r="J264" s="11"/>
      <c r="K264" s="35"/>
      <c r="L264" s="35"/>
      <c r="M264" s="35"/>
      <c r="N264" s="35"/>
      <c r="O264" s="35"/>
      <c r="P264" s="35"/>
      <c r="Q264" s="42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11"/>
      <c r="B265" s="11"/>
      <c r="C265" s="11"/>
      <c r="D265" s="11"/>
      <c r="E265" s="11"/>
      <c r="F265" s="11"/>
      <c r="G265" s="11"/>
      <c r="H265" s="11"/>
      <c r="I265" s="34"/>
      <c r="J265" s="11"/>
      <c r="K265" s="35"/>
      <c r="L265" s="35"/>
      <c r="M265" s="35"/>
      <c r="N265" s="35"/>
      <c r="O265" s="35"/>
      <c r="P265" s="35"/>
      <c r="Q265" s="42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11"/>
      <c r="B266" s="11"/>
      <c r="C266" s="11"/>
      <c r="D266" s="11"/>
      <c r="E266" s="11"/>
      <c r="F266" s="11"/>
      <c r="G266" s="11"/>
      <c r="H266" s="11"/>
      <c r="I266" s="34"/>
      <c r="J266" s="11"/>
      <c r="K266" s="35"/>
      <c r="L266" s="35"/>
      <c r="M266" s="35"/>
      <c r="N266" s="35"/>
      <c r="O266" s="35"/>
      <c r="P266" s="35"/>
      <c r="Q266" s="42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11"/>
      <c r="B267" s="11"/>
      <c r="C267" s="11"/>
      <c r="D267" s="11"/>
      <c r="E267" s="11"/>
      <c r="F267" s="11"/>
      <c r="G267" s="11"/>
      <c r="H267" s="11"/>
      <c r="I267" s="34"/>
      <c r="J267" s="11"/>
      <c r="K267" s="35"/>
      <c r="L267" s="35"/>
      <c r="M267" s="35"/>
      <c r="N267" s="35"/>
      <c r="O267" s="35"/>
      <c r="P267" s="35"/>
      <c r="Q267" s="42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11"/>
      <c r="B268" s="11"/>
      <c r="C268" s="11"/>
      <c r="D268" s="11"/>
      <c r="E268" s="11"/>
      <c r="F268" s="11"/>
      <c r="G268" s="11"/>
      <c r="H268" s="11"/>
      <c r="I268" s="34"/>
      <c r="J268" s="11"/>
      <c r="K268" s="35"/>
      <c r="L268" s="35"/>
      <c r="M268" s="35"/>
      <c r="N268" s="35"/>
      <c r="O268" s="35"/>
      <c r="P268" s="35"/>
      <c r="Q268" s="42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11"/>
      <c r="B269" s="11"/>
      <c r="C269" s="11"/>
      <c r="D269" s="11"/>
      <c r="E269" s="11"/>
      <c r="F269" s="11"/>
      <c r="G269" s="11"/>
      <c r="H269" s="11"/>
      <c r="I269" s="34"/>
      <c r="J269" s="11"/>
      <c r="K269" s="35"/>
      <c r="L269" s="35"/>
      <c r="M269" s="35"/>
      <c r="N269" s="35"/>
      <c r="O269" s="35"/>
      <c r="P269" s="35"/>
      <c r="Q269" s="42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11"/>
      <c r="B270" s="11"/>
      <c r="C270" s="11"/>
      <c r="D270" s="11"/>
      <c r="E270" s="11"/>
      <c r="F270" s="11"/>
      <c r="G270" s="11"/>
      <c r="H270" s="11"/>
      <c r="I270" s="34"/>
      <c r="J270" s="11"/>
      <c r="K270" s="35"/>
      <c r="L270" s="35"/>
      <c r="M270" s="35"/>
      <c r="N270" s="35"/>
      <c r="O270" s="35"/>
      <c r="P270" s="35"/>
      <c r="Q270" s="42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11"/>
      <c r="B271" s="11"/>
      <c r="C271" s="11"/>
      <c r="D271" s="11"/>
      <c r="E271" s="11"/>
      <c r="F271" s="11"/>
      <c r="G271" s="11"/>
      <c r="H271" s="11"/>
      <c r="I271" s="34"/>
      <c r="J271" s="11"/>
      <c r="K271" s="35"/>
      <c r="L271" s="35"/>
      <c r="M271" s="35"/>
      <c r="N271" s="35"/>
      <c r="O271" s="35"/>
      <c r="P271" s="35"/>
      <c r="Q271" s="42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11"/>
      <c r="B272" s="11"/>
      <c r="C272" s="11"/>
      <c r="D272" s="11"/>
      <c r="E272" s="11"/>
      <c r="F272" s="11"/>
      <c r="G272" s="11"/>
      <c r="H272" s="11"/>
      <c r="I272" s="34"/>
      <c r="J272" s="11"/>
      <c r="K272" s="35"/>
      <c r="L272" s="35"/>
      <c r="M272" s="35"/>
      <c r="N272" s="35"/>
      <c r="O272" s="35"/>
      <c r="P272" s="35"/>
      <c r="Q272" s="42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11"/>
      <c r="B273" s="11"/>
      <c r="C273" s="11"/>
      <c r="D273" s="11"/>
      <c r="E273" s="11"/>
      <c r="F273" s="11"/>
      <c r="G273" s="11"/>
      <c r="H273" s="11"/>
      <c r="I273" s="34"/>
      <c r="J273" s="11"/>
      <c r="K273" s="35"/>
      <c r="L273" s="35"/>
      <c r="M273" s="35"/>
      <c r="N273" s="35"/>
      <c r="O273" s="35"/>
      <c r="P273" s="35"/>
      <c r="Q273" s="42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11"/>
      <c r="B274" s="11"/>
      <c r="C274" s="11"/>
      <c r="D274" s="11"/>
      <c r="E274" s="11"/>
      <c r="F274" s="11"/>
      <c r="G274" s="11"/>
      <c r="H274" s="11"/>
      <c r="I274" s="34"/>
      <c r="J274" s="11"/>
      <c r="K274" s="35"/>
      <c r="L274" s="35"/>
      <c r="M274" s="35"/>
      <c r="N274" s="35"/>
      <c r="O274" s="35"/>
      <c r="P274" s="35"/>
      <c r="Q274" s="42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11"/>
      <c r="B275" s="11"/>
      <c r="C275" s="11"/>
      <c r="D275" s="11"/>
      <c r="E275" s="11"/>
      <c r="F275" s="11"/>
      <c r="G275" s="11"/>
      <c r="H275" s="11"/>
      <c r="I275" s="34"/>
      <c r="J275" s="11"/>
      <c r="K275" s="35"/>
      <c r="L275" s="35"/>
      <c r="M275" s="35"/>
      <c r="N275" s="35"/>
      <c r="O275" s="35"/>
      <c r="P275" s="35"/>
      <c r="Q275" s="42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11"/>
      <c r="B276" s="11"/>
      <c r="C276" s="11"/>
      <c r="D276" s="11"/>
      <c r="E276" s="11"/>
      <c r="F276" s="11"/>
      <c r="G276" s="11"/>
      <c r="H276" s="11"/>
      <c r="I276" s="34"/>
      <c r="J276" s="11"/>
      <c r="K276" s="35"/>
      <c r="L276" s="35"/>
      <c r="M276" s="35"/>
      <c r="N276" s="35"/>
      <c r="O276" s="35"/>
      <c r="P276" s="35"/>
      <c r="Q276" s="42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11"/>
      <c r="B277" s="11"/>
      <c r="C277" s="11"/>
      <c r="D277" s="11"/>
      <c r="E277" s="11"/>
      <c r="F277" s="11"/>
      <c r="G277" s="11"/>
      <c r="H277" s="11"/>
      <c r="I277" s="34"/>
      <c r="J277" s="11"/>
      <c r="K277" s="35"/>
      <c r="L277" s="35"/>
      <c r="M277" s="35"/>
      <c r="N277" s="35"/>
      <c r="O277" s="35"/>
      <c r="P277" s="35"/>
      <c r="Q277" s="42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11"/>
      <c r="B278" s="11"/>
      <c r="C278" s="11"/>
      <c r="D278" s="11"/>
      <c r="E278" s="11"/>
      <c r="F278" s="11"/>
      <c r="G278" s="11"/>
      <c r="H278" s="11"/>
      <c r="I278" s="34"/>
      <c r="J278" s="11"/>
      <c r="K278" s="35"/>
      <c r="L278" s="35"/>
      <c r="M278" s="35"/>
      <c r="N278" s="35"/>
      <c r="O278" s="35"/>
      <c r="P278" s="35"/>
      <c r="Q278" s="42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11"/>
      <c r="B279" s="11"/>
      <c r="C279" s="11"/>
      <c r="D279" s="11"/>
      <c r="E279" s="11"/>
      <c r="F279" s="11"/>
      <c r="G279" s="11"/>
      <c r="H279" s="11"/>
      <c r="I279" s="34"/>
      <c r="J279" s="11"/>
      <c r="K279" s="35"/>
      <c r="L279" s="35"/>
      <c r="M279" s="35"/>
      <c r="N279" s="35"/>
      <c r="O279" s="35"/>
      <c r="P279" s="35"/>
      <c r="Q279" s="42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11"/>
      <c r="B280" s="11"/>
      <c r="C280" s="11"/>
      <c r="D280" s="11"/>
      <c r="E280" s="11"/>
      <c r="F280" s="11"/>
      <c r="G280" s="11"/>
      <c r="H280" s="11"/>
      <c r="I280" s="34"/>
      <c r="J280" s="11"/>
      <c r="K280" s="35"/>
      <c r="L280" s="35"/>
      <c r="M280" s="35"/>
      <c r="N280" s="35"/>
      <c r="O280" s="35"/>
      <c r="P280" s="35"/>
      <c r="Q280" s="42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11"/>
      <c r="B281" s="11"/>
      <c r="C281" s="11"/>
      <c r="D281" s="11"/>
      <c r="E281" s="11"/>
      <c r="F281" s="11"/>
      <c r="G281" s="11"/>
      <c r="H281" s="11"/>
      <c r="I281" s="34"/>
      <c r="J281" s="11"/>
      <c r="K281" s="35"/>
      <c r="L281" s="35"/>
      <c r="M281" s="35"/>
      <c r="N281" s="35"/>
      <c r="O281" s="35"/>
      <c r="P281" s="35"/>
      <c r="Q281" s="42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11"/>
      <c r="B282" s="11"/>
      <c r="C282" s="11"/>
      <c r="D282" s="11"/>
      <c r="E282" s="11"/>
      <c r="F282" s="11"/>
      <c r="G282" s="11"/>
      <c r="H282" s="11"/>
      <c r="I282" s="34"/>
      <c r="J282" s="11"/>
      <c r="K282" s="35"/>
      <c r="L282" s="35"/>
      <c r="M282" s="35"/>
      <c r="N282" s="35"/>
      <c r="O282" s="35"/>
      <c r="P282" s="35"/>
      <c r="Q282" s="42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11"/>
      <c r="B283" s="11"/>
      <c r="C283" s="11"/>
      <c r="D283" s="11"/>
      <c r="E283" s="11"/>
      <c r="F283" s="11"/>
      <c r="G283" s="11"/>
      <c r="H283" s="11"/>
      <c r="I283" s="34"/>
      <c r="J283" s="11"/>
      <c r="K283" s="35"/>
      <c r="L283" s="35"/>
      <c r="M283" s="35"/>
      <c r="N283" s="35"/>
      <c r="O283" s="35"/>
      <c r="P283" s="35"/>
      <c r="Q283" s="42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11"/>
      <c r="B284" s="11"/>
      <c r="C284" s="11"/>
      <c r="D284" s="11"/>
      <c r="E284" s="11"/>
      <c r="F284" s="11"/>
      <c r="G284" s="11"/>
      <c r="H284" s="11"/>
      <c r="I284" s="34"/>
      <c r="J284" s="11"/>
      <c r="K284" s="35"/>
      <c r="L284" s="35"/>
      <c r="M284" s="35"/>
      <c r="N284" s="35"/>
      <c r="O284" s="35"/>
      <c r="P284" s="35"/>
      <c r="Q284" s="42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11"/>
      <c r="B285" s="11"/>
      <c r="C285" s="11"/>
      <c r="D285" s="11"/>
      <c r="E285" s="11"/>
      <c r="F285" s="11"/>
      <c r="G285" s="11"/>
      <c r="H285" s="11"/>
      <c r="I285" s="34"/>
      <c r="J285" s="11"/>
      <c r="K285" s="35"/>
      <c r="L285" s="35"/>
      <c r="M285" s="35"/>
      <c r="N285" s="35"/>
      <c r="O285" s="35"/>
      <c r="P285" s="35"/>
      <c r="Q285" s="42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11"/>
      <c r="B286" s="11"/>
      <c r="C286" s="11"/>
      <c r="D286" s="11"/>
      <c r="E286" s="11"/>
      <c r="F286" s="11"/>
      <c r="G286" s="11"/>
      <c r="H286" s="11"/>
      <c r="I286" s="34"/>
      <c r="J286" s="11"/>
      <c r="K286" s="35"/>
      <c r="L286" s="35"/>
      <c r="M286" s="35"/>
      <c r="N286" s="35"/>
      <c r="O286" s="35"/>
      <c r="P286" s="35"/>
      <c r="Q286" s="42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11"/>
      <c r="B287" s="11"/>
      <c r="C287" s="11"/>
      <c r="D287" s="11"/>
      <c r="E287" s="11"/>
      <c r="F287" s="11"/>
      <c r="G287" s="11"/>
      <c r="H287" s="11"/>
      <c r="I287" s="34"/>
      <c r="J287" s="11"/>
      <c r="K287" s="35"/>
      <c r="L287" s="35"/>
      <c r="M287" s="35"/>
      <c r="N287" s="35"/>
      <c r="O287" s="35"/>
      <c r="P287" s="35"/>
      <c r="Q287" s="42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11"/>
      <c r="B288" s="11"/>
      <c r="C288" s="11"/>
      <c r="D288" s="11"/>
      <c r="E288" s="11"/>
      <c r="F288" s="11"/>
      <c r="G288" s="11"/>
      <c r="H288" s="11"/>
      <c r="I288" s="34"/>
      <c r="J288" s="11"/>
      <c r="K288" s="35"/>
      <c r="L288" s="35"/>
      <c r="M288" s="35"/>
      <c r="N288" s="35"/>
      <c r="O288" s="35"/>
      <c r="P288" s="35"/>
      <c r="Q288" s="42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11"/>
      <c r="B289" s="11"/>
      <c r="C289" s="11"/>
      <c r="D289" s="11"/>
      <c r="E289" s="11"/>
      <c r="F289" s="11"/>
      <c r="G289" s="11"/>
      <c r="H289" s="11"/>
      <c r="I289" s="34"/>
      <c r="J289" s="11"/>
      <c r="K289" s="35"/>
      <c r="L289" s="35"/>
      <c r="M289" s="35"/>
      <c r="N289" s="35"/>
      <c r="O289" s="35"/>
      <c r="P289" s="35"/>
      <c r="Q289" s="42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11"/>
      <c r="B290" s="11"/>
      <c r="C290" s="11"/>
      <c r="D290" s="11"/>
      <c r="E290" s="11"/>
      <c r="F290" s="11"/>
      <c r="G290" s="11"/>
      <c r="H290" s="11"/>
      <c r="I290" s="34"/>
      <c r="J290" s="11"/>
      <c r="K290" s="35"/>
      <c r="L290" s="35"/>
      <c r="M290" s="35"/>
      <c r="N290" s="35"/>
      <c r="O290" s="35"/>
      <c r="P290" s="35"/>
      <c r="Q290" s="42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1"/>
      <c r="B291" s="11"/>
      <c r="C291" s="11"/>
      <c r="D291" s="11"/>
      <c r="E291" s="11"/>
      <c r="F291" s="11"/>
      <c r="G291" s="11"/>
      <c r="H291" s="11"/>
      <c r="I291" s="34"/>
      <c r="J291" s="11"/>
      <c r="K291" s="35"/>
      <c r="L291" s="35"/>
      <c r="M291" s="35"/>
      <c r="N291" s="35"/>
      <c r="O291" s="35"/>
      <c r="P291" s="35"/>
      <c r="Q291" s="42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1"/>
      <c r="B292" s="11"/>
      <c r="C292" s="11"/>
      <c r="D292" s="11"/>
      <c r="E292" s="11"/>
      <c r="F292" s="11"/>
      <c r="G292" s="11"/>
      <c r="H292" s="11"/>
      <c r="I292" s="34"/>
      <c r="J292" s="11"/>
      <c r="K292" s="35"/>
      <c r="L292" s="35"/>
      <c r="M292" s="35"/>
      <c r="N292" s="35"/>
      <c r="O292" s="35"/>
      <c r="P292" s="35"/>
      <c r="Q292" s="42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1"/>
      <c r="B293" s="11"/>
      <c r="C293" s="11"/>
      <c r="D293" s="11"/>
      <c r="E293" s="11"/>
      <c r="F293" s="11"/>
      <c r="G293" s="11"/>
      <c r="H293" s="11"/>
      <c r="I293" s="34"/>
      <c r="J293" s="11"/>
      <c r="K293" s="35"/>
      <c r="L293" s="35"/>
      <c r="M293" s="35"/>
      <c r="N293" s="35"/>
      <c r="O293" s="35"/>
      <c r="P293" s="35"/>
      <c r="Q293" s="42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1"/>
      <c r="B294" s="11"/>
      <c r="C294" s="11"/>
      <c r="D294" s="11"/>
      <c r="E294" s="11"/>
      <c r="F294" s="11"/>
      <c r="G294" s="11"/>
      <c r="H294" s="11"/>
      <c r="I294" s="34"/>
      <c r="J294" s="11"/>
      <c r="K294" s="35"/>
      <c r="L294" s="35"/>
      <c r="M294" s="35"/>
      <c r="N294" s="35"/>
      <c r="O294" s="35"/>
      <c r="P294" s="35"/>
      <c r="Q294" s="42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1"/>
      <c r="B295" s="11"/>
      <c r="C295" s="11"/>
      <c r="D295" s="11"/>
      <c r="E295" s="11"/>
      <c r="F295" s="11"/>
      <c r="G295" s="11"/>
      <c r="H295" s="11"/>
      <c r="I295" s="34"/>
      <c r="J295" s="11"/>
      <c r="K295" s="35"/>
      <c r="L295" s="35"/>
      <c r="M295" s="35"/>
      <c r="N295" s="35"/>
      <c r="O295" s="35"/>
      <c r="P295" s="35"/>
      <c r="Q295" s="42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1"/>
      <c r="B296" s="11"/>
      <c r="C296" s="11"/>
      <c r="D296" s="11"/>
      <c r="E296" s="11"/>
      <c r="F296" s="11"/>
      <c r="G296" s="11"/>
      <c r="H296" s="11"/>
      <c r="I296" s="34"/>
      <c r="J296" s="11"/>
      <c r="K296" s="35"/>
      <c r="L296" s="35"/>
      <c r="M296" s="35"/>
      <c r="N296" s="35"/>
      <c r="O296" s="35"/>
      <c r="P296" s="35"/>
      <c r="Q296" s="42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1"/>
      <c r="B297" s="11"/>
      <c r="C297" s="11"/>
      <c r="D297" s="11"/>
      <c r="E297" s="11"/>
      <c r="F297" s="11"/>
      <c r="G297" s="11"/>
      <c r="H297" s="11"/>
      <c r="I297" s="34"/>
      <c r="J297" s="11"/>
      <c r="K297" s="35"/>
      <c r="L297" s="35"/>
      <c r="M297" s="35"/>
      <c r="N297" s="35"/>
      <c r="O297" s="35"/>
      <c r="P297" s="35"/>
      <c r="Q297" s="42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1"/>
      <c r="B298" s="11"/>
      <c r="C298" s="11"/>
      <c r="D298" s="11"/>
      <c r="E298" s="11"/>
      <c r="F298" s="11"/>
      <c r="G298" s="11"/>
      <c r="H298" s="11"/>
      <c r="I298" s="34"/>
      <c r="J298" s="11"/>
      <c r="K298" s="35"/>
      <c r="L298" s="35"/>
      <c r="M298" s="35"/>
      <c r="N298" s="35"/>
      <c r="O298" s="35"/>
      <c r="P298" s="35"/>
      <c r="Q298" s="42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1"/>
      <c r="B299" s="11"/>
      <c r="C299" s="11"/>
      <c r="D299" s="11"/>
      <c r="E299" s="11"/>
      <c r="F299" s="11"/>
      <c r="G299" s="11"/>
      <c r="H299" s="11"/>
      <c r="I299" s="34"/>
      <c r="J299" s="11"/>
      <c r="K299" s="35"/>
      <c r="L299" s="35"/>
      <c r="M299" s="35"/>
      <c r="N299" s="35"/>
      <c r="O299" s="35"/>
      <c r="P299" s="35"/>
      <c r="Q299" s="42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1"/>
      <c r="B300" s="11"/>
      <c r="C300" s="11"/>
      <c r="D300" s="11"/>
      <c r="E300" s="11"/>
      <c r="F300" s="11"/>
      <c r="G300" s="11"/>
      <c r="H300" s="11"/>
      <c r="I300" s="34"/>
      <c r="J300" s="11"/>
      <c r="K300" s="35"/>
      <c r="L300" s="35"/>
      <c r="M300" s="35"/>
      <c r="N300" s="35"/>
      <c r="O300" s="35"/>
      <c r="P300" s="35"/>
      <c r="Q300" s="42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1"/>
      <c r="B301" s="11"/>
      <c r="C301" s="11"/>
      <c r="D301" s="11"/>
      <c r="E301" s="11"/>
      <c r="F301" s="11"/>
      <c r="G301" s="11"/>
      <c r="H301" s="11"/>
      <c r="I301" s="34"/>
      <c r="J301" s="11"/>
      <c r="K301" s="35"/>
      <c r="L301" s="35"/>
      <c r="M301" s="35"/>
      <c r="N301" s="35"/>
      <c r="O301" s="35"/>
      <c r="P301" s="35"/>
      <c r="Q301" s="42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1"/>
      <c r="B302" s="11"/>
      <c r="C302" s="11"/>
      <c r="D302" s="11"/>
      <c r="E302" s="11"/>
      <c r="F302" s="11"/>
      <c r="G302" s="11"/>
      <c r="H302" s="11"/>
      <c r="I302" s="34"/>
      <c r="J302" s="11"/>
      <c r="K302" s="35"/>
      <c r="L302" s="35"/>
      <c r="M302" s="35"/>
      <c r="N302" s="35"/>
      <c r="O302" s="35"/>
      <c r="P302" s="35"/>
      <c r="Q302" s="42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1"/>
      <c r="B303" s="11"/>
      <c r="C303" s="11"/>
      <c r="D303" s="11"/>
      <c r="E303" s="11"/>
      <c r="F303" s="11"/>
      <c r="G303" s="11"/>
      <c r="H303" s="11"/>
      <c r="I303" s="34"/>
      <c r="J303" s="11"/>
      <c r="K303" s="35"/>
      <c r="L303" s="35"/>
      <c r="M303" s="35"/>
      <c r="N303" s="35"/>
      <c r="O303" s="35"/>
      <c r="P303" s="35"/>
      <c r="Q303" s="42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1"/>
      <c r="B304" s="11"/>
      <c r="C304" s="11"/>
      <c r="D304" s="11"/>
      <c r="E304" s="11"/>
      <c r="F304" s="11"/>
      <c r="G304" s="11"/>
      <c r="H304" s="11"/>
      <c r="I304" s="34"/>
      <c r="J304" s="11"/>
      <c r="K304" s="35"/>
      <c r="L304" s="35"/>
      <c r="M304" s="35"/>
      <c r="N304" s="35"/>
      <c r="O304" s="35"/>
      <c r="P304" s="35"/>
      <c r="Q304" s="42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1"/>
      <c r="B305" s="11"/>
      <c r="C305" s="11"/>
      <c r="D305" s="11"/>
      <c r="E305" s="11"/>
      <c r="F305" s="11"/>
      <c r="G305" s="11"/>
      <c r="H305" s="11"/>
      <c r="I305" s="34"/>
      <c r="J305" s="11"/>
      <c r="K305" s="35"/>
      <c r="L305" s="35"/>
      <c r="M305" s="35"/>
      <c r="N305" s="35"/>
      <c r="O305" s="35"/>
      <c r="P305" s="35"/>
      <c r="Q305" s="42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1"/>
      <c r="B306" s="11"/>
      <c r="C306" s="11"/>
      <c r="D306" s="11"/>
      <c r="E306" s="11"/>
      <c r="F306" s="11"/>
      <c r="G306" s="11"/>
      <c r="H306" s="11"/>
      <c r="I306" s="34"/>
      <c r="J306" s="11"/>
      <c r="K306" s="35"/>
      <c r="L306" s="35"/>
      <c r="M306" s="35"/>
      <c r="N306" s="35"/>
      <c r="O306" s="35"/>
      <c r="P306" s="35"/>
      <c r="Q306" s="42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1"/>
      <c r="B307" s="11"/>
      <c r="C307" s="11"/>
      <c r="D307" s="11"/>
      <c r="E307" s="11"/>
      <c r="F307" s="11"/>
      <c r="G307" s="11"/>
      <c r="H307" s="11"/>
      <c r="I307" s="34"/>
      <c r="J307" s="11"/>
      <c r="K307" s="35"/>
      <c r="L307" s="35"/>
      <c r="M307" s="35"/>
      <c r="N307" s="35"/>
      <c r="O307" s="35"/>
      <c r="P307" s="35"/>
      <c r="Q307" s="42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1"/>
      <c r="B308" s="11"/>
      <c r="C308" s="11"/>
      <c r="D308" s="11"/>
      <c r="E308" s="11"/>
      <c r="F308" s="11"/>
      <c r="G308" s="11"/>
      <c r="H308" s="11"/>
      <c r="I308" s="34"/>
      <c r="J308" s="11"/>
      <c r="K308" s="35"/>
      <c r="L308" s="35"/>
      <c r="M308" s="35"/>
      <c r="N308" s="35"/>
      <c r="O308" s="35"/>
      <c r="P308" s="35"/>
      <c r="Q308" s="42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1"/>
      <c r="B309" s="11"/>
      <c r="C309" s="11"/>
      <c r="D309" s="11"/>
      <c r="E309" s="11"/>
      <c r="F309" s="11"/>
      <c r="G309" s="11"/>
      <c r="H309" s="11"/>
      <c r="I309" s="34"/>
      <c r="J309" s="11"/>
      <c r="K309" s="35"/>
      <c r="L309" s="35"/>
      <c r="M309" s="35"/>
      <c r="N309" s="35"/>
      <c r="O309" s="35"/>
      <c r="P309" s="35"/>
      <c r="Q309" s="42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1"/>
      <c r="B310" s="11"/>
      <c r="C310" s="11"/>
      <c r="D310" s="11"/>
      <c r="E310" s="11"/>
      <c r="F310" s="11"/>
      <c r="G310" s="11"/>
      <c r="H310" s="11"/>
      <c r="I310" s="34"/>
      <c r="J310" s="11"/>
      <c r="K310" s="35"/>
      <c r="L310" s="35"/>
      <c r="M310" s="35"/>
      <c r="N310" s="35"/>
      <c r="O310" s="35"/>
      <c r="P310" s="35"/>
      <c r="Q310" s="42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1"/>
      <c r="B311" s="11"/>
      <c r="C311" s="11"/>
      <c r="D311" s="11"/>
      <c r="E311" s="11"/>
      <c r="F311" s="11"/>
      <c r="G311" s="11"/>
      <c r="H311" s="11"/>
      <c r="I311" s="34"/>
      <c r="J311" s="11"/>
      <c r="K311" s="35"/>
      <c r="L311" s="35"/>
      <c r="M311" s="35"/>
      <c r="N311" s="35"/>
      <c r="O311" s="35"/>
      <c r="P311" s="35"/>
      <c r="Q311" s="42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1"/>
      <c r="B312" s="11"/>
      <c r="C312" s="11"/>
      <c r="D312" s="11"/>
      <c r="E312" s="11"/>
      <c r="F312" s="11"/>
      <c r="G312" s="11"/>
      <c r="H312" s="11"/>
      <c r="I312" s="34"/>
      <c r="J312" s="11"/>
      <c r="K312" s="35"/>
      <c r="L312" s="35"/>
      <c r="M312" s="35"/>
      <c r="N312" s="35"/>
      <c r="O312" s="35"/>
      <c r="P312" s="35"/>
      <c r="Q312" s="42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1"/>
      <c r="B313" s="11"/>
      <c r="C313" s="11"/>
      <c r="D313" s="11"/>
      <c r="E313" s="11"/>
      <c r="F313" s="11"/>
      <c r="G313" s="11"/>
      <c r="H313" s="11"/>
      <c r="I313" s="34"/>
      <c r="J313" s="11"/>
      <c r="K313" s="35"/>
      <c r="L313" s="35"/>
      <c r="M313" s="35"/>
      <c r="N313" s="35"/>
      <c r="O313" s="35"/>
      <c r="P313" s="35"/>
      <c r="Q313" s="42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1"/>
      <c r="B314" s="11"/>
      <c r="C314" s="11"/>
      <c r="D314" s="11"/>
      <c r="E314" s="11"/>
      <c r="F314" s="11"/>
      <c r="G314" s="11"/>
      <c r="H314" s="11"/>
      <c r="I314" s="34"/>
      <c r="J314" s="11"/>
      <c r="K314" s="35"/>
      <c r="L314" s="35"/>
      <c r="M314" s="35"/>
      <c r="N314" s="35"/>
      <c r="O314" s="35"/>
      <c r="P314" s="35"/>
      <c r="Q314" s="42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1"/>
      <c r="B315" s="11"/>
      <c r="C315" s="11"/>
      <c r="D315" s="11"/>
      <c r="E315" s="11"/>
      <c r="F315" s="11"/>
      <c r="G315" s="11"/>
      <c r="H315" s="11"/>
      <c r="I315" s="34"/>
      <c r="J315" s="11"/>
      <c r="K315" s="35"/>
      <c r="L315" s="35"/>
      <c r="M315" s="35"/>
      <c r="N315" s="35"/>
      <c r="O315" s="35"/>
      <c r="P315" s="35"/>
      <c r="Q315" s="42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1"/>
      <c r="B316" s="11"/>
      <c r="C316" s="11"/>
      <c r="D316" s="11"/>
      <c r="E316" s="11"/>
      <c r="F316" s="11"/>
      <c r="G316" s="11"/>
      <c r="H316" s="11"/>
      <c r="I316" s="34"/>
      <c r="J316" s="11"/>
      <c r="K316" s="35"/>
      <c r="L316" s="35"/>
      <c r="M316" s="35"/>
      <c r="N316" s="35"/>
      <c r="O316" s="35"/>
      <c r="P316" s="35"/>
      <c r="Q316" s="42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1"/>
      <c r="B317" s="11"/>
      <c r="C317" s="11"/>
      <c r="D317" s="11"/>
      <c r="E317" s="11"/>
      <c r="F317" s="11"/>
      <c r="G317" s="11"/>
      <c r="H317" s="11"/>
      <c r="I317" s="34"/>
      <c r="J317" s="11"/>
      <c r="K317" s="35"/>
      <c r="L317" s="35"/>
      <c r="M317" s="35"/>
      <c r="N317" s="35"/>
      <c r="O317" s="35"/>
      <c r="P317" s="35"/>
      <c r="Q317" s="42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1"/>
      <c r="B318" s="11"/>
      <c r="C318" s="11"/>
      <c r="D318" s="11"/>
      <c r="E318" s="11"/>
      <c r="F318" s="11"/>
      <c r="G318" s="11"/>
      <c r="H318" s="11"/>
      <c r="I318" s="34"/>
      <c r="J318" s="11"/>
      <c r="K318" s="35"/>
      <c r="L318" s="35"/>
      <c r="M318" s="35"/>
      <c r="N318" s="35"/>
      <c r="O318" s="35"/>
      <c r="P318" s="35"/>
      <c r="Q318" s="42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1"/>
      <c r="B319" s="11"/>
      <c r="C319" s="11"/>
      <c r="D319" s="11"/>
      <c r="E319" s="11"/>
      <c r="F319" s="11"/>
      <c r="G319" s="11"/>
      <c r="H319" s="11"/>
      <c r="I319" s="34"/>
      <c r="J319" s="11"/>
      <c r="K319" s="35"/>
      <c r="L319" s="35"/>
      <c r="M319" s="35"/>
      <c r="N319" s="35"/>
      <c r="O319" s="35"/>
      <c r="P319" s="35"/>
      <c r="Q319" s="42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1"/>
      <c r="B320" s="11"/>
      <c r="C320" s="11"/>
      <c r="D320" s="11"/>
      <c r="E320" s="11"/>
      <c r="F320" s="11"/>
      <c r="G320" s="11"/>
      <c r="H320" s="11"/>
      <c r="I320" s="34"/>
      <c r="J320" s="11"/>
      <c r="K320" s="35"/>
      <c r="L320" s="35"/>
      <c r="M320" s="35"/>
      <c r="N320" s="35"/>
      <c r="O320" s="35"/>
      <c r="P320" s="35"/>
      <c r="Q320" s="42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1"/>
      <c r="B321" s="11"/>
      <c r="C321" s="11"/>
      <c r="D321" s="11"/>
      <c r="E321" s="11"/>
      <c r="F321" s="11"/>
      <c r="G321" s="11"/>
      <c r="H321" s="11"/>
      <c r="I321" s="34"/>
      <c r="J321" s="11"/>
      <c r="K321" s="35"/>
      <c r="L321" s="35"/>
      <c r="M321" s="35"/>
      <c r="N321" s="35"/>
      <c r="O321" s="35"/>
      <c r="P321" s="35"/>
      <c r="Q321" s="42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1"/>
      <c r="B322" s="11"/>
      <c r="C322" s="11"/>
      <c r="D322" s="11"/>
      <c r="E322" s="11"/>
      <c r="F322" s="11"/>
      <c r="G322" s="11"/>
      <c r="H322" s="11"/>
      <c r="I322" s="34"/>
      <c r="J322" s="11"/>
      <c r="K322" s="35"/>
      <c r="L322" s="35"/>
      <c r="M322" s="35"/>
      <c r="N322" s="35"/>
      <c r="O322" s="35"/>
      <c r="P322" s="35"/>
      <c r="Q322" s="42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1"/>
      <c r="B323" s="11"/>
      <c r="C323" s="11"/>
      <c r="D323" s="11"/>
      <c r="E323" s="11"/>
      <c r="F323" s="11"/>
      <c r="G323" s="11"/>
      <c r="H323" s="11"/>
      <c r="I323" s="34"/>
      <c r="J323" s="11"/>
      <c r="K323" s="35"/>
      <c r="L323" s="35"/>
      <c r="M323" s="35"/>
      <c r="N323" s="35"/>
      <c r="O323" s="35"/>
      <c r="P323" s="35"/>
      <c r="Q323" s="42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1"/>
      <c r="B324" s="11"/>
      <c r="C324" s="11"/>
      <c r="D324" s="11"/>
      <c r="E324" s="11"/>
      <c r="F324" s="11"/>
      <c r="G324" s="11"/>
      <c r="H324" s="11"/>
      <c r="I324" s="34"/>
      <c r="J324" s="11"/>
      <c r="K324" s="35"/>
      <c r="L324" s="35"/>
      <c r="M324" s="35"/>
      <c r="N324" s="35"/>
      <c r="O324" s="35"/>
      <c r="P324" s="35"/>
      <c r="Q324" s="42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1"/>
      <c r="B325" s="11"/>
      <c r="C325" s="11"/>
      <c r="D325" s="11"/>
      <c r="E325" s="11"/>
      <c r="F325" s="11"/>
      <c r="G325" s="11"/>
      <c r="H325" s="11"/>
      <c r="I325" s="34"/>
      <c r="J325" s="11"/>
      <c r="K325" s="35"/>
      <c r="L325" s="35"/>
      <c r="M325" s="35"/>
      <c r="N325" s="35"/>
      <c r="O325" s="35"/>
      <c r="P325" s="35"/>
      <c r="Q325" s="42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1"/>
      <c r="B326" s="11"/>
      <c r="C326" s="11"/>
      <c r="D326" s="11"/>
      <c r="E326" s="11"/>
      <c r="F326" s="11"/>
      <c r="G326" s="11"/>
      <c r="H326" s="11"/>
      <c r="I326" s="34"/>
      <c r="J326" s="11"/>
      <c r="K326" s="35"/>
      <c r="L326" s="35"/>
      <c r="M326" s="35"/>
      <c r="N326" s="35"/>
      <c r="O326" s="35"/>
      <c r="P326" s="35"/>
      <c r="Q326" s="42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1"/>
      <c r="B327" s="11"/>
      <c r="C327" s="11"/>
      <c r="D327" s="11"/>
      <c r="E327" s="11"/>
      <c r="F327" s="11"/>
      <c r="G327" s="11"/>
      <c r="H327" s="11"/>
      <c r="I327" s="34"/>
      <c r="J327" s="11"/>
      <c r="K327" s="35"/>
      <c r="L327" s="35"/>
      <c r="M327" s="35"/>
      <c r="N327" s="35"/>
      <c r="O327" s="35"/>
      <c r="P327" s="35"/>
      <c r="Q327" s="42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1"/>
      <c r="B328" s="11"/>
      <c r="C328" s="11"/>
      <c r="D328" s="11"/>
      <c r="E328" s="11"/>
      <c r="F328" s="11"/>
      <c r="G328" s="11"/>
      <c r="H328" s="11"/>
      <c r="I328" s="34"/>
      <c r="J328" s="11"/>
      <c r="K328" s="35"/>
      <c r="L328" s="35"/>
      <c r="M328" s="35"/>
      <c r="N328" s="35"/>
      <c r="O328" s="35"/>
      <c r="P328" s="35"/>
      <c r="Q328" s="42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1"/>
      <c r="B329" s="11"/>
      <c r="C329" s="11"/>
      <c r="D329" s="11"/>
      <c r="E329" s="11"/>
      <c r="F329" s="11"/>
      <c r="G329" s="11"/>
      <c r="H329" s="11"/>
      <c r="I329" s="34"/>
      <c r="J329" s="11"/>
      <c r="K329" s="35"/>
      <c r="L329" s="35"/>
      <c r="M329" s="35"/>
      <c r="N329" s="35"/>
      <c r="O329" s="35"/>
      <c r="P329" s="35"/>
      <c r="Q329" s="42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1"/>
      <c r="B330" s="11"/>
      <c r="C330" s="11"/>
      <c r="D330" s="11"/>
      <c r="E330" s="11"/>
      <c r="F330" s="11"/>
      <c r="G330" s="11"/>
      <c r="H330" s="11"/>
      <c r="I330" s="34"/>
      <c r="J330" s="11"/>
      <c r="K330" s="35"/>
      <c r="L330" s="35"/>
      <c r="M330" s="35"/>
      <c r="N330" s="35"/>
      <c r="O330" s="35"/>
      <c r="P330" s="35"/>
      <c r="Q330" s="42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1"/>
      <c r="B331" s="11"/>
      <c r="C331" s="11"/>
      <c r="D331" s="11"/>
      <c r="E331" s="11"/>
      <c r="F331" s="11"/>
      <c r="G331" s="11"/>
      <c r="H331" s="11"/>
      <c r="I331" s="34"/>
      <c r="J331" s="11"/>
      <c r="K331" s="35"/>
      <c r="L331" s="35"/>
      <c r="M331" s="35"/>
      <c r="N331" s="35"/>
      <c r="O331" s="35"/>
      <c r="P331" s="35"/>
      <c r="Q331" s="42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11"/>
      <c r="B332" s="11"/>
      <c r="C332" s="11"/>
      <c r="D332" s="11"/>
      <c r="E332" s="11"/>
      <c r="F332" s="11"/>
      <c r="G332" s="11"/>
      <c r="H332" s="11"/>
      <c r="I332" s="34"/>
      <c r="J332" s="11"/>
      <c r="K332" s="35"/>
      <c r="L332" s="35"/>
      <c r="M332" s="35"/>
      <c r="N332" s="35"/>
      <c r="O332" s="35"/>
      <c r="P332" s="35"/>
      <c r="Q332" s="42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11"/>
      <c r="B333" s="11"/>
      <c r="C333" s="11"/>
      <c r="D333" s="11"/>
      <c r="E333" s="11"/>
      <c r="F333" s="11"/>
      <c r="G333" s="11"/>
      <c r="H333" s="11"/>
      <c r="I333" s="34"/>
      <c r="J333" s="11"/>
      <c r="K333" s="35"/>
      <c r="L333" s="35"/>
      <c r="M333" s="35"/>
      <c r="N333" s="35"/>
      <c r="O333" s="35"/>
      <c r="P333" s="35"/>
      <c r="Q333" s="42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11"/>
      <c r="B334" s="11"/>
      <c r="C334" s="11"/>
      <c r="D334" s="11"/>
      <c r="E334" s="11"/>
      <c r="F334" s="11"/>
      <c r="G334" s="11"/>
      <c r="H334" s="11"/>
      <c r="I334" s="34"/>
      <c r="J334" s="11"/>
      <c r="K334" s="35"/>
      <c r="L334" s="35"/>
      <c r="M334" s="35"/>
      <c r="N334" s="35"/>
      <c r="O334" s="35"/>
      <c r="P334" s="35"/>
      <c r="Q334" s="42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11"/>
      <c r="B335" s="11"/>
      <c r="C335" s="11"/>
      <c r="D335" s="11"/>
      <c r="E335" s="11"/>
      <c r="F335" s="11"/>
      <c r="G335" s="11"/>
      <c r="H335" s="11"/>
      <c r="I335" s="34"/>
      <c r="J335" s="11"/>
      <c r="K335" s="35"/>
      <c r="L335" s="35"/>
      <c r="M335" s="35"/>
      <c r="N335" s="35"/>
      <c r="O335" s="35"/>
      <c r="P335" s="35"/>
      <c r="Q335" s="42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11"/>
      <c r="B336" s="11"/>
      <c r="C336" s="11"/>
      <c r="D336" s="11"/>
      <c r="E336" s="11"/>
      <c r="F336" s="11"/>
      <c r="G336" s="11"/>
      <c r="H336" s="11"/>
      <c r="I336" s="34"/>
      <c r="J336" s="11"/>
      <c r="K336" s="35"/>
      <c r="L336" s="35"/>
      <c r="M336" s="35"/>
      <c r="N336" s="35"/>
      <c r="O336" s="35"/>
      <c r="P336" s="35"/>
      <c r="Q336" s="42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11"/>
      <c r="B337" s="11"/>
      <c r="C337" s="11"/>
      <c r="D337" s="11"/>
      <c r="E337" s="11"/>
      <c r="F337" s="11"/>
      <c r="G337" s="11"/>
      <c r="H337" s="11"/>
      <c r="I337" s="34"/>
      <c r="J337" s="11"/>
      <c r="K337" s="35"/>
      <c r="L337" s="35"/>
      <c r="M337" s="35"/>
      <c r="N337" s="35"/>
      <c r="O337" s="35"/>
      <c r="P337" s="35"/>
      <c r="Q337" s="42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11"/>
      <c r="B338" s="11"/>
      <c r="C338" s="11"/>
      <c r="D338" s="11"/>
      <c r="E338" s="11"/>
      <c r="F338" s="11"/>
      <c r="G338" s="11"/>
      <c r="H338" s="11"/>
      <c r="I338" s="34"/>
      <c r="J338" s="11"/>
      <c r="K338" s="35"/>
      <c r="L338" s="35"/>
      <c r="M338" s="35"/>
      <c r="N338" s="35"/>
      <c r="O338" s="35"/>
      <c r="P338" s="35"/>
      <c r="Q338" s="42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11"/>
      <c r="B339" s="11"/>
      <c r="C339" s="11"/>
      <c r="D339" s="11"/>
      <c r="E339" s="11"/>
      <c r="F339" s="11"/>
      <c r="G339" s="11"/>
      <c r="H339" s="11"/>
      <c r="I339" s="34"/>
      <c r="J339" s="11"/>
      <c r="K339" s="35"/>
      <c r="L339" s="35"/>
      <c r="M339" s="35"/>
      <c r="N339" s="35"/>
      <c r="O339" s="35"/>
      <c r="P339" s="35"/>
      <c r="Q339" s="42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11"/>
      <c r="B340" s="11"/>
      <c r="C340" s="11"/>
      <c r="D340" s="11"/>
      <c r="E340" s="11"/>
      <c r="F340" s="11"/>
      <c r="G340" s="11"/>
      <c r="H340" s="11"/>
      <c r="I340" s="34"/>
      <c r="J340" s="11"/>
      <c r="K340" s="35"/>
      <c r="L340" s="35"/>
      <c r="M340" s="35"/>
      <c r="N340" s="35"/>
      <c r="O340" s="35"/>
      <c r="P340" s="35"/>
      <c r="Q340" s="42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11"/>
      <c r="B341" s="11"/>
      <c r="C341" s="11"/>
      <c r="D341" s="11"/>
      <c r="E341" s="11"/>
      <c r="F341" s="11"/>
      <c r="G341" s="11"/>
      <c r="H341" s="11"/>
      <c r="I341" s="34"/>
      <c r="J341" s="11"/>
      <c r="K341" s="35"/>
      <c r="L341" s="35"/>
      <c r="M341" s="35"/>
      <c r="N341" s="35"/>
      <c r="O341" s="35"/>
      <c r="P341" s="35"/>
      <c r="Q341" s="42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11"/>
      <c r="B342" s="11"/>
      <c r="C342" s="11"/>
      <c r="D342" s="11"/>
      <c r="E342" s="11"/>
      <c r="F342" s="11"/>
      <c r="G342" s="11"/>
      <c r="H342" s="11"/>
      <c r="I342" s="34"/>
      <c r="J342" s="11"/>
      <c r="K342" s="35"/>
      <c r="L342" s="35"/>
      <c r="M342" s="35"/>
      <c r="N342" s="35"/>
      <c r="O342" s="35"/>
      <c r="P342" s="35"/>
      <c r="Q342" s="42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11"/>
      <c r="B343" s="11"/>
      <c r="C343" s="11"/>
      <c r="D343" s="11"/>
      <c r="E343" s="11"/>
      <c r="F343" s="11"/>
      <c r="G343" s="11"/>
      <c r="H343" s="11"/>
      <c r="I343" s="34"/>
      <c r="J343" s="11"/>
      <c r="K343" s="35"/>
      <c r="L343" s="35"/>
      <c r="M343" s="35"/>
      <c r="N343" s="35"/>
      <c r="O343" s="35"/>
      <c r="P343" s="35"/>
      <c r="Q343" s="42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11"/>
      <c r="B344" s="11"/>
      <c r="C344" s="11"/>
      <c r="D344" s="11"/>
      <c r="E344" s="11"/>
      <c r="F344" s="11"/>
      <c r="G344" s="11"/>
      <c r="H344" s="11"/>
      <c r="I344" s="34"/>
      <c r="J344" s="11"/>
      <c r="K344" s="35"/>
      <c r="L344" s="35"/>
      <c r="M344" s="35"/>
      <c r="N344" s="35"/>
      <c r="O344" s="35"/>
      <c r="P344" s="35"/>
      <c r="Q344" s="42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11"/>
      <c r="B345" s="11"/>
      <c r="C345" s="11"/>
      <c r="D345" s="11"/>
      <c r="E345" s="11"/>
      <c r="F345" s="11"/>
      <c r="G345" s="11"/>
      <c r="H345" s="11"/>
      <c r="I345" s="34"/>
      <c r="J345" s="11"/>
      <c r="K345" s="35"/>
      <c r="L345" s="35"/>
      <c r="M345" s="35"/>
      <c r="N345" s="35"/>
      <c r="O345" s="35"/>
      <c r="P345" s="35"/>
      <c r="Q345" s="42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11"/>
      <c r="B346" s="11"/>
      <c r="C346" s="11"/>
      <c r="D346" s="11"/>
      <c r="E346" s="11"/>
      <c r="F346" s="11"/>
      <c r="G346" s="11"/>
      <c r="H346" s="11"/>
      <c r="I346" s="34"/>
      <c r="J346" s="11"/>
      <c r="K346" s="35"/>
      <c r="L346" s="35"/>
      <c r="M346" s="35"/>
      <c r="N346" s="35"/>
      <c r="O346" s="35"/>
      <c r="P346" s="35"/>
      <c r="Q346" s="42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11"/>
      <c r="B347" s="11"/>
      <c r="C347" s="11"/>
      <c r="D347" s="11"/>
      <c r="E347" s="11"/>
      <c r="F347" s="11"/>
      <c r="G347" s="11"/>
      <c r="H347" s="11"/>
      <c r="I347" s="34"/>
      <c r="J347" s="11"/>
      <c r="K347" s="35"/>
      <c r="L347" s="35"/>
      <c r="M347" s="35"/>
      <c r="N347" s="35"/>
      <c r="O347" s="35"/>
      <c r="P347" s="35"/>
      <c r="Q347" s="42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11"/>
      <c r="B348" s="11"/>
      <c r="C348" s="11"/>
      <c r="D348" s="11"/>
      <c r="E348" s="11"/>
      <c r="F348" s="11"/>
      <c r="G348" s="11"/>
      <c r="H348" s="11"/>
      <c r="I348" s="34"/>
      <c r="J348" s="11"/>
      <c r="K348" s="35"/>
      <c r="L348" s="35"/>
      <c r="M348" s="35"/>
      <c r="N348" s="35"/>
      <c r="O348" s="35"/>
      <c r="P348" s="35"/>
      <c r="Q348" s="42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11"/>
      <c r="B349" s="11"/>
      <c r="C349" s="11"/>
      <c r="D349" s="11"/>
      <c r="E349" s="11"/>
      <c r="F349" s="11"/>
      <c r="G349" s="11"/>
      <c r="H349" s="11"/>
      <c r="I349" s="34"/>
      <c r="J349" s="11"/>
      <c r="K349" s="35"/>
      <c r="L349" s="35"/>
      <c r="M349" s="35"/>
      <c r="N349" s="35"/>
      <c r="O349" s="35"/>
      <c r="P349" s="35"/>
      <c r="Q349" s="42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11"/>
      <c r="B350" s="11"/>
      <c r="C350" s="11"/>
      <c r="D350" s="11"/>
      <c r="E350" s="11"/>
      <c r="F350" s="11"/>
      <c r="G350" s="11"/>
      <c r="H350" s="11"/>
      <c r="I350" s="34"/>
      <c r="J350" s="11"/>
      <c r="K350" s="35"/>
      <c r="L350" s="35"/>
      <c r="M350" s="35"/>
      <c r="N350" s="35"/>
      <c r="O350" s="35"/>
      <c r="P350" s="35"/>
      <c r="Q350" s="42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11"/>
      <c r="B351" s="11"/>
      <c r="C351" s="11"/>
      <c r="D351" s="11"/>
      <c r="E351" s="11"/>
      <c r="F351" s="11"/>
      <c r="G351" s="11"/>
      <c r="H351" s="11"/>
      <c r="I351" s="34"/>
      <c r="J351" s="11"/>
      <c r="K351" s="35"/>
      <c r="L351" s="35"/>
      <c r="M351" s="35"/>
      <c r="N351" s="35"/>
      <c r="O351" s="35"/>
      <c r="P351" s="35"/>
      <c r="Q351" s="42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11"/>
      <c r="B352" s="11"/>
      <c r="C352" s="11"/>
      <c r="D352" s="11"/>
      <c r="E352" s="11"/>
      <c r="F352" s="11"/>
      <c r="G352" s="11"/>
      <c r="H352" s="11"/>
      <c r="I352" s="34"/>
      <c r="J352" s="11"/>
      <c r="K352" s="35"/>
      <c r="L352" s="35"/>
      <c r="M352" s="35"/>
      <c r="N352" s="35"/>
      <c r="O352" s="35"/>
      <c r="P352" s="35"/>
      <c r="Q352" s="42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11"/>
      <c r="B353" s="11"/>
      <c r="C353" s="11"/>
      <c r="D353" s="11"/>
      <c r="E353" s="11"/>
      <c r="F353" s="11"/>
      <c r="G353" s="11"/>
      <c r="H353" s="11"/>
      <c r="I353" s="34"/>
      <c r="J353" s="11"/>
      <c r="K353" s="35"/>
      <c r="L353" s="35"/>
      <c r="M353" s="35"/>
      <c r="N353" s="35"/>
      <c r="O353" s="35"/>
      <c r="P353" s="35"/>
      <c r="Q353" s="42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11"/>
      <c r="B354" s="11"/>
      <c r="C354" s="11"/>
      <c r="D354" s="11"/>
      <c r="E354" s="11"/>
      <c r="F354" s="11"/>
      <c r="G354" s="11"/>
      <c r="H354" s="11"/>
      <c r="I354" s="34"/>
      <c r="J354" s="11"/>
      <c r="K354" s="35"/>
      <c r="L354" s="35"/>
      <c r="M354" s="35"/>
      <c r="N354" s="35"/>
      <c r="O354" s="35"/>
      <c r="P354" s="35"/>
      <c r="Q354" s="42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11"/>
      <c r="B355" s="11"/>
      <c r="C355" s="11"/>
      <c r="D355" s="11"/>
      <c r="E355" s="11"/>
      <c r="F355" s="11"/>
      <c r="G355" s="11"/>
      <c r="H355" s="11"/>
      <c r="I355" s="34"/>
      <c r="J355" s="11"/>
      <c r="K355" s="35"/>
      <c r="L355" s="35"/>
      <c r="M355" s="35"/>
      <c r="N355" s="35"/>
      <c r="O355" s="35"/>
      <c r="P355" s="35"/>
      <c r="Q355" s="42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11"/>
      <c r="B356" s="11"/>
      <c r="C356" s="11"/>
      <c r="D356" s="11"/>
      <c r="E356" s="11"/>
      <c r="F356" s="11"/>
      <c r="G356" s="11"/>
      <c r="H356" s="11"/>
      <c r="I356" s="34"/>
      <c r="J356" s="11"/>
      <c r="K356" s="35"/>
      <c r="L356" s="35"/>
      <c r="M356" s="35"/>
      <c r="N356" s="35"/>
      <c r="O356" s="35"/>
      <c r="P356" s="35"/>
      <c r="Q356" s="42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11"/>
      <c r="B357" s="11"/>
      <c r="C357" s="11"/>
      <c r="D357" s="11"/>
      <c r="E357" s="11"/>
      <c r="F357" s="11"/>
      <c r="G357" s="11"/>
      <c r="H357" s="11"/>
      <c r="I357" s="34"/>
      <c r="J357" s="11"/>
      <c r="K357" s="35"/>
      <c r="L357" s="35"/>
      <c r="M357" s="35"/>
      <c r="N357" s="35"/>
      <c r="O357" s="35"/>
      <c r="P357" s="35"/>
      <c r="Q357" s="42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11"/>
      <c r="B358" s="11"/>
      <c r="C358" s="11"/>
      <c r="D358" s="11"/>
      <c r="E358" s="11"/>
      <c r="F358" s="11"/>
      <c r="G358" s="11"/>
      <c r="H358" s="11"/>
      <c r="I358" s="34"/>
      <c r="J358" s="11"/>
      <c r="K358" s="35"/>
      <c r="L358" s="35"/>
      <c r="M358" s="35"/>
      <c r="N358" s="35"/>
      <c r="O358" s="35"/>
      <c r="P358" s="35"/>
      <c r="Q358" s="42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11"/>
      <c r="B359" s="11"/>
      <c r="C359" s="11"/>
      <c r="D359" s="11"/>
      <c r="E359" s="11"/>
      <c r="F359" s="11"/>
      <c r="G359" s="11"/>
      <c r="H359" s="11"/>
      <c r="I359" s="34"/>
      <c r="J359" s="11"/>
      <c r="K359" s="35"/>
      <c r="L359" s="35"/>
      <c r="M359" s="35"/>
      <c r="N359" s="35"/>
      <c r="O359" s="35"/>
      <c r="P359" s="35"/>
      <c r="Q359" s="42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11"/>
      <c r="B360" s="11"/>
      <c r="C360" s="11"/>
      <c r="D360" s="11"/>
      <c r="E360" s="11"/>
      <c r="F360" s="11"/>
      <c r="G360" s="11"/>
      <c r="H360" s="11"/>
      <c r="I360" s="34"/>
      <c r="J360" s="11"/>
      <c r="K360" s="35"/>
      <c r="L360" s="35"/>
      <c r="M360" s="35"/>
      <c r="N360" s="35"/>
      <c r="O360" s="35"/>
      <c r="P360" s="35"/>
      <c r="Q360" s="42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11"/>
      <c r="B361" s="11"/>
      <c r="C361" s="11"/>
      <c r="D361" s="11"/>
      <c r="E361" s="11"/>
      <c r="F361" s="11"/>
      <c r="G361" s="11"/>
      <c r="H361" s="11"/>
      <c r="I361" s="34"/>
      <c r="J361" s="11"/>
      <c r="K361" s="35"/>
      <c r="L361" s="35"/>
      <c r="M361" s="35"/>
      <c r="N361" s="35"/>
      <c r="O361" s="35"/>
      <c r="P361" s="35"/>
      <c r="Q361" s="42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11"/>
      <c r="B362" s="11"/>
      <c r="C362" s="11"/>
      <c r="D362" s="11"/>
      <c r="E362" s="11"/>
      <c r="F362" s="11"/>
      <c r="G362" s="11"/>
      <c r="H362" s="11"/>
      <c r="I362" s="34"/>
      <c r="J362" s="11"/>
      <c r="K362" s="35"/>
      <c r="L362" s="35"/>
      <c r="M362" s="35"/>
      <c r="N362" s="35"/>
      <c r="O362" s="35"/>
      <c r="P362" s="35"/>
      <c r="Q362" s="42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11"/>
      <c r="B363" s="11"/>
      <c r="C363" s="11"/>
      <c r="D363" s="11"/>
      <c r="E363" s="11"/>
      <c r="F363" s="11"/>
      <c r="G363" s="11"/>
      <c r="H363" s="11"/>
      <c r="I363" s="34"/>
      <c r="J363" s="11"/>
      <c r="K363" s="35"/>
      <c r="L363" s="35"/>
      <c r="M363" s="35"/>
      <c r="N363" s="35"/>
      <c r="O363" s="35"/>
      <c r="P363" s="35"/>
      <c r="Q363" s="42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11"/>
      <c r="B364" s="11"/>
      <c r="C364" s="11"/>
      <c r="D364" s="11"/>
      <c r="E364" s="11"/>
      <c r="F364" s="11"/>
      <c r="G364" s="11"/>
      <c r="H364" s="11"/>
      <c r="I364" s="34"/>
      <c r="J364" s="11"/>
      <c r="K364" s="35"/>
      <c r="L364" s="35"/>
      <c r="M364" s="35"/>
      <c r="N364" s="35"/>
      <c r="O364" s="35"/>
      <c r="P364" s="35"/>
      <c r="Q364" s="42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1"/>
      <c r="B365" s="11"/>
      <c r="C365" s="11"/>
      <c r="D365" s="11"/>
      <c r="E365" s="11"/>
      <c r="F365" s="11"/>
      <c r="G365" s="11"/>
      <c r="H365" s="11"/>
      <c r="I365" s="34"/>
      <c r="J365" s="11"/>
      <c r="K365" s="35"/>
      <c r="L365" s="35"/>
      <c r="M365" s="35"/>
      <c r="N365" s="35"/>
      <c r="O365" s="35"/>
      <c r="P365" s="35"/>
      <c r="Q365" s="42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11"/>
      <c r="B366" s="11"/>
      <c r="C366" s="11"/>
      <c r="D366" s="11"/>
      <c r="E366" s="11"/>
      <c r="F366" s="11"/>
      <c r="G366" s="11"/>
      <c r="H366" s="11"/>
      <c r="I366" s="34"/>
      <c r="J366" s="11"/>
      <c r="K366" s="35"/>
      <c r="L366" s="35"/>
      <c r="M366" s="35"/>
      <c r="N366" s="35"/>
      <c r="O366" s="35"/>
      <c r="P366" s="35"/>
      <c r="Q366" s="42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11"/>
      <c r="B367" s="11"/>
      <c r="C367" s="11"/>
      <c r="D367" s="11"/>
      <c r="E367" s="11"/>
      <c r="F367" s="11"/>
      <c r="G367" s="11"/>
      <c r="H367" s="11"/>
      <c r="I367" s="34"/>
      <c r="J367" s="11"/>
      <c r="K367" s="35"/>
      <c r="L367" s="35"/>
      <c r="M367" s="35"/>
      <c r="N367" s="35"/>
      <c r="O367" s="35"/>
      <c r="P367" s="35"/>
      <c r="Q367" s="42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11"/>
      <c r="B368" s="11"/>
      <c r="C368" s="11"/>
      <c r="D368" s="11"/>
      <c r="E368" s="11"/>
      <c r="F368" s="11"/>
      <c r="G368" s="11"/>
      <c r="H368" s="11"/>
      <c r="I368" s="34"/>
      <c r="J368" s="11"/>
      <c r="K368" s="35"/>
      <c r="L368" s="35"/>
      <c r="M368" s="35"/>
      <c r="N368" s="35"/>
      <c r="O368" s="35"/>
      <c r="P368" s="35"/>
      <c r="Q368" s="42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11"/>
      <c r="B369" s="11"/>
      <c r="C369" s="11"/>
      <c r="D369" s="11"/>
      <c r="E369" s="11"/>
      <c r="F369" s="11"/>
      <c r="G369" s="11"/>
      <c r="H369" s="11"/>
      <c r="I369" s="34"/>
      <c r="J369" s="11"/>
      <c r="K369" s="35"/>
      <c r="L369" s="35"/>
      <c r="M369" s="35"/>
      <c r="N369" s="35"/>
      <c r="O369" s="35"/>
      <c r="P369" s="35"/>
      <c r="Q369" s="42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11"/>
      <c r="B370" s="11"/>
      <c r="C370" s="11"/>
      <c r="D370" s="11"/>
      <c r="E370" s="11"/>
      <c r="F370" s="11"/>
      <c r="G370" s="11"/>
      <c r="H370" s="11"/>
      <c r="I370" s="34"/>
      <c r="J370" s="11"/>
      <c r="K370" s="35"/>
      <c r="L370" s="35"/>
      <c r="M370" s="35"/>
      <c r="N370" s="35"/>
      <c r="O370" s="35"/>
      <c r="P370" s="35"/>
      <c r="Q370" s="42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11"/>
      <c r="B371" s="11"/>
      <c r="C371" s="11"/>
      <c r="D371" s="11"/>
      <c r="E371" s="11"/>
      <c r="F371" s="11"/>
      <c r="G371" s="11"/>
      <c r="H371" s="11"/>
      <c r="I371" s="34"/>
      <c r="J371" s="11"/>
      <c r="K371" s="35"/>
      <c r="L371" s="35"/>
      <c r="M371" s="35"/>
      <c r="N371" s="35"/>
      <c r="O371" s="35"/>
      <c r="P371" s="35"/>
      <c r="Q371" s="42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11"/>
      <c r="B372" s="11"/>
      <c r="C372" s="11"/>
      <c r="D372" s="11"/>
      <c r="E372" s="11"/>
      <c r="F372" s="11"/>
      <c r="G372" s="11"/>
      <c r="H372" s="11"/>
      <c r="I372" s="34"/>
      <c r="J372" s="11"/>
      <c r="K372" s="35"/>
      <c r="L372" s="35"/>
      <c r="M372" s="35"/>
      <c r="N372" s="35"/>
      <c r="O372" s="35"/>
      <c r="P372" s="35"/>
      <c r="Q372" s="42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11"/>
      <c r="B373" s="11"/>
      <c r="C373" s="11"/>
      <c r="D373" s="11"/>
      <c r="E373" s="11"/>
      <c r="F373" s="11"/>
      <c r="G373" s="11"/>
      <c r="H373" s="11"/>
      <c r="I373" s="34"/>
      <c r="J373" s="11"/>
      <c r="K373" s="35"/>
      <c r="L373" s="35"/>
      <c r="M373" s="35"/>
      <c r="N373" s="35"/>
      <c r="O373" s="35"/>
      <c r="P373" s="35"/>
      <c r="Q373" s="42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1"/>
      <c r="B374" s="11"/>
      <c r="C374" s="11"/>
      <c r="D374" s="11"/>
      <c r="E374" s="11"/>
      <c r="F374" s="11"/>
      <c r="G374" s="11"/>
      <c r="H374" s="11"/>
      <c r="I374" s="34"/>
      <c r="J374" s="11"/>
      <c r="K374" s="35"/>
      <c r="L374" s="35"/>
      <c r="M374" s="35"/>
      <c r="N374" s="35"/>
      <c r="O374" s="35"/>
      <c r="P374" s="35"/>
      <c r="Q374" s="42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1"/>
      <c r="B375" s="11"/>
      <c r="C375" s="11"/>
      <c r="D375" s="11"/>
      <c r="E375" s="11"/>
      <c r="F375" s="11"/>
      <c r="G375" s="11"/>
      <c r="H375" s="11"/>
      <c r="I375" s="34"/>
      <c r="J375" s="11"/>
      <c r="K375" s="35"/>
      <c r="L375" s="35"/>
      <c r="M375" s="35"/>
      <c r="N375" s="35"/>
      <c r="O375" s="35"/>
      <c r="P375" s="35"/>
      <c r="Q375" s="42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1"/>
      <c r="B376" s="11"/>
      <c r="C376" s="11"/>
      <c r="D376" s="11"/>
      <c r="E376" s="11"/>
      <c r="F376" s="11"/>
      <c r="G376" s="11"/>
      <c r="H376" s="11"/>
      <c r="I376" s="34"/>
      <c r="J376" s="11"/>
      <c r="K376" s="35"/>
      <c r="L376" s="35"/>
      <c r="M376" s="35"/>
      <c r="N376" s="35"/>
      <c r="O376" s="35"/>
      <c r="P376" s="35"/>
      <c r="Q376" s="42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1"/>
      <c r="B377" s="11"/>
      <c r="C377" s="11"/>
      <c r="D377" s="11"/>
      <c r="E377" s="11"/>
      <c r="F377" s="11"/>
      <c r="G377" s="11"/>
      <c r="H377" s="11"/>
      <c r="I377" s="34"/>
      <c r="J377" s="11"/>
      <c r="K377" s="35"/>
      <c r="L377" s="35"/>
      <c r="M377" s="35"/>
      <c r="N377" s="35"/>
      <c r="O377" s="35"/>
      <c r="P377" s="35"/>
      <c r="Q377" s="42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1"/>
      <c r="B378" s="11"/>
      <c r="C378" s="11"/>
      <c r="D378" s="11"/>
      <c r="E378" s="11"/>
      <c r="F378" s="11"/>
      <c r="G378" s="11"/>
      <c r="H378" s="11"/>
      <c r="I378" s="34"/>
      <c r="J378" s="11"/>
      <c r="K378" s="35"/>
      <c r="L378" s="35"/>
      <c r="M378" s="35"/>
      <c r="N378" s="35"/>
      <c r="O378" s="35"/>
      <c r="P378" s="35"/>
      <c r="Q378" s="42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1"/>
      <c r="B379" s="11"/>
      <c r="C379" s="11"/>
      <c r="D379" s="11"/>
      <c r="E379" s="11"/>
      <c r="F379" s="11"/>
      <c r="G379" s="11"/>
      <c r="H379" s="11"/>
      <c r="I379" s="34"/>
      <c r="J379" s="11"/>
      <c r="K379" s="35"/>
      <c r="L379" s="35"/>
      <c r="M379" s="35"/>
      <c r="N379" s="35"/>
      <c r="O379" s="35"/>
      <c r="P379" s="35"/>
      <c r="Q379" s="42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1"/>
      <c r="B380" s="11"/>
      <c r="C380" s="11"/>
      <c r="D380" s="11"/>
      <c r="E380" s="11"/>
      <c r="F380" s="11"/>
      <c r="G380" s="11"/>
      <c r="H380" s="11"/>
      <c r="I380" s="34"/>
      <c r="J380" s="11"/>
      <c r="K380" s="35"/>
      <c r="L380" s="35"/>
      <c r="M380" s="35"/>
      <c r="N380" s="35"/>
      <c r="O380" s="35"/>
      <c r="P380" s="35"/>
      <c r="Q380" s="42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1"/>
      <c r="B381" s="11"/>
      <c r="C381" s="11"/>
      <c r="D381" s="11"/>
      <c r="E381" s="11"/>
      <c r="F381" s="11"/>
      <c r="G381" s="11"/>
      <c r="H381" s="11"/>
      <c r="I381" s="34"/>
      <c r="J381" s="11"/>
      <c r="K381" s="35"/>
      <c r="L381" s="35"/>
      <c r="M381" s="35"/>
      <c r="N381" s="35"/>
      <c r="O381" s="35"/>
      <c r="P381" s="35"/>
      <c r="Q381" s="42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1"/>
      <c r="B382" s="11"/>
      <c r="C382" s="11"/>
      <c r="D382" s="11"/>
      <c r="E382" s="11"/>
      <c r="F382" s="11"/>
      <c r="G382" s="11"/>
      <c r="H382" s="11"/>
      <c r="I382" s="34"/>
      <c r="J382" s="11"/>
      <c r="K382" s="35"/>
      <c r="L382" s="35"/>
      <c r="M382" s="35"/>
      <c r="N382" s="35"/>
      <c r="O382" s="35"/>
      <c r="P382" s="35"/>
      <c r="Q382" s="42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1"/>
      <c r="B383" s="11"/>
      <c r="C383" s="11"/>
      <c r="D383" s="11"/>
      <c r="E383" s="11"/>
      <c r="F383" s="11"/>
      <c r="G383" s="11"/>
      <c r="H383" s="11"/>
      <c r="I383" s="34"/>
      <c r="J383" s="11"/>
      <c r="K383" s="35"/>
      <c r="L383" s="35"/>
      <c r="M383" s="35"/>
      <c r="N383" s="35"/>
      <c r="O383" s="35"/>
      <c r="P383" s="35"/>
      <c r="Q383" s="42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1"/>
      <c r="B384" s="11"/>
      <c r="C384" s="11"/>
      <c r="D384" s="11"/>
      <c r="E384" s="11"/>
      <c r="F384" s="11"/>
      <c r="G384" s="11"/>
      <c r="H384" s="11"/>
      <c r="I384" s="34"/>
      <c r="J384" s="11"/>
      <c r="K384" s="35"/>
      <c r="L384" s="35"/>
      <c r="M384" s="35"/>
      <c r="N384" s="35"/>
      <c r="O384" s="35"/>
      <c r="P384" s="35"/>
      <c r="Q384" s="42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1"/>
      <c r="B385" s="11"/>
      <c r="C385" s="11"/>
      <c r="D385" s="11"/>
      <c r="E385" s="11"/>
      <c r="F385" s="11"/>
      <c r="G385" s="11"/>
      <c r="H385" s="11"/>
      <c r="I385" s="34"/>
      <c r="J385" s="11"/>
      <c r="K385" s="35"/>
      <c r="L385" s="35"/>
      <c r="M385" s="35"/>
      <c r="N385" s="35"/>
      <c r="O385" s="35"/>
      <c r="P385" s="35"/>
      <c r="Q385" s="42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1"/>
      <c r="B386" s="11"/>
      <c r="C386" s="11"/>
      <c r="D386" s="11"/>
      <c r="E386" s="11"/>
      <c r="F386" s="11"/>
      <c r="G386" s="11"/>
      <c r="H386" s="11"/>
      <c r="I386" s="34"/>
      <c r="J386" s="11"/>
      <c r="K386" s="35"/>
      <c r="L386" s="35"/>
      <c r="M386" s="35"/>
      <c r="N386" s="35"/>
      <c r="O386" s="35"/>
      <c r="P386" s="35"/>
      <c r="Q386" s="42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1"/>
      <c r="B387" s="11"/>
      <c r="C387" s="11"/>
      <c r="D387" s="11"/>
      <c r="E387" s="11"/>
      <c r="F387" s="11"/>
      <c r="G387" s="11"/>
      <c r="H387" s="11"/>
      <c r="I387" s="34"/>
      <c r="J387" s="11"/>
      <c r="K387" s="35"/>
      <c r="L387" s="35"/>
      <c r="M387" s="35"/>
      <c r="N387" s="35"/>
      <c r="O387" s="35"/>
      <c r="P387" s="35"/>
      <c r="Q387" s="42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1"/>
      <c r="B388" s="11"/>
      <c r="C388" s="11"/>
      <c r="D388" s="11"/>
      <c r="E388" s="11"/>
      <c r="F388" s="11"/>
      <c r="G388" s="11"/>
      <c r="H388" s="11"/>
      <c r="I388" s="34"/>
      <c r="J388" s="11"/>
      <c r="K388" s="35"/>
      <c r="L388" s="35"/>
      <c r="M388" s="35"/>
      <c r="N388" s="35"/>
      <c r="O388" s="35"/>
      <c r="P388" s="35"/>
      <c r="Q388" s="42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1"/>
      <c r="B389" s="11"/>
      <c r="C389" s="11"/>
      <c r="D389" s="11"/>
      <c r="E389" s="11"/>
      <c r="F389" s="11"/>
      <c r="G389" s="11"/>
      <c r="H389" s="11"/>
      <c r="I389" s="34"/>
      <c r="J389" s="11"/>
      <c r="K389" s="35"/>
      <c r="L389" s="35"/>
      <c r="M389" s="35"/>
      <c r="N389" s="35"/>
      <c r="O389" s="35"/>
      <c r="P389" s="35"/>
      <c r="Q389" s="42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1"/>
      <c r="B390" s="11"/>
      <c r="C390" s="11"/>
      <c r="D390" s="11"/>
      <c r="E390" s="11"/>
      <c r="F390" s="11"/>
      <c r="G390" s="11"/>
      <c r="H390" s="11"/>
      <c r="I390" s="34"/>
      <c r="J390" s="11"/>
      <c r="K390" s="35"/>
      <c r="L390" s="35"/>
      <c r="M390" s="35"/>
      <c r="N390" s="35"/>
      <c r="O390" s="35"/>
      <c r="P390" s="35"/>
      <c r="Q390" s="42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1"/>
      <c r="B391" s="11"/>
      <c r="C391" s="11"/>
      <c r="D391" s="11"/>
      <c r="E391" s="11"/>
      <c r="F391" s="11"/>
      <c r="G391" s="11"/>
      <c r="H391" s="11"/>
      <c r="I391" s="34"/>
      <c r="J391" s="11"/>
      <c r="K391" s="35"/>
      <c r="L391" s="35"/>
      <c r="M391" s="35"/>
      <c r="N391" s="35"/>
      <c r="O391" s="35"/>
      <c r="P391" s="35"/>
      <c r="Q391" s="42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1"/>
      <c r="B392" s="11"/>
      <c r="C392" s="11"/>
      <c r="D392" s="11"/>
      <c r="E392" s="11"/>
      <c r="F392" s="11"/>
      <c r="G392" s="11"/>
      <c r="H392" s="11"/>
      <c r="I392" s="34"/>
      <c r="J392" s="11"/>
      <c r="K392" s="35"/>
      <c r="L392" s="35"/>
      <c r="M392" s="35"/>
      <c r="N392" s="35"/>
      <c r="O392" s="35"/>
      <c r="P392" s="35"/>
      <c r="Q392" s="42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1"/>
      <c r="B393" s="11"/>
      <c r="C393" s="11"/>
      <c r="D393" s="11"/>
      <c r="E393" s="11"/>
      <c r="F393" s="11"/>
      <c r="G393" s="11"/>
      <c r="H393" s="11"/>
      <c r="I393" s="34"/>
      <c r="J393" s="11"/>
      <c r="K393" s="35"/>
      <c r="L393" s="35"/>
      <c r="M393" s="35"/>
      <c r="N393" s="35"/>
      <c r="O393" s="35"/>
      <c r="P393" s="35"/>
      <c r="Q393" s="42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1"/>
      <c r="B394" s="11"/>
      <c r="C394" s="11"/>
      <c r="D394" s="11"/>
      <c r="E394" s="11"/>
      <c r="F394" s="11"/>
      <c r="G394" s="11"/>
      <c r="H394" s="11"/>
      <c r="I394" s="34"/>
      <c r="J394" s="11"/>
      <c r="K394" s="35"/>
      <c r="L394" s="35"/>
      <c r="M394" s="35"/>
      <c r="N394" s="35"/>
      <c r="O394" s="35"/>
      <c r="P394" s="35"/>
      <c r="Q394" s="42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1"/>
      <c r="B395" s="11"/>
      <c r="C395" s="11"/>
      <c r="D395" s="11"/>
      <c r="E395" s="11"/>
      <c r="F395" s="11"/>
      <c r="G395" s="11"/>
      <c r="H395" s="11"/>
      <c r="I395" s="34"/>
      <c r="J395" s="11"/>
      <c r="K395" s="35"/>
      <c r="L395" s="35"/>
      <c r="M395" s="35"/>
      <c r="N395" s="35"/>
      <c r="O395" s="35"/>
      <c r="P395" s="35"/>
      <c r="Q395" s="42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1"/>
      <c r="B396" s="11"/>
      <c r="C396" s="11"/>
      <c r="D396" s="11"/>
      <c r="E396" s="11"/>
      <c r="F396" s="11"/>
      <c r="G396" s="11"/>
      <c r="H396" s="11"/>
      <c r="I396" s="34"/>
      <c r="J396" s="11"/>
      <c r="K396" s="35"/>
      <c r="L396" s="35"/>
      <c r="M396" s="35"/>
      <c r="N396" s="35"/>
      <c r="O396" s="35"/>
      <c r="P396" s="35"/>
      <c r="Q396" s="42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1"/>
      <c r="B397" s="11"/>
      <c r="C397" s="11"/>
      <c r="D397" s="11"/>
      <c r="E397" s="11"/>
      <c r="F397" s="11"/>
      <c r="G397" s="11"/>
      <c r="H397" s="11"/>
      <c r="I397" s="34"/>
      <c r="J397" s="11"/>
      <c r="K397" s="35"/>
      <c r="L397" s="35"/>
      <c r="M397" s="35"/>
      <c r="N397" s="35"/>
      <c r="O397" s="35"/>
      <c r="P397" s="35"/>
      <c r="Q397" s="42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1"/>
      <c r="B398" s="11"/>
      <c r="C398" s="11"/>
      <c r="D398" s="11"/>
      <c r="E398" s="11"/>
      <c r="F398" s="11"/>
      <c r="G398" s="11"/>
      <c r="H398" s="11"/>
      <c r="I398" s="34"/>
      <c r="J398" s="11"/>
      <c r="K398" s="35"/>
      <c r="L398" s="35"/>
      <c r="M398" s="35"/>
      <c r="N398" s="35"/>
      <c r="O398" s="35"/>
      <c r="P398" s="35"/>
      <c r="Q398" s="42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1"/>
      <c r="B399" s="11"/>
      <c r="C399" s="11"/>
      <c r="D399" s="11"/>
      <c r="E399" s="11"/>
      <c r="F399" s="11"/>
      <c r="G399" s="11"/>
      <c r="H399" s="11"/>
      <c r="I399" s="34"/>
      <c r="J399" s="11"/>
      <c r="K399" s="35"/>
      <c r="L399" s="35"/>
      <c r="M399" s="35"/>
      <c r="N399" s="35"/>
      <c r="O399" s="35"/>
      <c r="P399" s="35"/>
      <c r="Q399" s="42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1"/>
      <c r="B400" s="11"/>
      <c r="C400" s="11"/>
      <c r="D400" s="11"/>
      <c r="E400" s="11"/>
      <c r="F400" s="11"/>
      <c r="G400" s="11"/>
      <c r="H400" s="11"/>
      <c r="I400" s="34"/>
      <c r="J400" s="11"/>
      <c r="K400" s="35"/>
      <c r="L400" s="35"/>
      <c r="M400" s="35"/>
      <c r="N400" s="35"/>
      <c r="O400" s="35"/>
      <c r="P400" s="35"/>
      <c r="Q400" s="42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1"/>
      <c r="B401" s="11"/>
      <c r="C401" s="11"/>
      <c r="D401" s="11"/>
      <c r="E401" s="11"/>
      <c r="F401" s="11"/>
      <c r="G401" s="11"/>
      <c r="H401" s="11"/>
      <c r="I401" s="34"/>
      <c r="J401" s="11"/>
      <c r="K401" s="35"/>
      <c r="L401" s="35"/>
      <c r="M401" s="35"/>
      <c r="N401" s="35"/>
      <c r="O401" s="35"/>
      <c r="P401" s="35"/>
      <c r="Q401" s="42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1"/>
      <c r="B402" s="11"/>
      <c r="C402" s="11"/>
      <c r="D402" s="11"/>
      <c r="E402" s="11"/>
      <c r="F402" s="11"/>
      <c r="G402" s="11"/>
      <c r="H402" s="11"/>
      <c r="I402" s="34"/>
      <c r="J402" s="11"/>
      <c r="K402" s="35"/>
      <c r="L402" s="35"/>
      <c r="M402" s="35"/>
      <c r="N402" s="35"/>
      <c r="O402" s="35"/>
      <c r="P402" s="35"/>
      <c r="Q402" s="42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1"/>
      <c r="B403" s="11"/>
      <c r="C403" s="11"/>
      <c r="D403" s="11"/>
      <c r="E403" s="11"/>
      <c r="F403" s="11"/>
      <c r="G403" s="11"/>
      <c r="H403" s="11"/>
      <c r="I403" s="34"/>
      <c r="J403" s="11"/>
      <c r="K403" s="35"/>
      <c r="L403" s="35"/>
      <c r="M403" s="35"/>
      <c r="N403" s="35"/>
      <c r="O403" s="35"/>
      <c r="P403" s="35"/>
      <c r="Q403" s="42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1"/>
      <c r="B404" s="11"/>
      <c r="C404" s="11"/>
      <c r="D404" s="11"/>
      <c r="E404" s="11"/>
      <c r="F404" s="11"/>
      <c r="G404" s="11"/>
      <c r="H404" s="11"/>
      <c r="I404" s="34"/>
      <c r="J404" s="11"/>
      <c r="K404" s="35"/>
      <c r="L404" s="35"/>
      <c r="M404" s="35"/>
      <c r="N404" s="35"/>
      <c r="O404" s="35"/>
      <c r="P404" s="35"/>
      <c r="Q404" s="42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1"/>
      <c r="B405" s="11"/>
      <c r="C405" s="11"/>
      <c r="D405" s="11"/>
      <c r="E405" s="11"/>
      <c r="F405" s="11"/>
      <c r="G405" s="11"/>
      <c r="H405" s="11"/>
      <c r="I405" s="34"/>
      <c r="J405" s="11"/>
      <c r="K405" s="35"/>
      <c r="L405" s="35"/>
      <c r="M405" s="35"/>
      <c r="N405" s="35"/>
      <c r="O405" s="35"/>
      <c r="P405" s="35"/>
      <c r="Q405" s="42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1"/>
      <c r="B406" s="11"/>
      <c r="C406" s="11"/>
      <c r="D406" s="11"/>
      <c r="E406" s="11"/>
      <c r="F406" s="11"/>
      <c r="G406" s="11"/>
      <c r="H406" s="11"/>
      <c r="I406" s="34"/>
      <c r="J406" s="11"/>
      <c r="K406" s="35"/>
      <c r="L406" s="35"/>
      <c r="M406" s="35"/>
      <c r="N406" s="35"/>
      <c r="O406" s="35"/>
      <c r="P406" s="35"/>
      <c r="Q406" s="42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1"/>
      <c r="B407" s="11"/>
      <c r="C407" s="11"/>
      <c r="D407" s="11"/>
      <c r="E407" s="11"/>
      <c r="F407" s="11"/>
      <c r="G407" s="11"/>
      <c r="H407" s="11"/>
      <c r="I407" s="34"/>
      <c r="J407" s="11"/>
      <c r="K407" s="35"/>
      <c r="L407" s="35"/>
      <c r="M407" s="35"/>
      <c r="N407" s="35"/>
      <c r="O407" s="35"/>
      <c r="P407" s="35"/>
      <c r="Q407" s="42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1"/>
      <c r="B408" s="11"/>
      <c r="C408" s="11"/>
      <c r="D408" s="11"/>
      <c r="E408" s="11"/>
      <c r="F408" s="11"/>
      <c r="G408" s="11"/>
      <c r="H408" s="11"/>
      <c r="I408" s="34"/>
      <c r="J408" s="11"/>
      <c r="K408" s="35"/>
      <c r="L408" s="35"/>
      <c r="M408" s="35"/>
      <c r="N408" s="35"/>
      <c r="O408" s="35"/>
      <c r="P408" s="35"/>
      <c r="Q408" s="42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1"/>
      <c r="B409" s="11"/>
      <c r="C409" s="11"/>
      <c r="D409" s="11"/>
      <c r="E409" s="11"/>
      <c r="F409" s="11"/>
      <c r="G409" s="11"/>
      <c r="H409" s="11"/>
      <c r="I409" s="34"/>
      <c r="J409" s="11"/>
      <c r="K409" s="35"/>
      <c r="L409" s="35"/>
      <c r="M409" s="35"/>
      <c r="N409" s="35"/>
      <c r="O409" s="35"/>
      <c r="P409" s="35"/>
      <c r="Q409" s="42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1"/>
      <c r="B410" s="11"/>
      <c r="C410" s="11"/>
      <c r="D410" s="11"/>
      <c r="E410" s="11"/>
      <c r="F410" s="11"/>
      <c r="G410" s="11"/>
      <c r="H410" s="11"/>
      <c r="I410" s="34"/>
      <c r="J410" s="11"/>
      <c r="K410" s="35"/>
      <c r="L410" s="35"/>
      <c r="M410" s="35"/>
      <c r="N410" s="35"/>
      <c r="O410" s="35"/>
      <c r="P410" s="35"/>
      <c r="Q410" s="42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1"/>
      <c r="B411" s="11"/>
      <c r="C411" s="11"/>
      <c r="D411" s="11"/>
      <c r="E411" s="11"/>
      <c r="F411" s="11"/>
      <c r="G411" s="11"/>
      <c r="H411" s="11"/>
      <c r="I411" s="34"/>
      <c r="J411" s="11"/>
      <c r="K411" s="35"/>
      <c r="L411" s="35"/>
      <c r="M411" s="35"/>
      <c r="N411" s="35"/>
      <c r="O411" s="35"/>
      <c r="P411" s="35"/>
      <c r="Q411" s="42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1"/>
      <c r="B412" s="11"/>
      <c r="C412" s="11"/>
      <c r="D412" s="11"/>
      <c r="E412" s="11"/>
      <c r="F412" s="11"/>
      <c r="G412" s="11"/>
      <c r="H412" s="11"/>
      <c r="I412" s="34"/>
      <c r="J412" s="11"/>
      <c r="K412" s="35"/>
      <c r="L412" s="35"/>
      <c r="M412" s="35"/>
      <c r="N412" s="35"/>
      <c r="O412" s="35"/>
      <c r="P412" s="35"/>
      <c r="Q412" s="42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1"/>
      <c r="B413" s="11"/>
      <c r="C413" s="11"/>
      <c r="D413" s="11"/>
      <c r="E413" s="11"/>
      <c r="F413" s="11"/>
      <c r="G413" s="11"/>
      <c r="H413" s="11"/>
      <c r="I413" s="34"/>
      <c r="J413" s="11"/>
      <c r="K413" s="35"/>
      <c r="L413" s="35"/>
      <c r="M413" s="35"/>
      <c r="N413" s="35"/>
      <c r="O413" s="35"/>
      <c r="P413" s="35"/>
      <c r="Q413" s="42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1"/>
      <c r="B414" s="11"/>
      <c r="C414" s="11"/>
      <c r="D414" s="11"/>
      <c r="E414" s="11"/>
      <c r="F414" s="11"/>
      <c r="G414" s="11"/>
      <c r="H414" s="11"/>
      <c r="I414" s="34"/>
      <c r="J414" s="11"/>
      <c r="K414" s="35"/>
      <c r="L414" s="35"/>
      <c r="M414" s="35"/>
      <c r="N414" s="35"/>
      <c r="O414" s="35"/>
      <c r="P414" s="35"/>
      <c r="Q414" s="42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1"/>
      <c r="B415" s="11"/>
      <c r="C415" s="11"/>
      <c r="D415" s="11"/>
      <c r="E415" s="11"/>
      <c r="F415" s="11"/>
      <c r="G415" s="11"/>
      <c r="H415" s="11"/>
      <c r="I415" s="34"/>
      <c r="J415" s="11"/>
      <c r="K415" s="35"/>
      <c r="L415" s="35"/>
      <c r="M415" s="35"/>
      <c r="N415" s="35"/>
      <c r="O415" s="35"/>
      <c r="P415" s="35"/>
      <c r="Q415" s="42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1"/>
      <c r="B416" s="11"/>
      <c r="C416" s="11"/>
      <c r="D416" s="11"/>
      <c r="E416" s="11"/>
      <c r="F416" s="11"/>
      <c r="G416" s="11"/>
      <c r="H416" s="11"/>
      <c r="I416" s="34"/>
      <c r="J416" s="11"/>
      <c r="K416" s="35"/>
      <c r="L416" s="35"/>
      <c r="M416" s="35"/>
      <c r="N416" s="35"/>
      <c r="O416" s="35"/>
      <c r="P416" s="35"/>
      <c r="Q416" s="42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1"/>
      <c r="B417" s="11"/>
      <c r="C417" s="11"/>
      <c r="D417" s="11"/>
      <c r="E417" s="11"/>
      <c r="F417" s="11"/>
      <c r="G417" s="11"/>
      <c r="H417" s="11"/>
      <c r="I417" s="34"/>
      <c r="J417" s="11"/>
      <c r="K417" s="35"/>
      <c r="L417" s="35"/>
      <c r="M417" s="35"/>
      <c r="N417" s="35"/>
      <c r="O417" s="35"/>
      <c r="P417" s="35"/>
      <c r="Q417" s="42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1"/>
      <c r="B418" s="11"/>
      <c r="C418" s="11"/>
      <c r="D418" s="11"/>
      <c r="E418" s="11"/>
      <c r="F418" s="11"/>
      <c r="G418" s="11"/>
      <c r="H418" s="11"/>
      <c r="I418" s="34"/>
      <c r="J418" s="11"/>
      <c r="K418" s="35"/>
      <c r="L418" s="35"/>
      <c r="M418" s="35"/>
      <c r="N418" s="35"/>
      <c r="O418" s="35"/>
      <c r="P418" s="35"/>
      <c r="Q418" s="42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1"/>
      <c r="B419" s="11"/>
      <c r="C419" s="11"/>
      <c r="D419" s="11"/>
      <c r="E419" s="11"/>
      <c r="F419" s="11"/>
      <c r="G419" s="11"/>
      <c r="H419" s="11"/>
      <c r="I419" s="34"/>
      <c r="J419" s="11"/>
      <c r="K419" s="35"/>
      <c r="L419" s="35"/>
      <c r="M419" s="35"/>
      <c r="N419" s="35"/>
      <c r="O419" s="35"/>
      <c r="P419" s="35"/>
      <c r="Q419" s="42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1"/>
      <c r="B420" s="11"/>
      <c r="C420" s="11"/>
      <c r="D420" s="11"/>
      <c r="E420" s="11"/>
      <c r="F420" s="11"/>
      <c r="G420" s="11"/>
      <c r="H420" s="11"/>
      <c r="I420" s="34"/>
      <c r="J420" s="11"/>
      <c r="K420" s="35"/>
      <c r="L420" s="35"/>
      <c r="M420" s="35"/>
      <c r="N420" s="35"/>
      <c r="O420" s="35"/>
      <c r="P420" s="35"/>
      <c r="Q420" s="42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1"/>
      <c r="B421" s="11"/>
      <c r="C421" s="11"/>
      <c r="D421" s="11"/>
      <c r="E421" s="11"/>
      <c r="F421" s="11"/>
      <c r="G421" s="11"/>
      <c r="H421" s="11"/>
      <c r="I421" s="34"/>
      <c r="J421" s="11"/>
      <c r="K421" s="35"/>
      <c r="L421" s="35"/>
      <c r="M421" s="35"/>
      <c r="N421" s="35"/>
      <c r="O421" s="35"/>
      <c r="P421" s="35"/>
      <c r="Q421" s="42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1"/>
      <c r="B422" s="11"/>
      <c r="C422" s="11"/>
      <c r="D422" s="11"/>
      <c r="E422" s="11"/>
      <c r="F422" s="11"/>
      <c r="G422" s="11"/>
      <c r="H422" s="11"/>
      <c r="I422" s="34"/>
      <c r="J422" s="11"/>
      <c r="K422" s="35"/>
      <c r="L422" s="35"/>
      <c r="M422" s="35"/>
      <c r="N422" s="35"/>
      <c r="O422" s="35"/>
      <c r="P422" s="35"/>
      <c r="Q422" s="42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1"/>
      <c r="B423" s="11"/>
      <c r="C423" s="11"/>
      <c r="D423" s="11"/>
      <c r="E423" s="11"/>
      <c r="F423" s="11"/>
      <c r="G423" s="11"/>
      <c r="H423" s="11"/>
      <c r="I423" s="34"/>
      <c r="J423" s="11"/>
      <c r="K423" s="35"/>
      <c r="L423" s="35"/>
      <c r="M423" s="35"/>
      <c r="N423" s="35"/>
      <c r="O423" s="35"/>
      <c r="P423" s="35"/>
      <c r="Q423" s="42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1"/>
      <c r="B424" s="11"/>
      <c r="C424" s="11"/>
      <c r="D424" s="11"/>
      <c r="E424" s="11"/>
      <c r="F424" s="11"/>
      <c r="G424" s="11"/>
      <c r="H424" s="11"/>
      <c r="I424" s="34"/>
      <c r="J424" s="11"/>
      <c r="K424" s="35"/>
      <c r="L424" s="35"/>
      <c r="M424" s="35"/>
      <c r="N424" s="35"/>
      <c r="O424" s="35"/>
      <c r="P424" s="35"/>
      <c r="Q424" s="42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1"/>
      <c r="B425" s="11"/>
      <c r="C425" s="11"/>
      <c r="D425" s="11"/>
      <c r="E425" s="11"/>
      <c r="F425" s="11"/>
      <c r="G425" s="11"/>
      <c r="H425" s="11"/>
      <c r="I425" s="34"/>
      <c r="J425" s="11"/>
      <c r="K425" s="35"/>
      <c r="L425" s="35"/>
      <c r="M425" s="35"/>
      <c r="N425" s="35"/>
      <c r="O425" s="35"/>
      <c r="P425" s="35"/>
      <c r="Q425" s="42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1"/>
      <c r="B426" s="11"/>
      <c r="C426" s="11"/>
      <c r="D426" s="11"/>
      <c r="E426" s="11"/>
      <c r="F426" s="11"/>
      <c r="G426" s="11"/>
      <c r="H426" s="11"/>
      <c r="I426" s="34"/>
      <c r="J426" s="11"/>
      <c r="K426" s="35"/>
      <c r="L426" s="35"/>
      <c r="M426" s="35"/>
      <c r="N426" s="35"/>
      <c r="O426" s="35"/>
      <c r="P426" s="35"/>
      <c r="Q426" s="42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1"/>
      <c r="B427" s="11"/>
      <c r="C427" s="11"/>
      <c r="D427" s="11"/>
      <c r="E427" s="11"/>
      <c r="F427" s="11"/>
      <c r="G427" s="11"/>
      <c r="H427" s="11"/>
      <c r="I427" s="34"/>
      <c r="J427" s="11"/>
      <c r="K427" s="35"/>
      <c r="L427" s="35"/>
      <c r="M427" s="35"/>
      <c r="N427" s="35"/>
      <c r="O427" s="35"/>
      <c r="P427" s="35"/>
      <c r="Q427" s="42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1"/>
      <c r="B428" s="11"/>
      <c r="C428" s="11"/>
      <c r="D428" s="11"/>
      <c r="E428" s="11"/>
      <c r="F428" s="11"/>
      <c r="G428" s="11"/>
      <c r="H428" s="11"/>
      <c r="I428" s="34"/>
      <c r="J428" s="11"/>
      <c r="K428" s="35"/>
      <c r="L428" s="35"/>
      <c r="M428" s="35"/>
      <c r="N428" s="35"/>
      <c r="O428" s="35"/>
      <c r="P428" s="35"/>
      <c r="Q428" s="42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1"/>
      <c r="B429" s="11"/>
      <c r="C429" s="11"/>
      <c r="D429" s="11"/>
      <c r="E429" s="11"/>
      <c r="F429" s="11"/>
      <c r="G429" s="11"/>
      <c r="H429" s="11"/>
      <c r="I429" s="34"/>
      <c r="J429" s="11"/>
      <c r="K429" s="35"/>
      <c r="L429" s="35"/>
      <c r="M429" s="35"/>
      <c r="N429" s="35"/>
      <c r="O429" s="35"/>
      <c r="P429" s="35"/>
      <c r="Q429" s="42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1"/>
      <c r="B430" s="11"/>
      <c r="C430" s="11"/>
      <c r="D430" s="11"/>
      <c r="E430" s="11"/>
      <c r="F430" s="11"/>
      <c r="G430" s="11"/>
      <c r="H430" s="11"/>
      <c r="I430" s="34"/>
      <c r="J430" s="11"/>
      <c r="K430" s="35"/>
      <c r="L430" s="35"/>
      <c r="M430" s="35"/>
      <c r="N430" s="35"/>
      <c r="O430" s="35"/>
      <c r="P430" s="35"/>
      <c r="Q430" s="42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1"/>
      <c r="B431" s="11"/>
      <c r="C431" s="11"/>
      <c r="D431" s="11"/>
      <c r="E431" s="11"/>
      <c r="F431" s="11"/>
      <c r="G431" s="11"/>
      <c r="H431" s="11"/>
      <c r="I431" s="34"/>
      <c r="J431" s="11"/>
      <c r="K431" s="35"/>
      <c r="L431" s="35"/>
      <c r="M431" s="35"/>
      <c r="N431" s="35"/>
      <c r="O431" s="35"/>
      <c r="P431" s="35"/>
      <c r="Q431" s="42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1"/>
      <c r="B432" s="11"/>
      <c r="C432" s="11"/>
      <c r="D432" s="11"/>
      <c r="E432" s="11"/>
      <c r="F432" s="11"/>
      <c r="G432" s="11"/>
      <c r="H432" s="11"/>
      <c r="I432" s="34"/>
      <c r="J432" s="11"/>
      <c r="K432" s="35"/>
      <c r="L432" s="35"/>
      <c r="M432" s="35"/>
      <c r="N432" s="35"/>
      <c r="O432" s="35"/>
      <c r="P432" s="35"/>
      <c r="Q432" s="42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1"/>
      <c r="B433" s="11"/>
      <c r="C433" s="11"/>
      <c r="D433" s="11"/>
      <c r="E433" s="11"/>
      <c r="F433" s="11"/>
      <c r="G433" s="11"/>
      <c r="H433" s="11"/>
      <c r="I433" s="34"/>
      <c r="J433" s="11"/>
      <c r="K433" s="35"/>
      <c r="L433" s="35"/>
      <c r="M433" s="35"/>
      <c r="N433" s="35"/>
      <c r="O433" s="35"/>
      <c r="P433" s="35"/>
      <c r="Q433" s="42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1"/>
      <c r="B434" s="11"/>
      <c r="C434" s="11"/>
      <c r="D434" s="11"/>
      <c r="E434" s="11"/>
      <c r="F434" s="11"/>
      <c r="G434" s="11"/>
      <c r="H434" s="11"/>
      <c r="I434" s="34"/>
      <c r="J434" s="11"/>
      <c r="K434" s="35"/>
      <c r="L434" s="35"/>
      <c r="M434" s="35"/>
      <c r="N434" s="35"/>
      <c r="O434" s="35"/>
      <c r="P434" s="35"/>
      <c r="Q434" s="42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1"/>
      <c r="B435" s="11"/>
      <c r="C435" s="11"/>
      <c r="D435" s="11"/>
      <c r="E435" s="11"/>
      <c r="F435" s="11"/>
      <c r="G435" s="11"/>
      <c r="H435" s="11"/>
      <c r="I435" s="34"/>
      <c r="J435" s="11"/>
      <c r="K435" s="35"/>
      <c r="L435" s="35"/>
      <c r="M435" s="35"/>
      <c r="N435" s="35"/>
      <c r="O435" s="35"/>
      <c r="P435" s="35"/>
      <c r="Q435" s="42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1"/>
      <c r="B436" s="11"/>
      <c r="C436" s="11"/>
      <c r="D436" s="11"/>
      <c r="E436" s="11"/>
      <c r="F436" s="11"/>
      <c r="G436" s="11"/>
      <c r="H436" s="11"/>
      <c r="I436" s="34"/>
      <c r="J436" s="11"/>
      <c r="K436" s="35"/>
      <c r="L436" s="35"/>
      <c r="M436" s="35"/>
      <c r="N436" s="35"/>
      <c r="O436" s="35"/>
      <c r="P436" s="35"/>
      <c r="Q436" s="42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1"/>
      <c r="B437" s="11"/>
      <c r="C437" s="11"/>
      <c r="D437" s="11"/>
      <c r="E437" s="11"/>
      <c r="F437" s="11"/>
      <c r="G437" s="11"/>
      <c r="H437" s="11"/>
      <c r="I437" s="34"/>
      <c r="J437" s="11"/>
      <c r="K437" s="35"/>
      <c r="L437" s="35"/>
      <c r="M437" s="35"/>
      <c r="N437" s="35"/>
      <c r="O437" s="35"/>
      <c r="P437" s="35"/>
      <c r="Q437" s="42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1"/>
      <c r="B438" s="11"/>
      <c r="C438" s="11"/>
      <c r="D438" s="11"/>
      <c r="E438" s="11"/>
      <c r="F438" s="11"/>
      <c r="G438" s="11"/>
      <c r="H438" s="11"/>
      <c r="I438" s="34"/>
      <c r="J438" s="11"/>
      <c r="K438" s="35"/>
      <c r="L438" s="35"/>
      <c r="M438" s="35"/>
      <c r="N438" s="35"/>
      <c r="O438" s="35"/>
      <c r="P438" s="35"/>
      <c r="Q438" s="42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1"/>
      <c r="B439" s="11"/>
      <c r="C439" s="11"/>
      <c r="D439" s="11"/>
      <c r="E439" s="11"/>
      <c r="F439" s="11"/>
      <c r="G439" s="11"/>
      <c r="H439" s="11"/>
      <c r="I439" s="34"/>
      <c r="J439" s="11"/>
      <c r="K439" s="35"/>
      <c r="L439" s="35"/>
      <c r="M439" s="35"/>
      <c r="N439" s="35"/>
      <c r="O439" s="35"/>
      <c r="P439" s="35"/>
      <c r="Q439" s="42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1"/>
      <c r="B440" s="11"/>
      <c r="C440" s="11"/>
      <c r="D440" s="11"/>
      <c r="E440" s="11"/>
      <c r="F440" s="11"/>
      <c r="G440" s="11"/>
      <c r="H440" s="11"/>
      <c r="I440" s="34"/>
      <c r="J440" s="11"/>
      <c r="K440" s="35"/>
      <c r="L440" s="35"/>
      <c r="M440" s="35"/>
      <c r="N440" s="35"/>
      <c r="O440" s="35"/>
      <c r="P440" s="35"/>
      <c r="Q440" s="42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1"/>
      <c r="B441" s="11"/>
      <c r="C441" s="11"/>
      <c r="D441" s="11"/>
      <c r="E441" s="11"/>
      <c r="F441" s="11"/>
      <c r="G441" s="11"/>
      <c r="H441" s="11"/>
      <c r="I441" s="34"/>
      <c r="J441" s="11"/>
      <c r="K441" s="35"/>
      <c r="L441" s="35"/>
      <c r="M441" s="35"/>
      <c r="N441" s="35"/>
      <c r="O441" s="35"/>
      <c r="P441" s="35"/>
      <c r="Q441" s="42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1"/>
      <c r="B442" s="11"/>
      <c r="C442" s="11"/>
      <c r="D442" s="11"/>
      <c r="E442" s="11"/>
      <c r="F442" s="11"/>
      <c r="G442" s="11"/>
      <c r="H442" s="11"/>
      <c r="I442" s="34"/>
      <c r="J442" s="11"/>
      <c r="K442" s="35"/>
      <c r="L442" s="35"/>
      <c r="M442" s="35"/>
      <c r="N442" s="35"/>
      <c r="O442" s="35"/>
      <c r="P442" s="35"/>
      <c r="Q442" s="42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1"/>
      <c r="B443" s="11"/>
      <c r="C443" s="11"/>
      <c r="D443" s="11"/>
      <c r="E443" s="11"/>
      <c r="F443" s="11"/>
      <c r="G443" s="11"/>
      <c r="H443" s="11"/>
      <c r="I443" s="34"/>
      <c r="J443" s="11"/>
      <c r="K443" s="35"/>
      <c r="L443" s="35"/>
      <c r="M443" s="35"/>
      <c r="N443" s="35"/>
      <c r="O443" s="35"/>
      <c r="P443" s="35"/>
      <c r="Q443" s="42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1"/>
      <c r="B444" s="11"/>
      <c r="C444" s="11"/>
      <c r="D444" s="11"/>
      <c r="E444" s="11"/>
      <c r="F444" s="11"/>
      <c r="G444" s="11"/>
      <c r="H444" s="11"/>
      <c r="I444" s="34"/>
      <c r="J444" s="11"/>
      <c r="K444" s="35"/>
      <c r="L444" s="35"/>
      <c r="M444" s="35"/>
      <c r="N444" s="35"/>
      <c r="O444" s="35"/>
      <c r="P444" s="35"/>
      <c r="Q444" s="42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1"/>
      <c r="B445" s="11"/>
      <c r="C445" s="11"/>
      <c r="D445" s="11"/>
      <c r="E445" s="11"/>
      <c r="F445" s="11"/>
      <c r="G445" s="11"/>
      <c r="H445" s="11"/>
      <c r="I445" s="34"/>
      <c r="J445" s="11"/>
      <c r="K445" s="35"/>
      <c r="L445" s="35"/>
      <c r="M445" s="35"/>
      <c r="N445" s="35"/>
      <c r="O445" s="35"/>
      <c r="P445" s="35"/>
      <c r="Q445" s="42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1"/>
      <c r="B446" s="11"/>
      <c r="C446" s="11"/>
      <c r="D446" s="11"/>
      <c r="E446" s="11"/>
      <c r="F446" s="11"/>
      <c r="G446" s="11"/>
      <c r="H446" s="11"/>
      <c r="I446" s="34"/>
      <c r="J446" s="11"/>
      <c r="K446" s="35"/>
      <c r="L446" s="35"/>
      <c r="M446" s="35"/>
      <c r="N446" s="35"/>
      <c r="O446" s="35"/>
      <c r="P446" s="35"/>
      <c r="Q446" s="42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1"/>
      <c r="B447" s="11"/>
      <c r="C447" s="11"/>
      <c r="D447" s="11"/>
      <c r="E447" s="11"/>
      <c r="F447" s="11"/>
      <c r="G447" s="11"/>
      <c r="H447" s="11"/>
      <c r="I447" s="34"/>
      <c r="J447" s="11"/>
      <c r="K447" s="35"/>
      <c r="L447" s="35"/>
      <c r="M447" s="35"/>
      <c r="N447" s="35"/>
      <c r="O447" s="35"/>
      <c r="P447" s="35"/>
      <c r="Q447" s="42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1"/>
      <c r="B448" s="11"/>
      <c r="C448" s="11"/>
      <c r="D448" s="11"/>
      <c r="E448" s="11"/>
      <c r="F448" s="11"/>
      <c r="G448" s="11"/>
      <c r="H448" s="11"/>
      <c r="I448" s="34"/>
      <c r="J448" s="11"/>
      <c r="K448" s="35"/>
      <c r="L448" s="35"/>
      <c r="M448" s="35"/>
      <c r="N448" s="35"/>
      <c r="O448" s="35"/>
      <c r="P448" s="35"/>
      <c r="Q448" s="42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1"/>
      <c r="B449" s="11"/>
      <c r="C449" s="11"/>
      <c r="D449" s="11"/>
      <c r="E449" s="11"/>
      <c r="F449" s="11"/>
      <c r="G449" s="11"/>
      <c r="H449" s="11"/>
      <c r="I449" s="34"/>
      <c r="J449" s="11"/>
      <c r="K449" s="35"/>
      <c r="L449" s="35"/>
      <c r="M449" s="35"/>
      <c r="N449" s="35"/>
      <c r="O449" s="35"/>
      <c r="P449" s="35"/>
      <c r="Q449" s="42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1"/>
      <c r="B450" s="11"/>
      <c r="C450" s="11"/>
      <c r="D450" s="11"/>
      <c r="E450" s="11"/>
      <c r="F450" s="11"/>
      <c r="G450" s="11"/>
      <c r="H450" s="11"/>
      <c r="I450" s="34"/>
      <c r="J450" s="11"/>
      <c r="K450" s="35"/>
      <c r="L450" s="35"/>
      <c r="M450" s="35"/>
      <c r="N450" s="35"/>
      <c r="O450" s="35"/>
      <c r="P450" s="35"/>
      <c r="Q450" s="42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1"/>
      <c r="B451" s="11"/>
      <c r="C451" s="11"/>
      <c r="D451" s="11"/>
      <c r="E451" s="11"/>
      <c r="F451" s="11"/>
      <c r="G451" s="11"/>
      <c r="H451" s="11"/>
      <c r="I451" s="34"/>
      <c r="J451" s="11"/>
      <c r="K451" s="35"/>
      <c r="L451" s="35"/>
      <c r="M451" s="35"/>
      <c r="N451" s="35"/>
      <c r="O451" s="35"/>
      <c r="P451" s="35"/>
      <c r="Q451" s="42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1"/>
      <c r="B452" s="11"/>
      <c r="C452" s="11"/>
      <c r="D452" s="11"/>
      <c r="E452" s="11"/>
      <c r="F452" s="11"/>
      <c r="G452" s="11"/>
      <c r="H452" s="11"/>
      <c r="I452" s="34"/>
      <c r="J452" s="11"/>
      <c r="K452" s="35"/>
      <c r="L452" s="35"/>
      <c r="M452" s="35"/>
      <c r="N452" s="35"/>
      <c r="O452" s="35"/>
      <c r="P452" s="35"/>
      <c r="Q452" s="42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1"/>
      <c r="B453" s="11"/>
      <c r="C453" s="11"/>
      <c r="D453" s="11"/>
      <c r="E453" s="11"/>
      <c r="F453" s="11"/>
      <c r="G453" s="11"/>
      <c r="H453" s="11"/>
      <c r="I453" s="34"/>
      <c r="J453" s="11"/>
      <c r="K453" s="35"/>
      <c r="L453" s="35"/>
      <c r="M453" s="35"/>
      <c r="N453" s="35"/>
      <c r="O453" s="35"/>
      <c r="P453" s="35"/>
      <c r="Q453" s="42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1"/>
      <c r="B454" s="11"/>
      <c r="C454" s="11"/>
      <c r="D454" s="11"/>
      <c r="E454" s="11"/>
      <c r="F454" s="11"/>
      <c r="G454" s="11"/>
      <c r="H454" s="11"/>
      <c r="I454" s="34"/>
      <c r="J454" s="11"/>
      <c r="K454" s="35"/>
      <c r="L454" s="35"/>
      <c r="M454" s="35"/>
      <c r="N454" s="35"/>
      <c r="O454" s="35"/>
      <c r="P454" s="35"/>
      <c r="Q454" s="42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1"/>
      <c r="B455" s="11"/>
      <c r="C455" s="11"/>
      <c r="D455" s="11"/>
      <c r="E455" s="11"/>
      <c r="F455" s="11"/>
      <c r="G455" s="11"/>
      <c r="H455" s="11"/>
      <c r="I455" s="34"/>
      <c r="J455" s="11"/>
      <c r="K455" s="35"/>
      <c r="L455" s="35"/>
      <c r="M455" s="35"/>
      <c r="N455" s="35"/>
      <c r="O455" s="35"/>
      <c r="P455" s="35"/>
      <c r="Q455" s="42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1"/>
      <c r="B456" s="11"/>
      <c r="C456" s="11"/>
      <c r="D456" s="11"/>
      <c r="E456" s="11"/>
      <c r="F456" s="11"/>
      <c r="G456" s="11"/>
      <c r="H456" s="11"/>
      <c r="I456" s="34"/>
      <c r="J456" s="11"/>
      <c r="K456" s="35"/>
      <c r="L456" s="35"/>
      <c r="M456" s="35"/>
      <c r="N456" s="35"/>
      <c r="O456" s="35"/>
      <c r="P456" s="35"/>
      <c r="Q456" s="42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1"/>
      <c r="B457" s="11"/>
      <c r="C457" s="11"/>
      <c r="D457" s="11"/>
      <c r="E457" s="11"/>
      <c r="F457" s="11"/>
      <c r="G457" s="11"/>
      <c r="H457" s="11"/>
      <c r="I457" s="34"/>
      <c r="J457" s="11"/>
      <c r="K457" s="35"/>
      <c r="L457" s="35"/>
      <c r="M457" s="35"/>
      <c r="N457" s="35"/>
      <c r="O457" s="35"/>
      <c r="P457" s="35"/>
      <c r="Q457" s="42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1"/>
      <c r="B458" s="11"/>
      <c r="C458" s="11"/>
      <c r="D458" s="11"/>
      <c r="E458" s="11"/>
      <c r="F458" s="11"/>
      <c r="G458" s="11"/>
      <c r="H458" s="11"/>
      <c r="I458" s="34"/>
      <c r="J458" s="11"/>
      <c r="K458" s="35"/>
      <c r="L458" s="35"/>
      <c r="M458" s="35"/>
      <c r="N458" s="35"/>
      <c r="O458" s="35"/>
      <c r="P458" s="35"/>
      <c r="Q458" s="42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1"/>
      <c r="B459" s="11"/>
      <c r="C459" s="11"/>
      <c r="D459" s="11"/>
      <c r="E459" s="11"/>
      <c r="F459" s="11"/>
      <c r="G459" s="11"/>
      <c r="H459" s="11"/>
      <c r="I459" s="34"/>
      <c r="J459" s="11"/>
      <c r="K459" s="35"/>
      <c r="L459" s="35"/>
      <c r="M459" s="35"/>
      <c r="N459" s="35"/>
      <c r="O459" s="35"/>
      <c r="P459" s="35"/>
      <c r="Q459" s="42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1"/>
      <c r="B460" s="11"/>
      <c r="C460" s="11"/>
      <c r="D460" s="11"/>
      <c r="E460" s="11"/>
      <c r="F460" s="11"/>
      <c r="G460" s="11"/>
      <c r="H460" s="11"/>
      <c r="I460" s="34"/>
      <c r="J460" s="11"/>
      <c r="K460" s="35"/>
      <c r="L460" s="35"/>
      <c r="M460" s="35"/>
      <c r="N460" s="35"/>
      <c r="O460" s="35"/>
      <c r="P460" s="35"/>
      <c r="Q460" s="42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1"/>
      <c r="B461" s="11"/>
      <c r="C461" s="11"/>
      <c r="D461" s="11"/>
      <c r="E461" s="11"/>
      <c r="F461" s="11"/>
      <c r="G461" s="11"/>
      <c r="H461" s="11"/>
      <c r="I461" s="34"/>
      <c r="J461" s="11"/>
      <c r="K461" s="35"/>
      <c r="L461" s="35"/>
      <c r="M461" s="35"/>
      <c r="N461" s="35"/>
      <c r="O461" s="35"/>
      <c r="P461" s="35"/>
      <c r="Q461" s="42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1"/>
      <c r="B462" s="11"/>
      <c r="C462" s="11"/>
      <c r="D462" s="11"/>
      <c r="E462" s="11"/>
      <c r="F462" s="11"/>
      <c r="G462" s="11"/>
      <c r="H462" s="11"/>
      <c r="I462" s="34"/>
      <c r="J462" s="11"/>
      <c r="K462" s="35"/>
      <c r="L462" s="35"/>
      <c r="M462" s="35"/>
      <c r="N462" s="35"/>
      <c r="O462" s="35"/>
      <c r="P462" s="35"/>
      <c r="Q462" s="42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1"/>
      <c r="B463" s="11"/>
      <c r="C463" s="11"/>
      <c r="D463" s="11"/>
      <c r="E463" s="11"/>
      <c r="F463" s="11"/>
      <c r="G463" s="11"/>
      <c r="H463" s="11"/>
      <c r="I463" s="34"/>
      <c r="J463" s="11"/>
      <c r="K463" s="35"/>
      <c r="L463" s="35"/>
      <c r="M463" s="35"/>
      <c r="N463" s="35"/>
      <c r="O463" s="35"/>
      <c r="P463" s="35"/>
      <c r="Q463" s="42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1"/>
      <c r="B464" s="11"/>
      <c r="C464" s="11"/>
      <c r="D464" s="11"/>
      <c r="E464" s="11"/>
      <c r="F464" s="11"/>
      <c r="G464" s="11"/>
      <c r="H464" s="11"/>
      <c r="I464" s="34"/>
      <c r="J464" s="11"/>
      <c r="K464" s="35"/>
      <c r="L464" s="35"/>
      <c r="M464" s="35"/>
      <c r="N464" s="35"/>
      <c r="O464" s="35"/>
      <c r="P464" s="35"/>
      <c r="Q464" s="42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1"/>
      <c r="B465" s="11"/>
      <c r="C465" s="11"/>
      <c r="D465" s="11"/>
      <c r="E465" s="11"/>
      <c r="F465" s="11"/>
      <c r="G465" s="11"/>
      <c r="H465" s="11"/>
      <c r="I465" s="34"/>
      <c r="J465" s="11"/>
      <c r="K465" s="35"/>
      <c r="L465" s="35"/>
      <c r="M465" s="35"/>
      <c r="N465" s="35"/>
      <c r="O465" s="35"/>
      <c r="P465" s="35"/>
      <c r="Q465" s="42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1"/>
      <c r="B466" s="11"/>
      <c r="C466" s="11"/>
      <c r="D466" s="11"/>
      <c r="E466" s="11"/>
      <c r="F466" s="11"/>
      <c r="G466" s="11"/>
      <c r="H466" s="11"/>
      <c r="I466" s="34"/>
      <c r="J466" s="11"/>
      <c r="K466" s="35"/>
      <c r="L466" s="35"/>
      <c r="M466" s="35"/>
      <c r="N466" s="35"/>
      <c r="O466" s="35"/>
      <c r="P466" s="35"/>
      <c r="Q466" s="42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1"/>
      <c r="B467" s="11"/>
      <c r="C467" s="11"/>
      <c r="D467" s="11"/>
      <c r="E467" s="11"/>
      <c r="F467" s="11"/>
      <c r="G467" s="11"/>
      <c r="H467" s="11"/>
      <c r="I467" s="34"/>
      <c r="J467" s="11"/>
      <c r="K467" s="35"/>
      <c r="L467" s="35"/>
      <c r="M467" s="35"/>
      <c r="N467" s="35"/>
      <c r="O467" s="35"/>
      <c r="P467" s="35"/>
      <c r="Q467" s="42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1"/>
      <c r="B468" s="11"/>
      <c r="C468" s="11"/>
      <c r="D468" s="11"/>
      <c r="E468" s="11"/>
      <c r="F468" s="11"/>
      <c r="G468" s="11"/>
      <c r="H468" s="11"/>
      <c r="I468" s="34"/>
      <c r="J468" s="11"/>
      <c r="K468" s="35"/>
      <c r="L468" s="35"/>
      <c r="M468" s="35"/>
      <c r="N468" s="35"/>
      <c r="O468" s="35"/>
      <c r="P468" s="35"/>
      <c r="Q468" s="42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1"/>
      <c r="B469" s="11"/>
      <c r="C469" s="11"/>
      <c r="D469" s="11"/>
      <c r="E469" s="11"/>
      <c r="F469" s="11"/>
      <c r="G469" s="11"/>
      <c r="H469" s="11"/>
      <c r="I469" s="34"/>
      <c r="J469" s="11"/>
      <c r="K469" s="35"/>
      <c r="L469" s="35"/>
      <c r="M469" s="35"/>
      <c r="N469" s="35"/>
      <c r="O469" s="35"/>
      <c r="P469" s="35"/>
      <c r="Q469" s="42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1"/>
      <c r="B470" s="11"/>
      <c r="C470" s="11"/>
      <c r="D470" s="11"/>
      <c r="E470" s="11"/>
      <c r="F470" s="11"/>
      <c r="G470" s="11"/>
      <c r="H470" s="11"/>
      <c r="I470" s="34"/>
      <c r="J470" s="11"/>
      <c r="K470" s="35"/>
      <c r="L470" s="35"/>
      <c r="M470" s="35"/>
      <c r="N470" s="35"/>
      <c r="O470" s="35"/>
      <c r="P470" s="35"/>
      <c r="Q470" s="42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1"/>
      <c r="B471" s="11"/>
      <c r="C471" s="11"/>
      <c r="D471" s="11"/>
      <c r="E471" s="11"/>
      <c r="F471" s="11"/>
      <c r="G471" s="11"/>
      <c r="H471" s="11"/>
      <c r="I471" s="34"/>
      <c r="J471" s="11"/>
      <c r="K471" s="35"/>
      <c r="L471" s="35"/>
      <c r="M471" s="35"/>
      <c r="N471" s="35"/>
      <c r="O471" s="35"/>
      <c r="P471" s="35"/>
      <c r="Q471" s="42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1"/>
      <c r="B472" s="11"/>
      <c r="C472" s="11"/>
      <c r="D472" s="11"/>
      <c r="E472" s="11"/>
      <c r="F472" s="11"/>
      <c r="G472" s="11"/>
      <c r="H472" s="11"/>
      <c r="I472" s="34"/>
      <c r="J472" s="11"/>
      <c r="K472" s="35"/>
      <c r="L472" s="35"/>
      <c r="M472" s="35"/>
      <c r="N472" s="35"/>
      <c r="O472" s="35"/>
      <c r="P472" s="35"/>
      <c r="Q472" s="42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1"/>
      <c r="B473" s="11"/>
      <c r="C473" s="11"/>
      <c r="D473" s="11"/>
      <c r="E473" s="11"/>
      <c r="F473" s="11"/>
      <c r="G473" s="11"/>
      <c r="H473" s="11"/>
      <c r="I473" s="34"/>
      <c r="J473" s="11"/>
      <c r="K473" s="35"/>
      <c r="L473" s="35"/>
      <c r="M473" s="35"/>
      <c r="N473" s="35"/>
      <c r="O473" s="35"/>
      <c r="P473" s="35"/>
      <c r="Q473" s="42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1"/>
      <c r="B474" s="11"/>
      <c r="C474" s="11"/>
      <c r="D474" s="11"/>
      <c r="E474" s="11"/>
      <c r="F474" s="11"/>
      <c r="G474" s="11"/>
      <c r="H474" s="11"/>
      <c r="I474" s="34"/>
      <c r="J474" s="11"/>
      <c r="K474" s="35"/>
      <c r="L474" s="35"/>
      <c r="M474" s="35"/>
      <c r="N474" s="35"/>
      <c r="O474" s="35"/>
      <c r="P474" s="35"/>
      <c r="Q474" s="42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1"/>
      <c r="B475" s="11"/>
      <c r="C475" s="11"/>
      <c r="D475" s="11"/>
      <c r="E475" s="11"/>
      <c r="F475" s="11"/>
      <c r="G475" s="11"/>
      <c r="H475" s="11"/>
      <c r="I475" s="34"/>
      <c r="J475" s="11"/>
      <c r="K475" s="35"/>
      <c r="L475" s="35"/>
      <c r="M475" s="35"/>
      <c r="N475" s="35"/>
      <c r="O475" s="35"/>
      <c r="P475" s="35"/>
      <c r="Q475" s="42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1"/>
      <c r="B476" s="11"/>
      <c r="C476" s="11"/>
      <c r="D476" s="11"/>
      <c r="E476" s="11"/>
      <c r="F476" s="11"/>
      <c r="G476" s="11"/>
      <c r="H476" s="11"/>
      <c r="I476" s="34"/>
      <c r="J476" s="11"/>
      <c r="K476" s="35"/>
      <c r="L476" s="35"/>
      <c r="M476" s="35"/>
      <c r="N476" s="35"/>
      <c r="O476" s="35"/>
      <c r="P476" s="35"/>
      <c r="Q476" s="42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1"/>
      <c r="B477" s="11"/>
      <c r="C477" s="11"/>
      <c r="D477" s="11"/>
      <c r="E477" s="11"/>
      <c r="F477" s="11"/>
      <c r="G477" s="11"/>
      <c r="H477" s="11"/>
      <c r="I477" s="34"/>
      <c r="J477" s="11"/>
      <c r="K477" s="35"/>
      <c r="L477" s="35"/>
      <c r="M477" s="35"/>
      <c r="N477" s="35"/>
      <c r="O477" s="35"/>
      <c r="P477" s="35"/>
      <c r="Q477" s="42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1"/>
      <c r="B478" s="11"/>
      <c r="C478" s="11"/>
      <c r="D478" s="11"/>
      <c r="E478" s="11"/>
      <c r="F478" s="11"/>
      <c r="G478" s="11"/>
      <c r="H478" s="11"/>
      <c r="I478" s="34"/>
      <c r="J478" s="11"/>
      <c r="K478" s="35"/>
      <c r="L478" s="35"/>
      <c r="M478" s="35"/>
      <c r="N478" s="35"/>
      <c r="O478" s="35"/>
      <c r="P478" s="35"/>
      <c r="Q478" s="42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1"/>
      <c r="B479" s="11"/>
      <c r="C479" s="11"/>
      <c r="D479" s="11"/>
      <c r="E479" s="11"/>
      <c r="F479" s="11"/>
      <c r="G479" s="11"/>
      <c r="H479" s="11"/>
      <c r="I479" s="34"/>
      <c r="J479" s="11"/>
      <c r="K479" s="35"/>
      <c r="L479" s="35"/>
      <c r="M479" s="35"/>
      <c r="N479" s="35"/>
      <c r="O479" s="35"/>
      <c r="P479" s="35"/>
      <c r="Q479" s="42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1"/>
      <c r="B480" s="11"/>
      <c r="C480" s="11"/>
      <c r="D480" s="11"/>
      <c r="E480" s="11"/>
      <c r="F480" s="11"/>
      <c r="G480" s="11"/>
      <c r="H480" s="11"/>
      <c r="I480" s="34"/>
      <c r="J480" s="11"/>
      <c r="K480" s="35"/>
      <c r="L480" s="35"/>
      <c r="M480" s="35"/>
      <c r="N480" s="35"/>
      <c r="O480" s="35"/>
      <c r="P480" s="35"/>
      <c r="Q480" s="42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1"/>
      <c r="B481" s="11"/>
      <c r="C481" s="11"/>
      <c r="D481" s="11"/>
      <c r="E481" s="11"/>
      <c r="F481" s="11"/>
      <c r="G481" s="11"/>
      <c r="H481" s="11"/>
      <c r="I481" s="34"/>
      <c r="J481" s="11"/>
      <c r="K481" s="35"/>
      <c r="L481" s="35"/>
      <c r="M481" s="35"/>
      <c r="N481" s="35"/>
      <c r="O481" s="35"/>
      <c r="P481" s="35"/>
      <c r="Q481" s="42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1"/>
      <c r="B482" s="11"/>
      <c r="C482" s="11"/>
      <c r="D482" s="11"/>
      <c r="E482" s="11"/>
      <c r="F482" s="11"/>
      <c r="G482" s="11"/>
      <c r="H482" s="11"/>
      <c r="I482" s="34"/>
      <c r="J482" s="11"/>
      <c r="K482" s="35"/>
      <c r="L482" s="35"/>
      <c r="M482" s="35"/>
      <c r="N482" s="35"/>
      <c r="O482" s="35"/>
      <c r="P482" s="35"/>
      <c r="Q482" s="42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1"/>
      <c r="B483" s="11"/>
      <c r="C483" s="11"/>
      <c r="D483" s="11"/>
      <c r="E483" s="11"/>
      <c r="F483" s="11"/>
      <c r="G483" s="11"/>
      <c r="H483" s="11"/>
      <c r="I483" s="34"/>
      <c r="J483" s="11"/>
      <c r="K483" s="35"/>
      <c r="L483" s="35"/>
      <c r="M483" s="35"/>
      <c r="N483" s="35"/>
      <c r="O483" s="35"/>
      <c r="P483" s="35"/>
      <c r="Q483" s="42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1"/>
      <c r="B484" s="11"/>
      <c r="C484" s="11"/>
      <c r="D484" s="11"/>
      <c r="E484" s="11"/>
      <c r="F484" s="11"/>
      <c r="G484" s="11"/>
      <c r="H484" s="11"/>
      <c r="I484" s="34"/>
      <c r="J484" s="11"/>
      <c r="K484" s="35"/>
      <c r="L484" s="35"/>
      <c r="M484" s="35"/>
      <c r="N484" s="35"/>
      <c r="O484" s="35"/>
      <c r="P484" s="35"/>
      <c r="Q484" s="42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1"/>
      <c r="B485" s="11"/>
      <c r="C485" s="11"/>
      <c r="D485" s="11"/>
      <c r="E485" s="11"/>
      <c r="F485" s="11"/>
      <c r="G485" s="11"/>
      <c r="H485" s="11"/>
      <c r="I485" s="34"/>
      <c r="J485" s="11"/>
      <c r="K485" s="35"/>
      <c r="L485" s="35"/>
      <c r="M485" s="35"/>
      <c r="N485" s="35"/>
      <c r="O485" s="35"/>
      <c r="P485" s="35"/>
      <c r="Q485" s="42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1"/>
      <c r="B486" s="11"/>
      <c r="C486" s="11"/>
      <c r="D486" s="11"/>
      <c r="E486" s="11"/>
      <c r="F486" s="11"/>
      <c r="G486" s="11"/>
      <c r="H486" s="11"/>
      <c r="I486" s="34"/>
      <c r="J486" s="11"/>
      <c r="K486" s="35"/>
      <c r="L486" s="35"/>
      <c r="M486" s="35"/>
      <c r="N486" s="35"/>
      <c r="O486" s="35"/>
      <c r="P486" s="35"/>
      <c r="Q486" s="42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1"/>
      <c r="B487" s="11"/>
      <c r="C487" s="11"/>
      <c r="D487" s="11"/>
      <c r="E487" s="11"/>
      <c r="F487" s="11"/>
      <c r="G487" s="11"/>
      <c r="H487" s="11"/>
      <c r="I487" s="34"/>
      <c r="J487" s="11"/>
      <c r="K487" s="35"/>
      <c r="L487" s="35"/>
      <c r="M487" s="35"/>
      <c r="N487" s="35"/>
      <c r="O487" s="35"/>
      <c r="P487" s="35"/>
      <c r="Q487" s="42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1"/>
      <c r="B488" s="11"/>
      <c r="C488" s="11"/>
      <c r="D488" s="11"/>
      <c r="E488" s="11"/>
      <c r="F488" s="11"/>
      <c r="G488" s="11"/>
      <c r="H488" s="11"/>
      <c r="I488" s="34"/>
      <c r="J488" s="11"/>
      <c r="K488" s="35"/>
      <c r="L488" s="35"/>
      <c r="M488" s="35"/>
      <c r="N488" s="35"/>
      <c r="O488" s="35"/>
      <c r="P488" s="35"/>
      <c r="Q488" s="42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1"/>
      <c r="B489" s="11"/>
      <c r="C489" s="11"/>
      <c r="D489" s="11"/>
      <c r="E489" s="11"/>
      <c r="F489" s="11"/>
      <c r="G489" s="11"/>
      <c r="H489" s="11"/>
      <c r="I489" s="34"/>
      <c r="J489" s="11"/>
      <c r="K489" s="35"/>
      <c r="L489" s="35"/>
      <c r="M489" s="35"/>
      <c r="N489" s="35"/>
      <c r="O489" s="35"/>
      <c r="P489" s="35"/>
      <c r="Q489" s="42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1"/>
      <c r="B490" s="11"/>
      <c r="C490" s="11"/>
      <c r="D490" s="11"/>
      <c r="E490" s="11"/>
      <c r="F490" s="11"/>
      <c r="G490" s="11"/>
      <c r="H490" s="11"/>
      <c r="I490" s="34"/>
      <c r="J490" s="11"/>
      <c r="K490" s="35"/>
      <c r="L490" s="35"/>
      <c r="M490" s="35"/>
      <c r="N490" s="35"/>
      <c r="O490" s="35"/>
      <c r="P490" s="35"/>
      <c r="Q490" s="42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1"/>
      <c r="B491" s="11"/>
      <c r="C491" s="11"/>
      <c r="D491" s="11"/>
      <c r="E491" s="11"/>
      <c r="F491" s="11"/>
      <c r="G491" s="11"/>
      <c r="H491" s="11"/>
      <c r="I491" s="34"/>
      <c r="J491" s="11"/>
      <c r="K491" s="35"/>
      <c r="L491" s="35"/>
      <c r="M491" s="35"/>
      <c r="N491" s="35"/>
      <c r="O491" s="35"/>
      <c r="P491" s="35"/>
      <c r="Q491" s="42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1"/>
      <c r="B492" s="11"/>
      <c r="C492" s="11"/>
      <c r="D492" s="11"/>
      <c r="E492" s="11"/>
      <c r="F492" s="11"/>
      <c r="G492" s="11"/>
      <c r="H492" s="11"/>
      <c r="I492" s="34"/>
      <c r="J492" s="11"/>
      <c r="K492" s="35"/>
      <c r="L492" s="35"/>
      <c r="M492" s="35"/>
      <c r="N492" s="35"/>
      <c r="O492" s="35"/>
      <c r="P492" s="35"/>
      <c r="Q492" s="42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1"/>
      <c r="B493" s="11"/>
      <c r="C493" s="11"/>
      <c r="D493" s="11"/>
      <c r="E493" s="11"/>
      <c r="F493" s="11"/>
      <c r="G493" s="11"/>
      <c r="H493" s="11"/>
      <c r="I493" s="34"/>
      <c r="J493" s="11"/>
      <c r="K493" s="35"/>
      <c r="L493" s="35"/>
      <c r="M493" s="35"/>
      <c r="N493" s="35"/>
      <c r="O493" s="35"/>
      <c r="P493" s="35"/>
      <c r="Q493" s="42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1"/>
      <c r="B494" s="11"/>
      <c r="C494" s="11"/>
      <c r="D494" s="11"/>
      <c r="E494" s="11"/>
      <c r="F494" s="11"/>
      <c r="G494" s="11"/>
      <c r="H494" s="11"/>
      <c r="I494" s="34"/>
      <c r="J494" s="11"/>
      <c r="K494" s="35"/>
      <c r="L494" s="35"/>
      <c r="M494" s="35"/>
      <c r="N494" s="35"/>
      <c r="O494" s="35"/>
      <c r="P494" s="35"/>
      <c r="Q494" s="42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1"/>
      <c r="B495" s="11"/>
      <c r="C495" s="11"/>
      <c r="D495" s="11"/>
      <c r="E495" s="11"/>
      <c r="F495" s="11"/>
      <c r="G495" s="11"/>
      <c r="H495" s="11"/>
      <c r="I495" s="34"/>
      <c r="J495" s="11"/>
      <c r="K495" s="35"/>
      <c r="L495" s="35"/>
      <c r="M495" s="35"/>
      <c r="N495" s="35"/>
      <c r="O495" s="35"/>
      <c r="P495" s="35"/>
      <c r="Q495" s="42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1"/>
      <c r="B496" s="11"/>
      <c r="C496" s="11"/>
      <c r="D496" s="11"/>
      <c r="E496" s="11"/>
      <c r="F496" s="11"/>
      <c r="G496" s="11"/>
      <c r="H496" s="11"/>
      <c r="I496" s="34"/>
      <c r="J496" s="11"/>
      <c r="K496" s="35"/>
      <c r="L496" s="35"/>
      <c r="M496" s="35"/>
      <c r="N496" s="35"/>
      <c r="O496" s="35"/>
      <c r="P496" s="35"/>
      <c r="Q496" s="42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1"/>
      <c r="B497" s="11"/>
      <c r="C497" s="11"/>
      <c r="D497" s="11"/>
      <c r="E497" s="11"/>
      <c r="F497" s="11"/>
      <c r="G497" s="11"/>
      <c r="H497" s="11"/>
      <c r="I497" s="34"/>
      <c r="J497" s="11"/>
      <c r="K497" s="35"/>
      <c r="L497" s="35"/>
      <c r="M497" s="35"/>
      <c r="N497" s="35"/>
      <c r="O497" s="35"/>
      <c r="P497" s="35"/>
      <c r="Q497" s="42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1"/>
      <c r="B498" s="11"/>
      <c r="C498" s="11"/>
      <c r="D498" s="11"/>
      <c r="E498" s="11"/>
      <c r="F498" s="11"/>
      <c r="G498" s="11"/>
      <c r="H498" s="11"/>
      <c r="I498" s="34"/>
      <c r="J498" s="11"/>
      <c r="K498" s="35"/>
      <c r="L498" s="35"/>
      <c r="M498" s="35"/>
      <c r="N498" s="35"/>
      <c r="O498" s="35"/>
      <c r="P498" s="35"/>
      <c r="Q498" s="42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1"/>
      <c r="B499" s="11"/>
      <c r="C499" s="11"/>
      <c r="D499" s="11"/>
      <c r="E499" s="11"/>
      <c r="F499" s="11"/>
      <c r="G499" s="11"/>
      <c r="H499" s="11"/>
      <c r="I499" s="34"/>
      <c r="J499" s="11"/>
      <c r="K499" s="35"/>
      <c r="L499" s="35"/>
      <c r="M499" s="35"/>
      <c r="N499" s="35"/>
      <c r="O499" s="35"/>
      <c r="P499" s="35"/>
      <c r="Q499" s="42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1"/>
      <c r="B500" s="11"/>
      <c r="C500" s="11"/>
      <c r="D500" s="11"/>
      <c r="E500" s="11"/>
      <c r="F500" s="11"/>
      <c r="G500" s="11"/>
      <c r="H500" s="11"/>
      <c r="I500" s="34"/>
      <c r="J500" s="11"/>
      <c r="K500" s="35"/>
      <c r="L500" s="35"/>
      <c r="M500" s="35"/>
      <c r="N500" s="35"/>
      <c r="O500" s="35"/>
      <c r="P500" s="35"/>
      <c r="Q500" s="42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1"/>
      <c r="B501" s="11"/>
      <c r="C501" s="11"/>
      <c r="D501" s="11"/>
      <c r="E501" s="11"/>
      <c r="F501" s="11"/>
      <c r="G501" s="11"/>
      <c r="H501" s="11"/>
      <c r="I501" s="34"/>
      <c r="J501" s="11"/>
      <c r="K501" s="35"/>
      <c r="L501" s="35"/>
      <c r="M501" s="35"/>
      <c r="N501" s="35"/>
      <c r="O501" s="35"/>
      <c r="P501" s="35"/>
      <c r="Q501" s="42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1"/>
      <c r="B502" s="11"/>
      <c r="C502" s="11"/>
      <c r="D502" s="11"/>
      <c r="E502" s="11"/>
      <c r="F502" s="11"/>
      <c r="G502" s="11"/>
      <c r="H502" s="11"/>
      <c r="I502" s="34"/>
      <c r="J502" s="11"/>
      <c r="K502" s="35"/>
      <c r="L502" s="35"/>
      <c r="M502" s="35"/>
      <c r="N502" s="35"/>
      <c r="O502" s="35"/>
      <c r="P502" s="35"/>
      <c r="Q502" s="42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1"/>
      <c r="B503" s="11"/>
      <c r="C503" s="11"/>
      <c r="D503" s="11"/>
      <c r="E503" s="11"/>
      <c r="F503" s="11"/>
      <c r="G503" s="11"/>
      <c r="H503" s="11"/>
      <c r="I503" s="34"/>
      <c r="J503" s="11"/>
      <c r="K503" s="35"/>
      <c r="L503" s="35"/>
      <c r="M503" s="35"/>
      <c r="N503" s="35"/>
      <c r="O503" s="35"/>
      <c r="P503" s="35"/>
      <c r="Q503" s="42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1"/>
      <c r="B504" s="11"/>
      <c r="C504" s="11"/>
      <c r="D504" s="11"/>
      <c r="E504" s="11"/>
      <c r="F504" s="11"/>
      <c r="G504" s="11"/>
      <c r="H504" s="11"/>
      <c r="I504" s="34"/>
      <c r="J504" s="11"/>
      <c r="K504" s="35"/>
      <c r="L504" s="35"/>
      <c r="M504" s="35"/>
      <c r="N504" s="35"/>
      <c r="O504" s="35"/>
      <c r="P504" s="35"/>
      <c r="Q504" s="42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1"/>
      <c r="B505" s="11"/>
      <c r="C505" s="11"/>
      <c r="D505" s="11"/>
      <c r="E505" s="11"/>
      <c r="F505" s="11"/>
      <c r="G505" s="11"/>
      <c r="H505" s="11"/>
      <c r="I505" s="34"/>
      <c r="J505" s="11"/>
      <c r="K505" s="35"/>
      <c r="L505" s="35"/>
      <c r="M505" s="35"/>
      <c r="N505" s="35"/>
      <c r="O505" s="35"/>
      <c r="P505" s="35"/>
      <c r="Q505" s="42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1"/>
      <c r="B506" s="11"/>
      <c r="C506" s="11"/>
      <c r="D506" s="11"/>
      <c r="E506" s="11"/>
      <c r="F506" s="11"/>
      <c r="G506" s="11"/>
      <c r="H506" s="11"/>
      <c r="I506" s="34"/>
      <c r="J506" s="11"/>
      <c r="K506" s="35"/>
      <c r="L506" s="35"/>
      <c r="M506" s="35"/>
      <c r="N506" s="35"/>
      <c r="O506" s="35"/>
      <c r="P506" s="35"/>
      <c r="Q506" s="42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1"/>
      <c r="B507" s="11"/>
      <c r="C507" s="11"/>
      <c r="D507" s="11"/>
      <c r="E507" s="11"/>
      <c r="F507" s="11"/>
      <c r="G507" s="11"/>
      <c r="H507" s="11"/>
      <c r="I507" s="34"/>
      <c r="J507" s="11"/>
      <c r="K507" s="35"/>
      <c r="L507" s="35"/>
      <c r="M507" s="35"/>
      <c r="N507" s="35"/>
      <c r="O507" s="35"/>
      <c r="P507" s="35"/>
      <c r="Q507" s="42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1"/>
      <c r="B508" s="11"/>
      <c r="C508" s="11"/>
      <c r="D508" s="11"/>
      <c r="E508" s="11"/>
      <c r="F508" s="11"/>
      <c r="G508" s="11"/>
      <c r="H508" s="11"/>
      <c r="I508" s="34"/>
      <c r="J508" s="11"/>
      <c r="K508" s="35"/>
      <c r="L508" s="35"/>
      <c r="M508" s="35"/>
      <c r="N508" s="35"/>
      <c r="O508" s="35"/>
      <c r="P508" s="35"/>
      <c r="Q508" s="42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1"/>
      <c r="B509" s="11"/>
      <c r="C509" s="11"/>
      <c r="D509" s="11"/>
      <c r="E509" s="11"/>
      <c r="F509" s="11"/>
      <c r="G509" s="11"/>
      <c r="H509" s="11"/>
      <c r="I509" s="34"/>
      <c r="J509" s="11"/>
      <c r="K509" s="35"/>
      <c r="L509" s="35"/>
      <c r="M509" s="35"/>
      <c r="N509" s="35"/>
      <c r="O509" s="35"/>
      <c r="P509" s="35"/>
      <c r="Q509" s="42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1"/>
      <c r="B510" s="11"/>
      <c r="C510" s="11"/>
      <c r="D510" s="11"/>
      <c r="E510" s="11"/>
      <c r="F510" s="11"/>
      <c r="G510" s="11"/>
      <c r="H510" s="11"/>
      <c r="I510" s="34"/>
      <c r="J510" s="11"/>
      <c r="K510" s="35"/>
      <c r="L510" s="35"/>
      <c r="M510" s="35"/>
      <c r="N510" s="35"/>
      <c r="O510" s="35"/>
      <c r="P510" s="35"/>
      <c r="Q510" s="42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1"/>
      <c r="B511" s="11"/>
      <c r="C511" s="11"/>
      <c r="D511" s="11"/>
      <c r="E511" s="11"/>
      <c r="F511" s="11"/>
      <c r="G511" s="11"/>
      <c r="H511" s="11"/>
      <c r="I511" s="34"/>
      <c r="J511" s="11"/>
      <c r="K511" s="35"/>
      <c r="L511" s="35"/>
      <c r="M511" s="35"/>
      <c r="N511" s="35"/>
      <c r="O511" s="35"/>
      <c r="P511" s="35"/>
      <c r="Q511" s="42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1"/>
      <c r="B512" s="11"/>
      <c r="C512" s="11"/>
      <c r="D512" s="11"/>
      <c r="E512" s="11"/>
      <c r="F512" s="11"/>
      <c r="G512" s="11"/>
      <c r="H512" s="11"/>
      <c r="I512" s="34"/>
      <c r="J512" s="11"/>
      <c r="K512" s="35"/>
      <c r="L512" s="35"/>
      <c r="M512" s="35"/>
      <c r="N512" s="35"/>
      <c r="O512" s="35"/>
      <c r="P512" s="35"/>
      <c r="Q512" s="42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1"/>
      <c r="B513" s="11"/>
      <c r="C513" s="11"/>
      <c r="D513" s="11"/>
      <c r="E513" s="11"/>
      <c r="F513" s="11"/>
      <c r="G513" s="11"/>
      <c r="H513" s="11"/>
      <c r="I513" s="34"/>
      <c r="J513" s="11"/>
      <c r="K513" s="35"/>
      <c r="L513" s="35"/>
      <c r="M513" s="35"/>
      <c r="N513" s="35"/>
      <c r="O513" s="35"/>
      <c r="P513" s="35"/>
      <c r="Q513" s="42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1"/>
      <c r="B514" s="11"/>
      <c r="C514" s="11"/>
      <c r="D514" s="11"/>
      <c r="E514" s="11"/>
      <c r="F514" s="11"/>
      <c r="G514" s="11"/>
      <c r="H514" s="11"/>
      <c r="I514" s="34"/>
      <c r="J514" s="11"/>
      <c r="K514" s="35"/>
      <c r="L514" s="35"/>
      <c r="M514" s="35"/>
      <c r="N514" s="35"/>
      <c r="O514" s="35"/>
      <c r="P514" s="35"/>
      <c r="Q514" s="42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1"/>
      <c r="B515" s="11"/>
      <c r="C515" s="11"/>
      <c r="D515" s="11"/>
      <c r="E515" s="11"/>
      <c r="F515" s="11"/>
      <c r="G515" s="11"/>
      <c r="H515" s="11"/>
      <c r="I515" s="34"/>
      <c r="J515" s="11"/>
      <c r="K515" s="35"/>
      <c r="L515" s="35"/>
      <c r="M515" s="35"/>
      <c r="N515" s="35"/>
      <c r="O515" s="35"/>
      <c r="P515" s="35"/>
      <c r="Q515" s="42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1"/>
      <c r="B516" s="11"/>
      <c r="C516" s="11"/>
      <c r="D516" s="11"/>
      <c r="E516" s="11"/>
      <c r="F516" s="11"/>
      <c r="G516" s="11"/>
      <c r="H516" s="11"/>
      <c r="I516" s="34"/>
      <c r="J516" s="11"/>
      <c r="K516" s="35"/>
      <c r="L516" s="35"/>
      <c r="M516" s="35"/>
      <c r="N516" s="35"/>
      <c r="O516" s="35"/>
      <c r="P516" s="35"/>
      <c r="Q516" s="42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1"/>
      <c r="B517" s="11"/>
      <c r="C517" s="11"/>
      <c r="D517" s="11"/>
      <c r="E517" s="11"/>
      <c r="F517" s="11"/>
      <c r="G517" s="11"/>
      <c r="H517" s="11"/>
      <c r="I517" s="34"/>
      <c r="J517" s="11"/>
      <c r="K517" s="35"/>
      <c r="L517" s="35"/>
      <c r="M517" s="35"/>
      <c r="N517" s="35"/>
      <c r="O517" s="35"/>
      <c r="P517" s="35"/>
      <c r="Q517" s="42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1"/>
      <c r="B518" s="11"/>
      <c r="C518" s="11"/>
      <c r="D518" s="11"/>
      <c r="E518" s="11"/>
      <c r="F518" s="11"/>
      <c r="G518" s="11"/>
      <c r="H518" s="11"/>
      <c r="I518" s="34"/>
      <c r="J518" s="11"/>
      <c r="K518" s="35"/>
      <c r="L518" s="35"/>
      <c r="M518" s="35"/>
      <c r="N518" s="35"/>
      <c r="O518" s="35"/>
      <c r="P518" s="35"/>
      <c r="Q518" s="42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1"/>
      <c r="B519" s="11"/>
      <c r="C519" s="11"/>
      <c r="D519" s="11"/>
      <c r="E519" s="11"/>
      <c r="F519" s="11"/>
      <c r="G519" s="11"/>
      <c r="H519" s="11"/>
      <c r="I519" s="34"/>
      <c r="J519" s="11"/>
      <c r="K519" s="35"/>
      <c r="L519" s="35"/>
      <c r="M519" s="35"/>
      <c r="N519" s="35"/>
      <c r="O519" s="35"/>
      <c r="P519" s="35"/>
      <c r="Q519" s="42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1"/>
      <c r="B520" s="11"/>
      <c r="C520" s="11"/>
      <c r="D520" s="11"/>
      <c r="E520" s="11"/>
      <c r="F520" s="11"/>
      <c r="G520" s="11"/>
      <c r="H520" s="11"/>
      <c r="I520" s="34"/>
      <c r="J520" s="11"/>
      <c r="K520" s="35"/>
      <c r="L520" s="35"/>
      <c r="M520" s="35"/>
      <c r="N520" s="35"/>
      <c r="O520" s="35"/>
      <c r="P520" s="35"/>
      <c r="Q520" s="42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1"/>
      <c r="B521" s="11"/>
      <c r="C521" s="11"/>
      <c r="D521" s="11"/>
      <c r="E521" s="11"/>
      <c r="F521" s="11"/>
      <c r="G521" s="11"/>
      <c r="H521" s="11"/>
      <c r="I521" s="34"/>
      <c r="J521" s="11"/>
      <c r="K521" s="35"/>
      <c r="L521" s="35"/>
      <c r="M521" s="35"/>
      <c r="N521" s="35"/>
      <c r="O521" s="35"/>
      <c r="P521" s="35"/>
      <c r="Q521" s="42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1"/>
      <c r="B522" s="11"/>
      <c r="C522" s="11"/>
      <c r="D522" s="11"/>
      <c r="E522" s="11"/>
      <c r="F522" s="11"/>
      <c r="G522" s="11"/>
      <c r="H522" s="11"/>
      <c r="I522" s="34"/>
      <c r="J522" s="11"/>
      <c r="K522" s="35"/>
      <c r="L522" s="35"/>
      <c r="M522" s="35"/>
      <c r="N522" s="35"/>
      <c r="O522" s="35"/>
      <c r="P522" s="35"/>
      <c r="Q522" s="42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1"/>
      <c r="B523" s="11"/>
      <c r="C523" s="11"/>
      <c r="D523" s="11"/>
      <c r="E523" s="11"/>
      <c r="F523" s="11"/>
      <c r="G523" s="11"/>
      <c r="H523" s="11"/>
      <c r="I523" s="34"/>
      <c r="J523" s="11"/>
      <c r="K523" s="35"/>
      <c r="L523" s="35"/>
      <c r="M523" s="35"/>
      <c r="N523" s="35"/>
      <c r="O523" s="35"/>
      <c r="P523" s="35"/>
      <c r="Q523" s="42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1"/>
      <c r="B524" s="11"/>
      <c r="C524" s="11"/>
      <c r="D524" s="11"/>
      <c r="E524" s="11"/>
      <c r="F524" s="11"/>
      <c r="G524" s="11"/>
      <c r="H524" s="11"/>
      <c r="I524" s="34"/>
      <c r="J524" s="11"/>
      <c r="K524" s="35"/>
      <c r="L524" s="35"/>
      <c r="M524" s="35"/>
      <c r="N524" s="35"/>
      <c r="O524" s="35"/>
      <c r="P524" s="35"/>
      <c r="Q524" s="42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1"/>
      <c r="B525" s="11"/>
      <c r="C525" s="11"/>
      <c r="D525" s="11"/>
      <c r="E525" s="11"/>
      <c r="F525" s="11"/>
      <c r="G525" s="11"/>
      <c r="H525" s="11"/>
      <c r="I525" s="34"/>
      <c r="J525" s="11"/>
      <c r="K525" s="35"/>
      <c r="L525" s="35"/>
      <c r="M525" s="35"/>
      <c r="N525" s="35"/>
      <c r="O525" s="35"/>
      <c r="P525" s="35"/>
      <c r="Q525" s="42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1"/>
      <c r="B526" s="11"/>
      <c r="C526" s="11"/>
      <c r="D526" s="11"/>
      <c r="E526" s="11"/>
      <c r="F526" s="11"/>
      <c r="G526" s="11"/>
      <c r="H526" s="11"/>
      <c r="I526" s="34"/>
      <c r="J526" s="11"/>
      <c r="K526" s="35"/>
      <c r="L526" s="35"/>
      <c r="M526" s="35"/>
      <c r="N526" s="35"/>
      <c r="O526" s="35"/>
      <c r="P526" s="35"/>
      <c r="Q526" s="42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1"/>
      <c r="B527" s="11"/>
      <c r="C527" s="11"/>
      <c r="D527" s="11"/>
      <c r="E527" s="11"/>
      <c r="F527" s="11"/>
      <c r="G527" s="11"/>
      <c r="H527" s="11"/>
      <c r="I527" s="34"/>
      <c r="J527" s="11"/>
      <c r="K527" s="35"/>
      <c r="L527" s="35"/>
      <c r="M527" s="35"/>
      <c r="N527" s="35"/>
      <c r="O527" s="35"/>
      <c r="P527" s="35"/>
      <c r="Q527" s="42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1"/>
      <c r="B528" s="11"/>
      <c r="C528" s="11"/>
      <c r="D528" s="11"/>
      <c r="E528" s="11"/>
      <c r="F528" s="11"/>
      <c r="G528" s="11"/>
      <c r="H528" s="11"/>
      <c r="I528" s="34"/>
      <c r="J528" s="11"/>
      <c r="K528" s="35"/>
      <c r="L528" s="35"/>
      <c r="M528" s="35"/>
      <c r="N528" s="35"/>
      <c r="O528" s="35"/>
      <c r="P528" s="35"/>
      <c r="Q528" s="42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1"/>
      <c r="B529" s="11"/>
      <c r="C529" s="11"/>
      <c r="D529" s="11"/>
      <c r="E529" s="11"/>
      <c r="F529" s="11"/>
      <c r="G529" s="11"/>
      <c r="H529" s="11"/>
      <c r="I529" s="34"/>
      <c r="J529" s="11"/>
      <c r="K529" s="35"/>
      <c r="L529" s="35"/>
      <c r="M529" s="35"/>
      <c r="N529" s="35"/>
      <c r="O529" s="35"/>
      <c r="P529" s="35"/>
      <c r="Q529" s="42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1"/>
      <c r="B530" s="11"/>
      <c r="C530" s="11"/>
      <c r="D530" s="11"/>
      <c r="E530" s="11"/>
      <c r="F530" s="11"/>
      <c r="G530" s="11"/>
      <c r="H530" s="11"/>
      <c r="I530" s="34"/>
      <c r="J530" s="11"/>
      <c r="K530" s="35"/>
      <c r="L530" s="35"/>
      <c r="M530" s="35"/>
      <c r="N530" s="35"/>
      <c r="O530" s="35"/>
      <c r="P530" s="35"/>
      <c r="Q530" s="42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1"/>
      <c r="B531" s="11"/>
      <c r="C531" s="11"/>
      <c r="D531" s="11"/>
      <c r="E531" s="11"/>
      <c r="F531" s="11"/>
      <c r="G531" s="11"/>
      <c r="H531" s="11"/>
      <c r="I531" s="34"/>
      <c r="J531" s="11"/>
      <c r="K531" s="35"/>
      <c r="L531" s="35"/>
      <c r="M531" s="35"/>
      <c r="N531" s="35"/>
      <c r="O531" s="35"/>
      <c r="P531" s="35"/>
      <c r="Q531" s="42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1"/>
      <c r="B532" s="11"/>
      <c r="C532" s="11"/>
      <c r="D532" s="11"/>
      <c r="E532" s="11"/>
      <c r="F532" s="11"/>
      <c r="G532" s="11"/>
      <c r="H532" s="11"/>
      <c r="I532" s="34"/>
      <c r="J532" s="11"/>
      <c r="K532" s="35"/>
      <c r="L532" s="35"/>
      <c r="M532" s="35"/>
      <c r="N532" s="35"/>
      <c r="O532" s="35"/>
      <c r="P532" s="35"/>
      <c r="Q532" s="42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1"/>
      <c r="B533" s="11"/>
      <c r="C533" s="11"/>
      <c r="D533" s="11"/>
      <c r="E533" s="11"/>
      <c r="F533" s="11"/>
      <c r="G533" s="11"/>
      <c r="H533" s="11"/>
      <c r="I533" s="34"/>
      <c r="J533" s="11"/>
      <c r="K533" s="35"/>
      <c r="L533" s="35"/>
      <c r="M533" s="35"/>
      <c r="N533" s="35"/>
      <c r="O533" s="35"/>
      <c r="P533" s="35"/>
      <c r="Q533" s="42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1"/>
      <c r="B534" s="11"/>
      <c r="C534" s="11"/>
      <c r="D534" s="11"/>
      <c r="E534" s="11"/>
      <c r="F534" s="11"/>
      <c r="G534" s="11"/>
      <c r="H534" s="11"/>
      <c r="I534" s="34"/>
      <c r="J534" s="11"/>
      <c r="K534" s="35"/>
      <c r="L534" s="35"/>
      <c r="M534" s="35"/>
      <c r="N534" s="35"/>
      <c r="O534" s="35"/>
      <c r="P534" s="35"/>
      <c r="Q534" s="42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1"/>
      <c r="B535" s="11"/>
      <c r="C535" s="11"/>
      <c r="D535" s="11"/>
      <c r="E535" s="11"/>
      <c r="F535" s="11"/>
      <c r="G535" s="11"/>
      <c r="H535" s="11"/>
      <c r="I535" s="34"/>
      <c r="J535" s="11"/>
      <c r="K535" s="35"/>
      <c r="L535" s="35"/>
      <c r="M535" s="35"/>
      <c r="N535" s="35"/>
      <c r="O535" s="35"/>
      <c r="P535" s="35"/>
      <c r="Q535" s="42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1"/>
      <c r="B536" s="11"/>
      <c r="C536" s="11"/>
      <c r="D536" s="11"/>
      <c r="E536" s="11"/>
      <c r="F536" s="11"/>
      <c r="G536" s="11"/>
      <c r="H536" s="11"/>
      <c r="I536" s="34"/>
      <c r="J536" s="11"/>
      <c r="K536" s="35"/>
      <c r="L536" s="35"/>
      <c r="M536" s="35"/>
      <c r="N536" s="35"/>
      <c r="O536" s="35"/>
      <c r="P536" s="35"/>
      <c r="Q536" s="42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1"/>
      <c r="B537" s="11"/>
      <c r="C537" s="11"/>
      <c r="D537" s="11"/>
      <c r="E537" s="11"/>
      <c r="F537" s="11"/>
      <c r="G537" s="11"/>
      <c r="H537" s="11"/>
      <c r="I537" s="34"/>
      <c r="J537" s="11"/>
      <c r="K537" s="35"/>
      <c r="L537" s="35"/>
      <c r="M537" s="35"/>
      <c r="N537" s="35"/>
      <c r="O537" s="35"/>
      <c r="P537" s="35"/>
      <c r="Q537" s="42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1"/>
      <c r="B538" s="11"/>
      <c r="C538" s="11"/>
      <c r="D538" s="11"/>
      <c r="E538" s="11"/>
      <c r="F538" s="11"/>
      <c r="G538" s="11"/>
      <c r="H538" s="11"/>
      <c r="I538" s="34"/>
      <c r="J538" s="11"/>
      <c r="K538" s="35"/>
      <c r="L538" s="35"/>
      <c r="M538" s="35"/>
      <c r="N538" s="35"/>
      <c r="O538" s="35"/>
      <c r="P538" s="35"/>
      <c r="Q538" s="42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1"/>
      <c r="B539" s="11"/>
      <c r="C539" s="11"/>
      <c r="D539" s="11"/>
      <c r="E539" s="11"/>
      <c r="F539" s="11"/>
      <c r="G539" s="11"/>
      <c r="H539" s="11"/>
      <c r="I539" s="34"/>
      <c r="J539" s="11"/>
      <c r="K539" s="35"/>
      <c r="L539" s="35"/>
      <c r="M539" s="35"/>
      <c r="N539" s="35"/>
      <c r="O539" s="35"/>
      <c r="P539" s="35"/>
      <c r="Q539" s="42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1"/>
      <c r="B540" s="11"/>
      <c r="C540" s="11"/>
      <c r="D540" s="11"/>
      <c r="E540" s="11"/>
      <c r="F540" s="11"/>
      <c r="G540" s="11"/>
      <c r="H540" s="11"/>
      <c r="I540" s="34"/>
      <c r="J540" s="11"/>
      <c r="K540" s="35"/>
      <c r="L540" s="35"/>
      <c r="M540" s="35"/>
      <c r="N540" s="35"/>
      <c r="O540" s="35"/>
      <c r="P540" s="35"/>
      <c r="Q540" s="42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1"/>
      <c r="B541" s="11"/>
      <c r="C541" s="11"/>
      <c r="D541" s="11"/>
      <c r="E541" s="11"/>
      <c r="F541" s="11"/>
      <c r="G541" s="11"/>
      <c r="H541" s="11"/>
      <c r="I541" s="34"/>
      <c r="J541" s="11"/>
      <c r="K541" s="35"/>
      <c r="L541" s="35"/>
      <c r="M541" s="35"/>
      <c r="N541" s="35"/>
      <c r="O541" s="35"/>
      <c r="P541" s="35"/>
      <c r="Q541" s="42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1"/>
      <c r="B542" s="11"/>
      <c r="C542" s="11"/>
      <c r="D542" s="11"/>
      <c r="E542" s="11"/>
      <c r="F542" s="11"/>
      <c r="G542" s="11"/>
      <c r="H542" s="11"/>
      <c r="I542" s="34"/>
      <c r="J542" s="11"/>
      <c r="K542" s="35"/>
      <c r="L542" s="35"/>
      <c r="M542" s="35"/>
      <c r="N542" s="35"/>
      <c r="O542" s="35"/>
      <c r="P542" s="35"/>
      <c r="Q542" s="42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1"/>
      <c r="B543" s="11"/>
      <c r="C543" s="11"/>
      <c r="D543" s="11"/>
      <c r="E543" s="11"/>
      <c r="F543" s="11"/>
      <c r="G543" s="11"/>
      <c r="H543" s="11"/>
      <c r="I543" s="34"/>
      <c r="J543" s="11"/>
      <c r="K543" s="35"/>
      <c r="L543" s="35"/>
      <c r="M543" s="35"/>
      <c r="N543" s="35"/>
      <c r="O543" s="35"/>
      <c r="P543" s="35"/>
      <c r="Q543" s="42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1"/>
      <c r="B544" s="11"/>
      <c r="C544" s="11"/>
      <c r="D544" s="11"/>
      <c r="E544" s="11"/>
      <c r="F544" s="11"/>
      <c r="G544" s="11"/>
      <c r="H544" s="11"/>
      <c r="I544" s="34"/>
      <c r="J544" s="11"/>
      <c r="K544" s="35"/>
      <c r="L544" s="35"/>
      <c r="M544" s="35"/>
      <c r="N544" s="35"/>
      <c r="O544" s="35"/>
      <c r="P544" s="35"/>
      <c r="Q544" s="42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1"/>
      <c r="B545" s="11"/>
      <c r="C545" s="11"/>
      <c r="D545" s="11"/>
      <c r="E545" s="11"/>
      <c r="F545" s="11"/>
      <c r="G545" s="11"/>
      <c r="H545" s="11"/>
      <c r="I545" s="34"/>
      <c r="J545" s="11"/>
      <c r="K545" s="35"/>
      <c r="L545" s="35"/>
      <c r="M545" s="35"/>
      <c r="N545" s="35"/>
      <c r="O545" s="35"/>
      <c r="P545" s="35"/>
      <c r="Q545" s="42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1"/>
      <c r="B546" s="11"/>
      <c r="C546" s="11"/>
      <c r="D546" s="11"/>
      <c r="E546" s="11"/>
      <c r="F546" s="11"/>
      <c r="G546" s="11"/>
      <c r="H546" s="11"/>
      <c r="I546" s="34"/>
      <c r="J546" s="11"/>
      <c r="K546" s="35"/>
      <c r="L546" s="35"/>
      <c r="M546" s="35"/>
      <c r="N546" s="35"/>
      <c r="O546" s="35"/>
      <c r="P546" s="35"/>
      <c r="Q546" s="42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1"/>
      <c r="B547" s="11"/>
      <c r="C547" s="11"/>
      <c r="D547" s="11"/>
      <c r="E547" s="11"/>
      <c r="F547" s="11"/>
      <c r="G547" s="11"/>
      <c r="H547" s="11"/>
      <c r="I547" s="34"/>
      <c r="J547" s="11"/>
      <c r="K547" s="35"/>
      <c r="L547" s="35"/>
      <c r="M547" s="35"/>
      <c r="N547" s="35"/>
      <c r="O547" s="35"/>
      <c r="P547" s="35"/>
      <c r="Q547" s="42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1"/>
      <c r="B548" s="11"/>
      <c r="C548" s="11"/>
      <c r="D548" s="11"/>
      <c r="E548" s="11"/>
      <c r="F548" s="11"/>
      <c r="G548" s="11"/>
      <c r="H548" s="11"/>
      <c r="I548" s="34"/>
      <c r="J548" s="11"/>
      <c r="K548" s="35"/>
      <c r="L548" s="35"/>
      <c r="M548" s="35"/>
      <c r="N548" s="35"/>
      <c r="O548" s="35"/>
      <c r="P548" s="35"/>
      <c r="Q548" s="42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1"/>
      <c r="B549" s="11"/>
      <c r="C549" s="11"/>
      <c r="D549" s="11"/>
      <c r="E549" s="11"/>
      <c r="F549" s="11"/>
      <c r="G549" s="11"/>
      <c r="H549" s="11"/>
      <c r="I549" s="34"/>
      <c r="J549" s="11"/>
      <c r="K549" s="35"/>
      <c r="L549" s="35"/>
      <c r="M549" s="35"/>
      <c r="N549" s="35"/>
      <c r="O549" s="35"/>
      <c r="P549" s="35"/>
      <c r="Q549" s="42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1"/>
      <c r="B550" s="11"/>
      <c r="C550" s="11"/>
      <c r="D550" s="11"/>
      <c r="E550" s="11"/>
      <c r="F550" s="11"/>
      <c r="G550" s="11"/>
      <c r="H550" s="11"/>
      <c r="I550" s="34"/>
      <c r="J550" s="11"/>
      <c r="K550" s="35"/>
      <c r="L550" s="35"/>
      <c r="M550" s="35"/>
      <c r="N550" s="35"/>
      <c r="O550" s="35"/>
      <c r="P550" s="35"/>
      <c r="Q550" s="42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1"/>
      <c r="B551" s="11"/>
      <c r="C551" s="11"/>
      <c r="D551" s="11"/>
      <c r="E551" s="11"/>
      <c r="F551" s="11"/>
      <c r="G551" s="11"/>
      <c r="H551" s="11"/>
      <c r="I551" s="34"/>
      <c r="J551" s="11"/>
      <c r="K551" s="35"/>
      <c r="L551" s="35"/>
      <c r="M551" s="35"/>
      <c r="N551" s="35"/>
      <c r="O551" s="35"/>
      <c r="P551" s="35"/>
      <c r="Q551" s="42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1"/>
      <c r="B552" s="11"/>
      <c r="C552" s="11"/>
      <c r="D552" s="11"/>
      <c r="E552" s="11"/>
      <c r="F552" s="11"/>
      <c r="G552" s="11"/>
      <c r="H552" s="11"/>
      <c r="I552" s="34"/>
      <c r="J552" s="11"/>
      <c r="K552" s="35"/>
      <c r="L552" s="35"/>
      <c r="M552" s="35"/>
      <c r="N552" s="35"/>
      <c r="O552" s="35"/>
      <c r="P552" s="35"/>
      <c r="Q552" s="42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1"/>
      <c r="B553" s="11"/>
      <c r="C553" s="11"/>
      <c r="D553" s="11"/>
      <c r="E553" s="11"/>
      <c r="F553" s="11"/>
      <c r="G553" s="11"/>
      <c r="H553" s="11"/>
      <c r="I553" s="34"/>
      <c r="J553" s="11"/>
      <c r="K553" s="35"/>
      <c r="L553" s="35"/>
      <c r="M553" s="35"/>
      <c r="N553" s="35"/>
      <c r="O553" s="35"/>
      <c r="P553" s="35"/>
      <c r="Q553" s="42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1"/>
      <c r="B554" s="11"/>
      <c r="C554" s="11"/>
      <c r="D554" s="11"/>
      <c r="E554" s="11"/>
      <c r="F554" s="11"/>
      <c r="G554" s="11"/>
      <c r="H554" s="11"/>
      <c r="I554" s="34"/>
      <c r="J554" s="11"/>
      <c r="K554" s="35"/>
      <c r="L554" s="35"/>
      <c r="M554" s="35"/>
      <c r="N554" s="35"/>
      <c r="O554" s="35"/>
      <c r="P554" s="35"/>
      <c r="Q554" s="42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1"/>
      <c r="B555" s="11"/>
      <c r="C555" s="11"/>
      <c r="D555" s="11"/>
      <c r="E555" s="11"/>
      <c r="F555" s="11"/>
      <c r="G555" s="11"/>
      <c r="H555" s="11"/>
      <c r="I555" s="34"/>
      <c r="J555" s="11"/>
      <c r="K555" s="35"/>
      <c r="L555" s="35"/>
      <c r="M555" s="35"/>
      <c r="N555" s="35"/>
      <c r="O555" s="35"/>
      <c r="P555" s="35"/>
      <c r="Q555" s="42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1"/>
      <c r="B556" s="11"/>
      <c r="C556" s="11"/>
      <c r="D556" s="11"/>
      <c r="E556" s="11"/>
      <c r="F556" s="11"/>
      <c r="G556" s="11"/>
      <c r="H556" s="11"/>
      <c r="I556" s="34"/>
      <c r="J556" s="11"/>
      <c r="K556" s="35"/>
      <c r="L556" s="35"/>
      <c r="M556" s="35"/>
      <c r="N556" s="35"/>
      <c r="O556" s="35"/>
      <c r="P556" s="35"/>
      <c r="Q556" s="42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1"/>
      <c r="B557" s="11"/>
      <c r="C557" s="11"/>
      <c r="D557" s="11"/>
      <c r="E557" s="11"/>
      <c r="F557" s="11"/>
      <c r="G557" s="11"/>
      <c r="H557" s="11"/>
      <c r="I557" s="34"/>
      <c r="J557" s="11"/>
      <c r="K557" s="35"/>
      <c r="L557" s="35"/>
      <c r="M557" s="35"/>
      <c r="N557" s="35"/>
      <c r="O557" s="35"/>
      <c r="P557" s="35"/>
      <c r="Q557" s="42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1"/>
      <c r="B558" s="11"/>
      <c r="C558" s="11"/>
      <c r="D558" s="11"/>
      <c r="E558" s="11"/>
      <c r="F558" s="11"/>
      <c r="G558" s="11"/>
      <c r="H558" s="11"/>
      <c r="I558" s="34"/>
      <c r="J558" s="11"/>
      <c r="K558" s="35"/>
      <c r="L558" s="35"/>
      <c r="M558" s="35"/>
      <c r="N558" s="35"/>
      <c r="O558" s="35"/>
      <c r="P558" s="35"/>
      <c r="Q558" s="42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1"/>
      <c r="B559" s="11"/>
      <c r="C559" s="11"/>
      <c r="D559" s="11"/>
      <c r="E559" s="11"/>
      <c r="F559" s="11"/>
      <c r="G559" s="11"/>
      <c r="H559" s="11"/>
      <c r="I559" s="34"/>
      <c r="J559" s="11"/>
      <c r="K559" s="35"/>
      <c r="L559" s="35"/>
      <c r="M559" s="35"/>
      <c r="N559" s="35"/>
      <c r="O559" s="35"/>
      <c r="P559" s="35"/>
      <c r="Q559" s="42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1"/>
      <c r="B560" s="11"/>
      <c r="C560" s="11"/>
      <c r="D560" s="11"/>
      <c r="E560" s="11"/>
      <c r="F560" s="11"/>
      <c r="G560" s="11"/>
      <c r="H560" s="11"/>
      <c r="I560" s="34"/>
      <c r="J560" s="11"/>
      <c r="K560" s="35"/>
      <c r="L560" s="35"/>
      <c r="M560" s="35"/>
      <c r="N560" s="35"/>
      <c r="O560" s="35"/>
      <c r="P560" s="35"/>
      <c r="Q560" s="42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1"/>
      <c r="B561" s="11"/>
      <c r="C561" s="11"/>
      <c r="D561" s="11"/>
      <c r="E561" s="11"/>
      <c r="F561" s="11"/>
      <c r="G561" s="11"/>
      <c r="H561" s="11"/>
      <c r="I561" s="34"/>
      <c r="J561" s="11"/>
      <c r="K561" s="35"/>
      <c r="L561" s="35"/>
      <c r="M561" s="35"/>
      <c r="N561" s="35"/>
      <c r="O561" s="35"/>
      <c r="P561" s="35"/>
      <c r="Q561" s="42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1"/>
      <c r="B562" s="11"/>
      <c r="C562" s="11"/>
      <c r="D562" s="11"/>
      <c r="E562" s="11"/>
      <c r="F562" s="11"/>
      <c r="G562" s="11"/>
      <c r="H562" s="11"/>
      <c r="I562" s="34"/>
      <c r="J562" s="11"/>
      <c r="K562" s="35"/>
      <c r="L562" s="35"/>
      <c r="M562" s="35"/>
      <c r="N562" s="35"/>
      <c r="O562" s="35"/>
      <c r="P562" s="35"/>
      <c r="Q562" s="42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1"/>
      <c r="B563" s="11"/>
      <c r="C563" s="11"/>
      <c r="D563" s="11"/>
      <c r="E563" s="11"/>
      <c r="F563" s="11"/>
      <c r="G563" s="11"/>
      <c r="H563" s="11"/>
      <c r="I563" s="34"/>
      <c r="J563" s="11"/>
      <c r="K563" s="35"/>
      <c r="L563" s="35"/>
      <c r="M563" s="35"/>
      <c r="N563" s="35"/>
      <c r="O563" s="35"/>
      <c r="P563" s="35"/>
      <c r="Q563" s="42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1"/>
      <c r="B564" s="11"/>
      <c r="C564" s="11"/>
      <c r="D564" s="11"/>
      <c r="E564" s="11"/>
      <c r="F564" s="11"/>
      <c r="G564" s="11"/>
      <c r="H564" s="11"/>
      <c r="I564" s="34"/>
      <c r="J564" s="11"/>
      <c r="K564" s="35"/>
      <c r="L564" s="35"/>
      <c r="M564" s="35"/>
      <c r="N564" s="35"/>
      <c r="O564" s="35"/>
      <c r="P564" s="35"/>
      <c r="Q564" s="42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1"/>
      <c r="B565" s="11"/>
      <c r="C565" s="11"/>
      <c r="D565" s="11"/>
      <c r="E565" s="11"/>
      <c r="F565" s="11"/>
      <c r="G565" s="11"/>
      <c r="H565" s="11"/>
      <c r="I565" s="34"/>
      <c r="J565" s="11"/>
      <c r="K565" s="35"/>
      <c r="L565" s="35"/>
      <c r="M565" s="35"/>
      <c r="N565" s="35"/>
      <c r="O565" s="35"/>
      <c r="P565" s="35"/>
      <c r="Q565" s="42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1"/>
      <c r="B566" s="11"/>
      <c r="C566" s="11"/>
      <c r="D566" s="11"/>
      <c r="E566" s="11"/>
      <c r="F566" s="11"/>
      <c r="G566" s="11"/>
      <c r="H566" s="11"/>
      <c r="I566" s="34"/>
      <c r="J566" s="11"/>
      <c r="K566" s="35"/>
      <c r="L566" s="35"/>
      <c r="M566" s="35"/>
      <c r="N566" s="35"/>
      <c r="O566" s="35"/>
      <c r="P566" s="35"/>
      <c r="Q566" s="42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1"/>
      <c r="B567" s="11"/>
      <c r="C567" s="11"/>
      <c r="D567" s="11"/>
      <c r="E567" s="11"/>
      <c r="F567" s="11"/>
      <c r="G567" s="11"/>
      <c r="H567" s="11"/>
      <c r="I567" s="34"/>
      <c r="J567" s="11"/>
      <c r="K567" s="35"/>
      <c r="L567" s="35"/>
      <c r="M567" s="35"/>
      <c r="N567" s="35"/>
      <c r="O567" s="35"/>
      <c r="P567" s="35"/>
      <c r="Q567" s="42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1"/>
      <c r="B568" s="11"/>
      <c r="C568" s="11"/>
      <c r="D568" s="11"/>
      <c r="E568" s="11"/>
      <c r="F568" s="11"/>
      <c r="G568" s="11"/>
      <c r="H568" s="11"/>
      <c r="I568" s="34"/>
      <c r="J568" s="11"/>
      <c r="K568" s="35"/>
      <c r="L568" s="35"/>
      <c r="M568" s="35"/>
      <c r="N568" s="35"/>
      <c r="O568" s="35"/>
      <c r="P568" s="35"/>
      <c r="Q568" s="42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1"/>
      <c r="B569" s="11"/>
      <c r="C569" s="11"/>
      <c r="D569" s="11"/>
      <c r="E569" s="11"/>
      <c r="F569" s="11"/>
      <c r="G569" s="11"/>
      <c r="H569" s="11"/>
      <c r="I569" s="34"/>
      <c r="J569" s="11"/>
      <c r="K569" s="35"/>
      <c r="L569" s="35"/>
      <c r="M569" s="35"/>
      <c r="N569" s="35"/>
      <c r="O569" s="35"/>
      <c r="P569" s="35"/>
      <c r="Q569" s="42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1"/>
      <c r="B570" s="11"/>
      <c r="C570" s="11"/>
      <c r="D570" s="11"/>
      <c r="E570" s="11"/>
      <c r="F570" s="11"/>
      <c r="G570" s="11"/>
      <c r="H570" s="11"/>
      <c r="I570" s="34"/>
      <c r="J570" s="11"/>
      <c r="K570" s="35"/>
      <c r="L570" s="35"/>
      <c r="M570" s="35"/>
      <c r="N570" s="35"/>
      <c r="O570" s="35"/>
      <c r="P570" s="35"/>
      <c r="Q570" s="42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1"/>
      <c r="B571" s="11"/>
      <c r="C571" s="11"/>
      <c r="D571" s="11"/>
      <c r="E571" s="11"/>
      <c r="F571" s="11"/>
      <c r="G571" s="11"/>
      <c r="H571" s="11"/>
      <c r="I571" s="34"/>
      <c r="J571" s="11"/>
      <c r="K571" s="35"/>
      <c r="L571" s="35"/>
      <c r="M571" s="35"/>
      <c r="N571" s="35"/>
      <c r="O571" s="35"/>
      <c r="P571" s="35"/>
      <c r="Q571" s="42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1"/>
      <c r="B572" s="11"/>
      <c r="C572" s="11"/>
      <c r="D572" s="11"/>
      <c r="E572" s="11"/>
      <c r="F572" s="11"/>
      <c r="G572" s="11"/>
      <c r="H572" s="11"/>
      <c r="I572" s="34"/>
      <c r="J572" s="11"/>
      <c r="K572" s="35"/>
      <c r="L572" s="35"/>
      <c r="M572" s="35"/>
      <c r="N572" s="35"/>
      <c r="O572" s="35"/>
      <c r="P572" s="35"/>
      <c r="Q572" s="42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1"/>
      <c r="B573" s="11"/>
      <c r="C573" s="11"/>
      <c r="D573" s="11"/>
      <c r="E573" s="11"/>
      <c r="F573" s="11"/>
      <c r="G573" s="11"/>
      <c r="H573" s="11"/>
      <c r="I573" s="34"/>
      <c r="J573" s="11"/>
      <c r="K573" s="35"/>
      <c r="L573" s="35"/>
      <c r="M573" s="35"/>
      <c r="N573" s="35"/>
      <c r="O573" s="35"/>
      <c r="P573" s="35"/>
      <c r="Q573" s="42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1"/>
      <c r="B574" s="11"/>
      <c r="C574" s="11"/>
      <c r="D574" s="11"/>
      <c r="E574" s="11"/>
      <c r="F574" s="11"/>
      <c r="G574" s="11"/>
      <c r="H574" s="11"/>
      <c r="I574" s="34"/>
      <c r="J574" s="11"/>
      <c r="K574" s="35"/>
      <c r="L574" s="35"/>
      <c r="M574" s="35"/>
      <c r="N574" s="35"/>
      <c r="O574" s="35"/>
      <c r="P574" s="35"/>
      <c r="Q574" s="42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1"/>
      <c r="B575" s="11"/>
      <c r="C575" s="11"/>
      <c r="D575" s="11"/>
      <c r="E575" s="11"/>
      <c r="F575" s="11"/>
      <c r="G575" s="11"/>
      <c r="H575" s="11"/>
      <c r="I575" s="34"/>
      <c r="J575" s="11"/>
      <c r="K575" s="35"/>
      <c r="L575" s="35"/>
      <c r="M575" s="35"/>
      <c r="N575" s="35"/>
      <c r="O575" s="35"/>
      <c r="P575" s="35"/>
      <c r="Q575" s="42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1"/>
      <c r="B576" s="11"/>
      <c r="C576" s="11"/>
      <c r="D576" s="11"/>
      <c r="E576" s="11"/>
      <c r="F576" s="11"/>
      <c r="G576" s="11"/>
      <c r="H576" s="11"/>
      <c r="I576" s="34"/>
      <c r="J576" s="11"/>
      <c r="K576" s="35"/>
      <c r="L576" s="35"/>
      <c r="M576" s="35"/>
      <c r="N576" s="35"/>
      <c r="O576" s="35"/>
      <c r="P576" s="35"/>
      <c r="Q576" s="42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1"/>
      <c r="B577" s="11"/>
      <c r="C577" s="11"/>
      <c r="D577" s="11"/>
      <c r="E577" s="11"/>
      <c r="F577" s="11"/>
      <c r="G577" s="11"/>
      <c r="H577" s="11"/>
      <c r="I577" s="34"/>
      <c r="J577" s="11"/>
      <c r="K577" s="35"/>
      <c r="L577" s="35"/>
      <c r="M577" s="35"/>
      <c r="N577" s="35"/>
      <c r="O577" s="35"/>
      <c r="P577" s="35"/>
      <c r="Q577" s="42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1"/>
      <c r="B578" s="11"/>
      <c r="C578" s="11"/>
      <c r="D578" s="11"/>
      <c r="E578" s="11"/>
      <c r="F578" s="11"/>
      <c r="G578" s="11"/>
      <c r="H578" s="11"/>
      <c r="I578" s="34"/>
      <c r="J578" s="11"/>
      <c r="K578" s="35"/>
      <c r="L578" s="35"/>
      <c r="M578" s="35"/>
      <c r="N578" s="35"/>
      <c r="O578" s="35"/>
      <c r="P578" s="35"/>
      <c r="Q578" s="42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1"/>
      <c r="B579" s="11"/>
      <c r="C579" s="11"/>
      <c r="D579" s="11"/>
      <c r="E579" s="11"/>
      <c r="F579" s="11"/>
      <c r="G579" s="11"/>
      <c r="H579" s="11"/>
      <c r="I579" s="34"/>
      <c r="J579" s="11"/>
      <c r="K579" s="35"/>
      <c r="L579" s="35"/>
      <c r="M579" s="35"/>
      <c r="N579" s="35"/>
      <c r="O579" s="35"/>
      <c r="P579" s="35"/>
      <c r="Q579" s="42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1"/>
      <c r="B580" s="11"/>
      <c r="C580" s="11"/>
      <c r="D580" s="11"/>
      <c r="E580" s="11"/>
      <c r="F580" s="11"/>
      <c r="G580" s="11"/>
      <c r="H580" s="11"/>
      <c r="I580" s="34"/>
      <c r="J580" s="11"/>
      <c r="K580" s="35"/>
      <c r="L580" s="35"/>
      <c r="M580" s="35"/>
      <c r="N580" s="35"/>
      <c r="O580" s="35"/>
      <c r="P580" s="35"/>
      <c r="Q580" s="42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1"/>
      <c r="B581" s="11"/>
      <c r="C581" s="11"/>
      <c r="D581" s="11"/>
      <c r="E581" s="11"/>
      <c r="F581" s="11"/>
      <c r="G581" s="11"/>
      <c r="H581" s="11"/>
      <c r="I581" s="34"/>
      <c r="J581" s="11"/>
      <c r="K581" s="35"/>
      <c r="L581" s="35"/>
      <c r="M581" s="35"/>
      <c r="N581" s="35"/>
      <c r="O581" s="35"/>
      <c r="P581" s="35"/>
      <c r="Q581" s="42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1"/>
      <c r="B582" s="11"/>
      <c r="C582" s="11"/>
      <c r="D582" s="11"/>
      <c r="E582" s="11"/>
      <c r="F582" s="11"/>
      <c r="G582" s="11"/>
      <c r="H582" s="11"/>
      <c r="I582" s="34"/>
      <c r="J582" s="11"/>
      <c r="K582" s="35"/>
      <c r="L582" s="35"/>
      <c r="M582" s="35"/>
      <c r="N582" s="35"/>
      <c r="O582" s="35"/>
      <c r="P582" s="35"/>
      <c r="Q582" s="42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1"/>
      <c r="B583" s="11"/>
      <c r="C583" s="11"/>
      <c r="D583" s="11"/>
      <c r="E583" s="11"/>
      <c r="F583" s="11"/>
      <c r="G583" s="11"/>
      <c r="H583" s="11"/>
      <c r="I583" s="34"/>
      <c r="J583" s="11"/>
      <c r="K583" s="35"/>
      <c r="L583" s="35"/>
      <c r="M583" s="35"/>
      <c r="N583" s="35"/>
      <c r="O583" s="35"/>
      <c r="P583" s="35"/>
      <c r="Q583" s="42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1"/>
      <c r="B584" s="11"/>
      <c r="C584" s="11"/>
      <c r="D584" s="11"/>
      <c r="E584" s="11"/>
      <c r="F584" s="11"/>
      <c r="G584" s="11"/>
      <c r="H584" s="11"/>
      <c r="I584" s="34"/>
      <c r="J584" s="11"/>
      <c r="K584" s="35"/>
      <c r="L584" s="35"/>
      <c r="M584" s="35"/>
      <c r="N584" s="35"/>
      <c r="O584" s="35"/>
      <c r="P584" s="35"/>
      <c r="Q584" s="42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1"/>
      <c r="B585" s="11"/>
      <c r="C585" s="11"/>
      <c r="D585" s="11"/>
      <c r="E585" s="11"/>
      <c r="F585" s="11"/>
      <c r="G585" s="11"/>
      <c r="H585" s="11"/>
      <c r="I585" s="34"/>
      <c r="J585" s="11"/>
      <c r="K585" s="35"/>
      <c r="L585" s="35"/>
      <c r="M585" s="35"/>
      <c r="N585" s="35"/>
      <c r="O585" s="35"/>
      <c r="P585" s="35"/>
      <c r="Q585" s="42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1"/>
      <c r="B586" s="11"/>
      <c r="C586" s="11"/>
      <c r="D586" s="11"/>
      <c r="E586" s="11"/>
      <c r="F586" s="11"/>
      <c r="G586" s="11"/>
      <c r="H586" s="11"/>
      <c r="I586" s="34"/>
      <c r="J586" s="11"/>
      <c r="K586" s="35"/>
      <c r="L586" s="35"/>
      <c r="M586" s="35"/>
      <c r="N586" s="35"/>
      <c r="O586" s="35"/>
      <c r="P586" s="35"/>
      <c r="Q586" s="42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1"/>
      <c r="B587" s="11"/>
      <c r="C587" s="11"/>
      <c r="D587" s="11"/>
      <c r="E587" s="11"/>
      <c r="F587" s="11"/>
      <c r="G587" s="11"/>
      <c r="H587" s="11"/>
      <c r="I587" s="34"/>
      <c r="J587" s="11"/>
      <c r="K587" s="35"/>
      <c r="L587" s="35"/>
      <c r="M587" s="35"/>
      <c r="N587" s="35"/>
      <c r="O587" s="35"/>
      <c r="P587" s="35"/>
      <c r="Q587" s="42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1"/>
      <c r="B588" s="11"/>
      <c r="C588" s="11"/>
      <c r="D588" s="11"/>
      <c r="E588" s="11"/>
      <c r="F588" s="11"/>
      <c r="G588" s="11"/>
      <c r="H588" s="11"/>
      <c r="I588" s="34"/>
      <c r="J588" s="11"/>
      <c r="K588" s="35"/>
      <c r="L588" s="35"/>
      <c r="M588" s="35"/>
      <c r="N588" s="35"/>
      <c r="O588" s="35"/>
      <c r="P588" s="35"/>
      <c r="Q588" s="42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1"/>
      <c r="B589" s="11"/>
      <c r="C589" s="11"/>
      <c r="D589" s="11"/>
      <c r="E589" s="11"/>
      <c r="F589" s="11"/>
      <c r="G589" s="11"/>
      <c r="H589" s="11"/>
      <c r="I589" s="34"/>
      <c r="J589" s="11"/>
      <c r="K589" s="35"/>
      <c r="L589" s="35"/>
      <c r="M589" s="35"/>
      <c r="N589" s="35"/>
      <c r="O589" s="35"/>
      <c r="P589" s="35"/>
      <c r="Q589" s="42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1"/>
      <c r="B590" s="11"/>
      <c r="C590" s="11"/>
      <c r="D590" s="11"/>
      <c r="E590" s="11"/>
      <c r="F590" s="11"/>
      <c r="G590" s="11"/>
      <c r="H590" s="11"/>
      <c r="I590" s="34"/>
      <c r="J590" s="11"/>
      <c r="K590" s="35"/>
      <c r="L590" s="35"/>
      <c r="M590" s="35"/>
      <c r="N590" s="35"/>
      <c r="O590" s="35"/>
      <c r="P590" s="35"/>
      <c r="Q590" s="42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1"/>
      <c r="B591" s="11"/>
      <c r="C591" s="11"/>
      <c r="D591" s="11"/>
      <c r="E591" s="11"/>
      <c r="F591" s="11"/>
      <c r="G591" s="11"/>
      <c r="H591" s="11"/>
      <c r="I591" s="34"/>
      <c r="J591" s="11"/>
      <c r="K591" s="35"/>
      <c r="L591" s="35"/>
      <c r="M591" s="35"/>
      <c r="N591" s="35"/>
      <c r="O591" s="35"/>
      <c r="P591" s="35"/>
      <c r="Q591" s="42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1"/>
      <c r="B592" s="11"/>
      <c r="C592" s="11"/>
      <c r="D592" s="11"/>
      <c r="E592" s="11"/>
      <c r="F592" s="11"/>
      <c r="G592" s="11"/>
      <c r="H592" s="11"/>
      <c r="I592" s="34"/>
      <c r="J592" s="11"/>
      <c r="K592" s="35"/>
      <c r="L592" s="35"/>
      <c r="M592" s="35"/>
      <c r="N592" s="35"/>
      <c r="O592" s="35"/>
      <c r="P592" s="35"/>
      <c r="Q592" s="42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1"/>
      <c r="B593" s="11"/>
      <c r="C593" s="11"/>
      <c r="D593" s="11"/>
      <c r="E593" s="11"/>
      <c r="F593" s="11"/>
      <c r="G593" s="11"/>
      <c r="H593" s="11"/>
      <c r="I593" s="34"/>
      <c r="J593" s="11"/>
      <c r="K593" s="35"/>
      <c r="L593" s="35"/>
      <c r="M593" s="35"/>
      <c r="N593" s="35"/>
      <c r="O593" s="35"/>
      <c r="P593" s="35"/>
      <c r="Q593" s="42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1"/>
      <c r="B594" s="11"/>
      <c r="C594" s="11"/>
      <c r="D594" s="11"/>
      <c r="E594" s="11"/>
      <c r="F594" s="11"/>
      <c r="G594" s="11"/>
      <c r="H594" s="11"/>
      <c r="I594" s="34"/>
      <c r="J594" s="11"/>
      <c r="K594" s="35"/>
      <c r="L594" s="35"/>
      <c r="M594" s="35"/>
      <c r="N594" s="35"/>
      <c r="O594" s="35"/>
      <c r="P594" s="35"/>
      <c r="Q594" s="42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1"/>
      <c r="B595" s="11"/>
      <c r="C595" s="11"/>
      <c r="D595" s="11"/>
      <c r="E595" s="11"/>
      <c r="F595" s="11"/>
      <c r="G595" s="11"/>
      <c r="H595" s="11"/>
      <c r="I595" s="34"/>
      <c r="J595" s="11"/>
      <c r="K595" s="35"/>
      <c r="L595" s="35"/>
      <c r="M595" s="35"/>
      <c r="N595" s="35"/>
      <c r="O595" s="35"/>
      <c r="P595" s="35"/>
      <c r="Q595" s="42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1"/>
      <c r="B596" s="11"/>
      <c r="C596" s="11"/>
      <c r="D596" s="11"/>
      <c r="E596" s="11"/>
      <c r="F596" s="11"/>
      <c r="G596" s="11"/>
      <c r="H596" s="11"/>
      <c r="I596" s="34"/>
      <c r="J596" s="11"/>
      <c r="K596" s="35"/>
      <c r="L596" s="35"/>
      <c r="M596" s="35"/>
      <c r="N596" s="35"/>
      <c r="O596" s="35"/>
      <c r="P596" s="35"/>
      <c r="Q596" s="42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1"/>
      <c r="B597" s="11"/>
      <c r="C597" s="11"/>
      <c r="D597" s="11"/>
      <c r="E597" s="11"/>
      <c r="F597" s="11"/>
      <c r="G597" s="11"/>
      <c r="H597" s="11"/>
      <c r="I597" s="34"/>
      <c r="J597" s="11"/>
      <c r="K597" s="35"/>
      <c r="L597" s="35"/>
      <c r="M597" s="35"/>
      <c r="N597" s="35"/>
      <c r="O597" s="35"/>
      <c r="P597" s="35"/>
      <c r="Q597" s="42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1"/>
      <c r="B598" s="11"/>
      <c r="C598" s="11"/>
      <c r="D598" s="11"/>
      <c r="E598" s="11"/>
      <c r="F598" s="11"/>
      <c r="G598" s="11"/>
      <c r="H598" s="11"/>
      <c r="I598" s="34"/>
      <c r="J598" s="11"/>
      <c r="K598" s="35"/>
      <c r="L598" s="35"/>
      <c r="M598" s="35"/>
      <c r="N598" s="35"/>
      <c r="O598" s="35"/>
      <c r="P598" s="35"/>
      <c r="Q598" s="42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1"/>
      <c r="B599" s="11"/>
      <c r="C599" s="11"/>
      <c r="D599" s="11"/>
      <c r="E599" s="11"/>
      <c r="F599" s="11"/>
      <c r="G599" s="11"/>
      <c r="H599" s="11"/>
      <c r="I599" s="34"/>
      <c r="J599" s="11"/>
      <c r="K599" s="35"/>
      <c r="L599" s="35"/>
      <c r="M599" s="35"/>
      <c r="N599" s="35"/>
      <c r="O599" s="35"/>
      <c r="P599" s="35"/>
      <c r="Q599" s="42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1"/>
      <c r="B600" s="11"/>
      <c r="C600" s="11"/>
      <c r="D600" s="11"/>
      <c r="E600" s="11"/>
      <c r="F600" s="11"/>
      <c r="G600" s="11"/>
      <c r="H600" s="11"/>
      <c r="I600" s="34"/>
      <c r="J600" s="11"/>
      <c r="K600" s="35"/>
      <c r="L600" s="35"/>
      <c r="M600" s="35"/>
      <c r="N600" s="35"/>
      <c r="O600" s="35"/>
      <c r="P600" s="35"/>
      <c r="Q600" s="42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1"/>
      <c r="B601" s="11"/>
      <c r="C601" s="11"/>
      <c r="D601" s="11"/>
      <c r="E601" s="11"/>
      <c r="F601" s="11"/>
      <c r="G601" s="11"/>
      <c r="H601" s="11"/>
      <c r="I601" s="34"/>
      <c r="J601" s="11"/>
      <c r="K601" s="35"/>
      <c r="L601" s="35"/>
      <c r="M601" s="35"/>
      <c r="N601" s="35"/>
      <c r="O601" s="35"/>
      <c r="P601" s="35"/>
      <c r="Q601" s="42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1"/>
      <c r="B602" s="11"/>
      <c r="C602" s="11"/>
      <c r="D602" s="11"/>
      <c r="E602" s="11"/>
      <c r="F602" s="11"/>
      <c r="G602" s="11"/>
      <c r="H602" s="11"/>
      <c r="I602" s="34"/>
      <c r="J602" s="11"/>
      <c r="K602" s="35"/>
      <c r="L602" s="35"/>
      <c r="M602" s="35"/>
      <c r="N602" s="35"/>
      <c r="O602" s="35"/>
      <c r="P602" s="35"/>
      <c r="Q602" s="42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1"/>
      <c r="B603" s="11"/>
      <c r="C603" s="11"/>
      <c r="D603" s="11"/>
      <c r="E603" s="11"/>
      <c r="F603" s="11"/>
      <c r="G603" s="11"/>
      <c r="H603" s="11"/>
      <c r="I603" s="34"/>
      <c r="J603" s="11"/>
      <c r="K603" s="35"/>
      <c r="L603" s="35"/>
      <c r="M603" s="35"/>
      <c r="N603" s="35"/>
      <c r="O603" s="35"/>
      <c r="P603" s="35"/>
      <c r="Q603" s="42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1"/>
      <c r="B604" s="11"/>
      <c r="C604" s="11"/>
      <c r="D604" s="11"/>
      <c r="E604" s="11"/>
      <c r="F604" s="11"/>
      <c r="G604" s="11"/>
      <c r="H604" s="11"/>
      <c r="I604" s="34"/>
      <c r="J604" s="11"/>
      <c r="K604" s="35"/>
      <c r="L604" s="35"/>
      <c r="M604" s="35"/>
      <c r="N604" s="35"/>
      <c r="O604" s="35"/>
      <c r="P604" s="35"/>
      <c r="Q604" s="42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1"/>
      <c r="B605" s="11"/>
      <c r="C605" s="11"/>
      <c r="D605" s="11"/>
      <c r="E605" s="11"/>
      <c r="F605" s="11"/>
      <c r="G605" s="11"/>
      <c r="H605" s="11"/>
      <c r="I605" s="34"/>
      <c r="J605" s="11"/>
      <c r="K605" s="35"/>
      <c r="L605" s="35"/>
      <c r="M605" s="35"/>
      <c r="N605" s="35"/>
      <c r="O605" s="35"/>
      <c r="P605" s="35"/>
      <c r="Q605" s="42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1"/>
      <c r="B606" s="11"/>
      <c r="C606" s="11"/>
      <c r="D606" s="11"/>
      <c r="E606" s="11"/>
      <c r="F606" s="11"/>
      <c r="G606" s="11"/>
      <c r="H606" s="11"/>
      <c r="I606" s="34"/>
      <c r="J606" s="11"/>
      <c r="K606" s="35"/>
      <c r="L606" s="35"/>
      <c r="M606" s="35"/>
      <c r="N606" s="35"/>
      <c r="O606" s="35"/>
      <c r="P606" s="35"/>
      <c r="Q606" s="42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1"/>
      <c r="B607" s="11"/>
      <c r="C607" s="11"/>
      <c r="D607" s="11"/>
      <c r="E607" s="11"/>
      <c r="F607" s="11"/>
      <c r="G607" s="11"/>
      <c r="H607" s="11"/>
      <c r="I607" s="34"/>
      <c r="J607" s="11"/>
      <c r="K607" s="35"/>
      <c r="L607" s="35"/>
      <c r="M607" s="35"/>
      <c r="N607" s="35"/>
      <c r="O607" s="35"/>
      <c r="P607" s="35"/>
      <c r="Q607" s="42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1"/>
      <c r="B608" s="11"/>
      <c r="C608" s="11"/>
      <c r="D608" s="11"/>
      <c r="E608" s="11"/>
      <c r="F608" s="11"/>
      <c r="G608" s="11"/>
      <c r="H608" s="11"/>
      <c r="I608" s="34"/>
      <c r="J608" s="11"/>
      <c r="K608" s="35"/>
      <c r="L608" s="35"/>
      <c r="M608" s="35"/>
      <c r="N608" s="35"/>
      <c r="O608" s="35"/>
      <c r="P608" s="35"/>
      <c r="Q608" s="42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1"/>
      <c r="B609" s="11"/>
      <c r="C609" s="11"/>
      <c r="D609" s="11"/>
      <c r="E609" s="11"/>
      <c r="F609" s="11"/>
      <c r="G609" s="11"/>
      <c r="H609" s="11"/>
      <c r="I609" s="34"/>
      <c r="J609" s="11"/>
      <c r="K609" s="35"/>
      <c r="L609" s="35"/>
      <c r="M609" s="35"/>
      <c r="N609" s="35"/>
      <c r="O609" s="35"/>
      <c r="P609" s="35"/>
      <c r="Q609" s="42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1"/>
      <c r="B610" s="11"/>
      <c r="C610" s="11"/>
      <c r="D610" s="11"/>
      <c r="E610" s="11"/>
      <c r="F610" s="11"/>
      <c r="G610" s="11"/>
      <c r="H610" s="11"/>
      <c r="I610" s="34"/>
      <c r="J610" s="11"/>
      <c r="K610" s="35"/>
      <c r="L610" s="35"/>
      <c r="M610" s="35"/>
      <c r="N610" s="35"/>
      <c r="O610" s="35"/>
      <c r="P610" s="35"/>
      <c r="Q610" s="42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1"/>
      <c r="B611" s="11"/>
      <c r="C611" s="11"/>
      <c r="D611" s="11"/>
      <c r="E611" s="11"/>
      <c r="F611" s="11"/>
      <c r="G611" s="11"/>
      <c r="H611" s="11"/>
      <c r="I611" s="34"/>
      <c r="J611" s="11"/>
      <c r="K611" s="35"/>
      <c r="L611" s="35"/>
      <c r="M611" s="35"/>
      <c r="N611" s="35"/>
      <c r="O611" s="35"/>
      <c r="P611" s="35"/>
      <c r="Q611" s="42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1"/>
      <c r="B612" s="11"/>
      <c r="C612" s="11"/>
      <c r="D612" s="11"/>
      <c r="E612" s="11"/>
      <c r="F612" s="11"/>
      <c r="G612" s="11"/>
      <c r="H612" s="11"/>
      <c r="I612" s="34"/>
      <c r="J612" s="11"/>
      <c r="K612" s="35"/>
      <c r="L612" s="35"/>
      <c r="M612" s="35"/>
      <c r="N612" s="35"/>
      <c r="O612" s="35"/>
      <c r="P612" s="35"/>
      <c r="Q612" s="42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1"/>
      <c r="B613" s="11"/>
      <c r="C613" s="11"/>
      <c r="D613" s="11"/>
      <c r="E613" s="11"/>
      <c r="F613" s="11"/>
      <c r="G613" s="11"/>
      <c r="H613" s="11"/>
      <c r="I613" s="34"/>
      <c r="J613" s="11"/>
      <c r="K613" s="35"/>
      <c r="L613" s="35"/>
      <c r="M613" s="35"/>
      <c r="N613" s="35"/>
      <c r="O613" s="35"/>
      <c r="P613" s="35"/>
      <c r="Q613" s="42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1"/>
      <c r="B614" s="11"/>
      <c r="C614" s="11"/>
      <c r="D614" s="11"/>
      <c r="E614" s="11"/>
      <c r="F614" s="11"/>
      <c r="G614" s="11"/>
      <c r="H614" s="11"/>
      <c r="I614" s="34"/>
      <c r="J614" s="11"/>
      <c r="K614" s="35"/>
      <c r="L614" s="35"/>
      <c r="M614" s="35"/>
      <c r="N614" s="35"/>
      <c r="O614" s="35"/>
      <c r="P614" s="35"/>
      <c r="Q614" s="42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1"/>
      <c r="B615" s="11"/>
      <c r="C615" s="11"/>
      <c r="D615" s="11"/>
      <c r="E615" s="11"/>
      <c r="F615" s="11"/>
      <c r="G615" s="11"/>
      <c r="H615" s="11"/>
      <c r="I615" s="34"/>
      <c r="J615" s="11"/>
      <c r="K615" s="35"/>
      <c r="L615" s="35"/>
      <c r="M615" s="35"/>
      <c r="N615" s="35"/>
      <c r="O615" s="35"/>
      <c r="P615" s="35"/>
      <c r="Q615" s="42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1"/>
      <c r="B616" s="11"/>
      <c r="C616" s="11"/>
      <c r="D616" s="11"/>
      <c r="E616" s="11"/>
      <c r="F616" s="11"/>
      <c r="G616" s="11"/>
      <c r="H616" s="11"/>
      <c r="I616" s="34"/>
      <c r="J616" s="11"/>
      <c r="K616" s="35"/>
      <c r="L616" s="35"/>
      <c r="M616" s="35"/>
      <c r="N616" s="35"/>
      <c r="O616" s="35"/>
      <c r="P616" s="35"/>
      <c r="Q616" s="42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1"/>
      <c r="B617" s="11"/>
      <c r="C617" s="11"/>
      <c r="D617" s="11"/>
      <c r="E617" s="11"/>
      <c r="F617" s="11"/>
      <c r="G617" s="11"/>
      <c r="H617" s="11"/>
      <c r="I617" s="34"/>
      <c r="J617" s="11"/>
      <c r="K617" s="35"/>
      <c r="L617" s="35"/>
      <c r="M617" s="35"/>
      <c r="N617" s="35"/>
      <c r="O617" s="35"/>
      <c r="P617" s="35"/>
      <c r="Q617" s="42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1"/>
      <c r="B618" s="11"/>
      <c r="C618" s="11"/>
      <c r="D618" s="11"/>
      <c r="E618" s="11"/>
      <c r="F618" s="11"/>
      <c r="G618" s="11"/>
      <c r="H618" s="11"/>
      <c r="I618" s="34"/>
      <c r="J618" s="11"/>
      <c r="K618" s="35"/>
      <c r="L618" s="35"/>
      <c r="M618" s="35"/>
      <c r="N618" s="35"/>
      <c r="O618" s="35"/>
      <c r="P618" s="35"/>
      <c r="Q618" s="42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1"/>
      <c r="B619" s="11"/>
      <c r="C619" s="11"/>
      <c r="D619" s="11"/>
      <c r="E619" s="11"/>
      <c r="F619" s="11"/>
      <c r="G619" s="11"/>
      <c r="H619" s="11"/>
      <c r="I619" s="34"/>
      <c r="J619" s="11"/>
      <c r="K619" s="35"/>
      <c r="L619" s="35"/>
      <c r="M619" s="35"/>
      <c r="N619" s="35"/>
      <c r="O619" s="35"/>
      <c r="P619" s="35"/>
      <c r="Q619" s="42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1"/>
      <c r="B620" s="11"/>
      <c r="C620" s="11"/>
      <c r="D620" s="11"/>
      <c r="E620" s="11"/>
      <c r="F620" s="11"/>
      <c r="G620" s="11"/>
      <c r="H620" s="11"/>
      <c r="I620" s="34"/>
      <c r="J620" s="11"/>
      <c r="K620" s="35"/>
      <c r="L620" s="35"/>
      <c r="M620" s="35"/>
      <c r="N620" s="35"/>
      <c r="O620" s="35"/>
      <c r="P620" s="35"/>
      <c r="Q620" s="42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1"/>
      <c r="B621" s="11"/>
      <c r="C621" s="11"/>
      <c r="D621" s="11"/>
      <c r="E621" s="11"/>
      <c r="F621" s="11"/>
      <c r="G621" s="11"/>
      <c r="H621" s="11"/>
      <c r="I621" s="34"/>
      <c r="J621" s="11"/>
      <c r="K621" s="35"/>
      <c r="L621" s="35"/>
      <c r="M621" s="35"/>
      <c r="N621" s="35"/>
      <c r="O621" s="35"/>
      <c r="P621" s="35"/>
      <c r="Q621" s="42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1"/>
      <c r="B622" s="11"/>
      <c r="C622" s="11"/>
      <c r="D622" s="11"/>
      <c r="E622" s="11"/>
      <c r="F622" s="11"/>
      <c r="G622" s="11"/>
      <c r="H622" s="11"/>
      <c r="I622" s="34"/>
      <c r="J622" s="11"/>
      <c r="K622" s="35"/>
      <c r="L622" s="35"/>
      <c r="M622" s="35"/>
      <c r="N622" s="35"/>
      <c r="O622" s="35"/>
      <c r="P622" s="35"/>
      <c r="Q622" s="42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1"/>
      <c r="B623" s="11"/>
      <c r="C623" s="11"/>
      <c r="D623" s="11"/>
      <c r="E623" s="11"/>
      <c r="F623" s="11"/>
      <c r="G623" s="11"/>
      <c r="H623" s="11"/>
      <c r="I623" s="34"/>
      <c r="J623" s="11"/>
      <c r="K623" s="35"/>
      <c r="L623" s="35"/>
      <c r="M623" s="35"/>
      <c r="N623" s="35"/>
      <c r="O623" s="35"/>
      <c r="P623" s="35"/>
      <c r="Q623" s="42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1"/>
      <c r="B624" s="11"/>
      <c r="C624" s="11"/>
      <c r="D624" s="11"/>
      <c r="E624" s="11"/>
      <c r="F624" s="11"/>
      <c r="G624" s="11"/>
      <c r="H624" s="11"/>
      <c r="I624" s="34"/>
      <c r="J624" s="11"/>
      <c r="K624" s="35"/>
      <c r="L624" s="35"/>
      <c r="M624" s="35"/>
      <c r="N624" s="35"/>
      <c r="O624" s="35"/>
      <c r="P624" s="35"/>
      <c r="Q624" s="42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1"/>
      <c r="B625" s="11"/>
      <c r="C625" s="11"/>
      <c r="D625" s="11"/>
      <c r="E625" s="11"/>
      <c r="F625" s="11"/>
      <c r="G625" s="11"/>
      <c r="H625" s="11"/>
      <c r="I625" s="34"/>
      <c r="J625" s="11"/>
      <c r="K625" s="35"/>
      <c r="L625" s="35"/>
      <c r="M625" s="35"/>
      <c r="N625" s="35"/>
      <c r="O625" s="35"/>
      <c r="P625" s="35"/>
      <c r="Q625" s="42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1"/>
      <c r="B626" s="11"/>
      <c r="C626" s="11"/>
      <c r="D626" s="11"/>
      <c r="E626" s="11"/>
      <c r="F626" s="11"/>
      <c r="G626" s="11"/>
      <c r="H626" s="11"/>
      <c r="I626" s="34"/>
      <c r="J626" s="11"/>
      <c r="K626" s="35"/>
      <c r="L626" s="35"/>
      <c r="M626" s="35"/>
      <c r="N626" s="35"/>
      <c r="O626" s="35"/>
      <c r="P626" s="35"/>
      <c r="Q626" s="42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1"/>
      <c r="B627" s="11"/>
      <c r="C627" s="11"/>
      <c r="D627" s="11"/>
      <c r="E627" s="11"/>
      <c r="F627" s="11"/>
      <c r="G627" s="11"/>
      <c r="H627" s="11"/>
      <c r="I627" s="34"/>
      <c r="J627" s="11"/>
      <c r="K627" s="35"/>
      <c r="L627" s="35"/>
      <c r="M627" s="35"/>
      <c r="N627" s="35"/>
      <c r="O627" s="35"/>
      <c r="P627" s="35"/>
      <c r="Q627" s="42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1"/>
      <c r="B628" s="11"/>
      <c r="C628" s="11"/>
      <c r="D628" s="11"/>
      <c r="E628" s="11"/>
      <c r="F628" s="11"/>
      <c r="G628" s="11"/>
      <c r="H628" s="11"/>
      <c r="I628" s="34"/>
      <c r="J628" s="11"/>
      <c r="K628" s="35"/>
      <c r="L628" s="35"/>
      <c r="M628" s="35"/>
      <c r="N628" s="35"/>
      <c r="O628" s="35"/>
      <c r="P628" s="35"/>
      <c r="Q628" s="42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1"/>
      <c r="B629" s="11"/>
      <c r="C629" s="11"/>
      <c r="D629" s="11"/>
      <c r="E629" s="11"/>
      <c r="F629" s="11"/>
      <c r="G629" s="11"/>
      <c r="H629" s="11"/>
      <c r="I629" s="34"/>
      <c r="J629" s="11"/>
      <c r="K629" s="35"/>
      <c r="L629" s="35"/>
      <c r="M629" s="35"/>
      <c r="N629" s="35"/>
      <c r="O629" s="35"/>
      <c r="P629" s="35"/>
      <c r="Q629" s="42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1"/>
      <c r="B630" s="11"/>
      <c r="C630" s="11"/>
      <c r="D630" s="11"/>
      <c r="E630" s="11"/>
      <c r="F630" s="11"/>
      <c r="G630" s="11"/>
      <c r="H630" s="11"/>
      <c r="I630" s="34"/>
      <c r="J630" s="11"/>
      <c r="K630" s="35"/>
      <c r="L630" s="35"/>
      <c r="M630" s="35"/>
      <c r="N630" s="35"/>
      <c r="O630" s="35"/>
      <c r="P630" s="35"/>
      <c r="Q630" s="42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1"/>
      <c r="B631" s="11"/>
      <c r="C631" s="11"/>
      <c r="D631" s="11"/>
      <c r="E631" s="11"/>
      <c r="F631" s="11"/>
      <c r="G631" s="11"/>
      <c r="H631" s="11"/>
      <c r="I631" s="34"/>
      <c r="J631" s="11"/>
      <c r="K631" s="35"/>
      <c r="L631" s="35"/>
      <c r="M631" s="35"/>
      <c r="N631" s="35"/>
      <c r="O631" s="35"/>
      <c r="P631" s="35"/>
      <c r="Q631" s="42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1"/>
      <c r="B632" s="11"/>
      <c r="C632" s="11"/>
      <c r="D632" s="11"/>
      <c r="E632" s="11"/>
      <c r="F632" s="11"/>
      <c r="G632" s="11"/>
      <c r="H632" s="11"/>
      <c r="I632" s="34"/>
      <c r="J632" s="11"/>
      <c r="K632" s="35"/>
      <c r="L632" s="35"/>
      <c r="M632" s="35"/>
      <c r="N632" s="35"/>
      <c r="O632" s="35"/>
      <c r="P632" s="35"/>
      <c r="Q632" s="42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1"/>
      <c r="B633" s="11"/>
      <c r="C633" s="11"/>
      <c r="D633" s="11"/>
      <c r="E633" s="11"/>
      <c r="F633" s="11"/>
      <c r="G633" s="11"/>
      <c r="H633" s="11"/>
      <c r="I633" s="34"/>
      <c r="J633" s="11"/>
      <c r="K633" s="35"/>
      <c r="L633" s="35"/>
      <c r="M633" s="35"/>
      <c r="N633" s="35"/>
      <c r="O633" s="35"/>
      <c r="P633" s="35"/>
      <c r="Q633" s="42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1"/>
      <c r="B634" s="11"/>
      <c r="C634" s="11"/>
      <c r="D634" s="11"/>
      <c r="E634" s="11"/>
      <c r="F634" s="11"/>
      <c r="G634" s="11"/>
      <c r="H634" s="11"/>
      <c r="I634" s="34"/>
      <c r="J634" s="11"/>
      <c r="K634" s="35"/>
      <c r="L634" s="35"/>
      <c r="M634" s="35"/>
      <c r="N634" s="35"/>
      <c r="O634" s="35"/>
      <c r="P634" s="35"/>
      <c r="Q634" s="42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1"/>
      <c r="B635" s="11"/>
      <c r="C635" s="11"/>
      <c r="D635" s="11"/>
      <c r="E635" s="11"/>
      <c r="F635" s="11"/>
      <c r="G635" s="11"/>
      <c r="H635" s="11"/>
      <c r="I635" s="34"/>
      <c r="J635" s="11"/>
      <c r="K635" s="35"/>
      <c r="L635" s="35"/>
      <c r="M635" s="35"/>
      <c r="N635" s="35"/>
      <c r="O635" s="35"/>
      <c r="P635" s="35"/>
      <c r="Q635" s="42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1"/>
      <c r="B636" s="11"/>
      <c r="C636" s="11"/>
      <c r="D636" s="11"/>
      <c r="E636" s="11"/>
      <c r="F636" s="11"/>
      <c r="G636" s="11"/>
      <c r="H636" s="11"/>
      <c r="I636" s="34"/>
      <c r="J636" s="11"/>
      <c r="K636" s="35"/>
      <c r="L636" s="35"/>
      <c r="M636" s="35"/>
      <c r="N636" s="35"/>
      <c r="O636" s="35"/>
      <c r="P636" s="35"/>
      <c r="Q636" s="42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1"/>
      <c r="B637" s="11"/>
      <c r="C637" s="11"/>
      <c r="D637" s="11"/>
      <c r="E637" s="11"/>
      <c r="F637" s="11"/>
      <c r="G637" s="11"/>
      <c r="H637" s="11"/>
      <c r="I637" s="34"/>
      <c r="J637" s="11"/>
      <c r="K637" s="35"/>
      <c r="L637" s="35"/>
      <c r="M637" s="35"/>
      <c r="N637" s="35"/>
      <c r="O637" s="35"/>
      <c r="P637" s="35"/>
      <c r="Q637" s="42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1"/>
      <c r="B638" s="11"/>
      <c r="C638" s="11"/>
      <c r="D638" s="11"/>
      <c r="E638" s="11"/>
      <c r="F638" s="11"/>
      <c r="G638" s="11"/>
      <c r="H638" s="11"/>
      <c r="I638" s="34"/>
      <c r="J638" s="11"/>
      <c r="K638" s="35"/>
      <c r="L638" s="35"/>
      <c r="M638" s="35"/>
      <c r="N638" s="35"/>
      <c r="O638" s="35"/>
      <c r="P638" s="35"/>
      <c r="Q638" s="42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1"/>
      <c r="B639" s="11"/>
      <c r="C639" s="11"/>
      <c r="D639" s="11"/>
      <c r="E639" s="11"/>
      <c r="F639" s="11"/>
      <c r="G639" s="11"/>
      <c r="H639" s="11"/>
      <c r="I639" s="34"/>
      <c r="J639" s="11"/>
      <c r="K639" s="35"/>
      <c r="L639" s="35"/>
      <c r="M639" s="35"/>
      <c r="N639" s="35"/>
      <c r="O639" s="35"/>
      <c r="P639" s="35"/>
      <c r="Q639" s="42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1"/>
      <c r="B640" s="11"/>
      <c r="C640" s="11"/>
      <c r="D640" s="11"/>
      <c r="E640" s="11"/>
      <c r="F640" s="11"/>
      <c r="G640" s="11"/>
      <c r="H640" s="11"/>
      <c r="I640" s="34"/>
      <c r="J640" s="11"/>
      <c r="K640" s="35"/>
      <c r="L640" s="35"/>
      <c r="M640" s="35"/>
      <c r="N640" s="35"/>
      <c r="O640" s="35"/>
      <c r="P640" s="35"/>
      <c r="Q640" s="42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1"/>
      <c r="B641" s="11"/>
      <c r="C641" s="11"/>
      <c r="D641" s="11"/>
      <c r="E641" s="11"/>
      <c r="F641" s="11"/>
      <c r="G641" s="11"/>
      <c r="H641" s="11"/>
      <c r="I641" s="34"/>
      <c r="J641" s="11"/>
      <c r="K641" s="35"/>
      <c r="L641" s="35"/>
      <c r="M641" s="35"/>
      <c r="N641" s="35"/>
      <c r="O641" s="35"/>
      <c r="P641" s="35"/>
      <c r="Q641" s="42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1"/>
      <c r="B642" s="11"/>
      <c r="C642" s="11"/>
      <c r="D642" s="11"/>
      <c r="E642" s="11"/>
      <c r="F642" s="11"/>
      <c r="G642" s="11"/>
      <c r="H642" s="11"/>
      <c r="I642" s="34"/>
      <c r="J642" s="11"/>
      <c r="K642" s="35"/>
      <c r="L642" s="35"/>
      <c r="M642" s="35"/>
      <c r="N642" s="35"/>
      <c r="O642" s="35"/>
      <c r="P642" s="35"/>
      <c r="Q642" s="42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1"/>
      <c r="B643" s="11"/>
      <c r="C643" s="11"/>
      <c r="D643" s="11"/>
      <c r="E643" s="11"/>
      <c r="F643" s="11"/>
      <c r="G643" s="11"/>
      <c r="H643" s="11"/>
      <c r="I643" s="34"/>
      <c r="J643" s="11"/>
      <c r="K643" s="35"/>
      <c r="L643" s="35"/>
      <c r="M643" s="35"/>
      <c r="N643" s="35"/>
      <c r="O643" s="35"/>
      <c r="P643" s="35"/>
      <c r="Q643" s="42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1"/>
      <c r="B644" s="11"/>
      <c r="C644" s="11"/>
      <c r="D644" s="11"/>
      <c r="E644" s="11"/>
      <c r="F644" s="11"/>
      <c r="G644" s="11"/>
      <c r="H644" s="11"/>
      <c r="I644" s="34"/>
      <c r="J644" s="11"/>
      <c r="K644" s="35"/>
      <c r="L644" s="35"/>
      <c r="M644" s="35"/>
      <c r="N644" s="35"/>
      <c r="O644" s="35"/>
      <c r="P644" s="35"/>
      <c r="Q644" s="42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1"/>
      <c r="B645" s="11"/>
      <c r="C645" s="11"/>
      <c r="D645" s="11"/>
      <c r="E645" s="11"/>
      <c r="F645" s="11"/>
      <c r="G645" s="11"/>
      <c r="H645" s="11"/>
      <c r="I645" s="34"/>
      <c r="J645" s="11"/>
      <c r="K645" s="35"/>
      <c r="L645" s="35"/>
      <c r="M645" s="35"/>
      <c r="N645" s="35"/>
      <c r="O645" s="35"/>
      <c r="P645" s="35"/>
      <c r="Q645" s="42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1"/>
      <c r="B646" s="11"/>
      <c r="C646" s="11"/>
      <c r="D646" s="11"/>
      <c r="E646" s="11"/>
      <c r="F646" s="11"/>
      <c r="G646" s="11"/>
      <c r="H646" s="11"/>
      <c r="I646" s="34"/>
      <c r="J646" s="11"/>
      <c r="K646" s="35"/>
      <c r="L646" s="35"/>
      <c r="M646" s="35"/>
      <c r="N646" s="35"/>
      <c r="O646" s="35"/>
      <c r="P646" s="35"/>
      <c r="Q646" s="42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1"/>
      <c r="B647" s="11"/>
      <c r="C647" s="11"/>
      <c r="D647" s="11"/>
      <c r="E647" s="11"/>
      <c r="F647" s="11"/>
      <c r="G647" s="11"/>
      <c r="H647" s="11"/>
      <c r="I647" s="34"/>
      <c r="J647" s="11"/>
      <c r="K647" s="35"/>
      <c r="L647" s="35"/>
      <c r="M647" s="35"/>
      <c r="N647" s="35"/>
      <c r="O647" s="35"/>
      <c r="P647" s="35"/>
      <c r="Q647" s="42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1"/>
      <c r="B648" s="11"/>
      <c r="C648" s="11"/>
      <c r="D648" s="11"/>
      <c r="E648" s="11"/>
      <c r="F648" s="11"/>
      <c r="G648" s="11"/>
      <c r="H648" s="11"/>
      <c r="I648" s="34"/>
      <c r="J648" s="11"/>
      <c r="K648" s="35"/>
      <c r="L648" s="35"/>
      <c r="M648" s="35"/>
      <c r="N648" s="35"/>
      <c r="O648" s="35"/>
      <c r="P648" s="35"/>
      <c r="Q648" s="42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1"/>
      <c r="B649" s="11"/>
      <c r="C649" s="11"/>
      <c r="D649" s="11"/>
      <c r="E649" s="11"/>
      <c r="F649" s="11"/>
      <c r="G649" s="11"/>
      <c r="H649" s="11"/>
      <c r="I649" s="34"/>
      <c r="J649" s="11"/>
      <c r="K649" s="35"/>
      <c r="L649" s="35"/>
      <c r="M649" s="35"/>
      <c r="N649" s="35"/>
      <c r="O649" s="35"/>
      <c r="P649" s="35"/>
      <c r="Q649" s="42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1"/>
      <c r="B650" s="11"/>
      <c r="C650" s="11"/>
      <c r="D650" s="11"/>
      <c r="E650" s="11"/>
      <c r="F650" s="11"/>
      <c r="G650" s="11"/>
      <c r="H650" s="11"/>
      <c r="I650" s="34"/>
      <c r="J650" s="11"/>
      <c r="K650" s="35"/>
      <c r="L650" s="35"/>
      <c r="M650" s="35"/>
      <c r="N650" s="35"/>
      <c r="O650" s="35"/>
      <c r="P650" s="35"/>
      <c r="Q650" s="42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1"/>
      <c r="B651" s="11"/>
      <c r="C651" s="11"/>
      <c r="D651" s="11"/>
      <c r="E651" s="11"/>
      <c r="F651" s="11"/>
      <c r="G651" s="11"/>
      <c r="H651" s="11"/>
      <c r="I651" s="34"/>
      <c r="J651" s="11"/>
      <c r="K651" s="35"/>
      <c r="L651" s="35"/>
      <c r="M651" s="35"/>
      <c r="N651" s="35"/>
      <c r="O651" s="35"/>
      <c r="P651" s="35"/>
      <c r="Q651" s="42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1"/>
      <c r="B652" s="11"/>
      <c r="C652" s="11"/>
      <c r="D652" s="11"/>
      <c r="E652" s="11"/>
      <c r="F652" s="11"/>
      <c r="G652" s="11"/>
      <c r="H652" s="11"/>
      <c r="I652" s="34"/>
      <c r="J652" s="11"/>
      <c r="K652" s="35"/>
      <c r="L652" s="35"/>
      <c r="M652" s="35"/>
      <c r="N652" s="35"/>
      <c r="O652" s="35"/>
      <c r="P652" s="35"/>
      <c r="Q652" s="42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1"/>
      <c r="B653" s="11"/>
      <c r="C653" s="11"/>
      <c r="D653" s="11"/>
      <c r="E653" s="11"/>
      <c r="F653" s="11"/>
      <c r="G653" s="11"/>
      <c r="H653" s="11"/>
      <c r="I653" s="34"/>
      <c r="J653" s="11"/>
      <c r="K653" s="35"/>
      <c r="L653" s="35"/>
      <c r="M653" s="35"/>
      <c r="N653" s="35"/>
      <c r="O653" s="35"/>
      <c r="P653" s="35"/>
      <c r="Q653" s="42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1"/>
      <c r="B654" s="11"/>
      <c r="C654" s="11"/>
      <c r="D654" s="11"/>
      <c r="E654" s="11"/>
      <c r="F654" s="11"/>
      <c r="G654" s="11"/>
      <c r="H654" s="11"/>
      <c r="I654" s="34"/>
      <c r="J654" s="11"/>
      <c r="K654" s="35"/>
      <c r="L654" s="35"/>
      <c r="M654" s="35"/>
      <c r="N654" s="35"/>
      <c r="O654" s="35"/>
      <c r="P654" s="35"/>
      <c r="Q654" s="42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1"/>
      <c r="B655" s="11"/>
      <c r="C655" s="11"/>
      <c r="D655" s="11"/>
      <c r="E655" s="11"/>
      <c r="F655" s="11"/>
      <c r="G655" s="11"/>
      <c r="H655" s="11"/>
      <c r="I655" s="34"/>
      <c r="J655" s="11"/>
      <c r="K655" s="35"/>
      <c r="L655" s="35"/>
      <c r="M655" s="35"/>
      <c r="N655" s="35"/>
      <c r="O655" s="35"/>
      <c r="P655" s="35"/>
      <c r="Q655" s="42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1"/>
      <c r="B656" s="11"/>
      <c r="C656" s="11"/>
      <c r="D656" s="11"/>
      <c r="E656" s="11"/>
      <c r="F656" s="11"/>
      <c r="G656" s="11"/>
      <c r="H656" s="11"/>
      <c r="I656" s="34"/>
      <c r="J656" s="11"/>
      <c r="K656" s="35"/>
      <c r="L656" s="35"/>
      <c r="M656" s="35"/>
      <c r="N656" s="35"/>
      <c r="O656" s="35"/>
      <c r="P656" s="35"/>
      <c r="Q656" s="42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1"/>
      <c r="B657" s="11"/>
      <c r="C657" s="11"/>
      <c r="D657" s="11"/>
      <c r="E657" s="11"/>
      <c r="F657" s="11"/>
      <c r="G657" s="11"/>
      <c r="H657" s="11"/>
      <c r="I657" s="34"/>
      <c r="J657" s="11"/>
      <c r="K657" s="35"/>
      <c r="L657" s="35"/>
      <c r="M657" s="35"/>
      <c r="N657" s="35"/>
      <c r="O657" s="35"/>
      <c r="P657" s="35"/>
      <c r="Q657" s="42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1"/>
      <c r="B658" s="11"/>
      <c r="C658" s="11"/>
      <c r="D658" s="11"/>
      <c r="E658" s="11"/>
      <c r="F658" s="11"/>
      <c r="G658" s="11"/>
      <c r="H658" s="11"/>
      <c r="I658" s="34"/>
      <c r="J658" s="11"/>
      <c r="K658" s="35"/>
      <c r="L658" s="35"/>
      <c r="M658" s="35"/>
      <c r="N658" s="35"/>
      <c r="O658" s="35"/>
      <c r="P658" s="35"/>
      <c r="Q658" s="42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1"/>
      <c r="B659" s="11"/>
      <c r="C659" s="11"/>
      <c r="D659" s="11"/>
      <c r="E659" s="11"/>
      <c r="F659" s="11"/>
      <c r="G659" s="11"/>
      <c r="H659" s="11"/>
      <c r="I659" s="34"/>
      <c r="J659" s="11"/>
      <c r="K659" s="35"/>
      <c r="L659" s="35"/>
      <c r="M659" s="35"/>
      <c r="N659" s="35"/>
      <c r="O659" s="35"/>
      <c r="P659" s="35"/>
      <c r="Q659" s="42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1"/>
      <c r="B660" s="11"/>
      <c r="C660" s="11"/>
      <c r="D660" s="11"/>
      <c r="E660" s="11"/>
      <c r="F660" s="11"/>
      <c r="G660" s="11"/>
      <c r="H660" s="11"/>
      <c r="I660" s="34"/>
      <c r="J660" s="11"/>
      <c r="K660" s="35"/>
      <c r="L660" s="35"/>
      <c r="M660" s="35"/>
      <c r="N660" s="35"/>
      <c r="O660" s="35"/>
      <c r="P660" s="35"/>
      <c r="Q660" s="42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1"/>
      <c r="B661" s="11"/>
      <c r="C661" s="11"/>
      <c r="D661" s="11"/>
      <c r="E661" s="11"/>
      <c r="F661" s="11"/>
      <c r="G661" s="11"/>
      <c r="H661" s="11"/>
      <c r="I661" s="34"/>
      <c r="J661" s="11"/>
      <c r="K661" s="35"/>
      <c r="L661" s="35"/>
      <c r="M661" s="35"/>
      <c r="N661" s="35"/>
      <c r="O661" s="35"/>
      <c r="P661" s="35"/>
      <c r="Q661" s="42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1"/>
      <c r="B662" s="11"/>
      <c r="C662" s="11"/>
      <c r="D662" s="11"/>
      <c r="E662" s="11"/>
      <c r="F662" s="11"/>
      <c r="G662" s="11"/>
      <c r="H662" s="11"/>
      <c r="I662" s="34"/>
      <c r="J662" s="11"/>
      <c r="K662" s="35"/>
      <c r="L662" s="35"/>
      <c r="M662" s="35"/>
      <c r="N662" s="35"/>
      <c r="O662" s="35"/>
      <c r="P662" s="35"/>
      <c r="Q662" s="42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1"/>
      <c r="B663" s="11"/>
      <c r="C663" s="11"/>
      <c r="D663" s="11"/>
      <c r="E663" s="11"/>
      <c r="F663" s="11"/>
      <c r="G663" s="11"/>
      <c r="H663" s="11"/>
      <c r="I663" s="34"/>
      <c r="J663" s="11"/>
      <c r="K663" s="35"/>
      <c r="L663" s="35"/>
      <c r="M663" s="35"/>
      <c r="N663" s="35"/>
      <c r="O663" s="35"/>
      <c r="P663" s="35"/>
      <c r="Q663" s="42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1"/>
      <c r="B664" s="11"/>
      <c r="C664" s="11"/>
      <c r="D664" s="11"/>
      <c r="E664" s="11"/>
      <c r="F664" s="11"/>
      <c r="G664" s="11"/>
      <c r="H664" s="11"/>
      <c r="I664" s="34"/>
      <c r="J664" s="11"/>
      <c r="K664" s="35"/>
      <c r="L664" s="35"/>
      <c r="M664" s="35"/>
      <c r="N664" s="35"/>
      <c r="O664" s="35"/>
      <c r="P664" s="35"/>
      <c r="Q664" s="42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1"/>
      <c r="B665" s="11"/>
      <c r="C665" s="11"/>
      <c r="D665" s="11"/>
      <c r="E665" s="11"/>
      <c r="F665" s="11"/>
      <c r="G665" s="11"/>
      <c r="H665" s="11"/>
      <c r="I665" s="34"/>
      <c r="J665" s="11"/>
      <c r="K665" s="35"/>
      <c r="L665" s="35"/>
      <c r="M665" s="35"/>
      <c r="N665" s="35"/>
      <c r="O665" s="35"/>
      <c r="P665" s="35"/>
      <c r="Q665" s="42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1"/>
      <c r="B666" s="11"/>
      <c r="C666" s="11"/>
      <c r="D666" s="11"/>
      <c r="E666" s="11"/>
      <c r="F666" s="11"/>
      <c r="G666" s="11"/>
      <c r="H666" s="11"/>
      <c r="I666" s="34"/>
      <c r="J666" s="11"/>
      <c r="K666" s="35"/>
      <c r="L666" s="35"/>
      <c r="M666" s="35"/>
      <c r="N666" s="35"/>
      <c r="O666" s="35"/>
      <c r="P666" s="35"/>
      <c r="Q666" s="42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1"/>
      <c r="B667" s="11"/>
      <c r="C667" s="11"/>
      <c r="D667" s="11"/>
      <c r="E667" s="11"/>
      <c r="F667" s="11"/>
      <c r="G667" s="11"/>
      <c r="H667" s="11"/>
      <c r="I667" s="34"/>
      <c r="J667" s="11"/>
      <c r="K667" s="35"/>
      <c r="L667" s="35"/>
      <c r="M667" s="35"/>
      <c r="N667" s="35"/>
      <c r="O667" s="35"/>
      <c r="P667" s="35"/>
      <c r="Q667" s="42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1"/>
      <c r="B668" s="11"/>
      <c r="C668" s="11"/>
      <c r="D668" s="11"/>
      <c r="E668" s="11"/>
      <c r="F668" s="11"/>
      <c r="G668" s="11"/>
      <c r="H668" s="11"/>
      <c r="I668" s="34"/>
      <c r="J668" s="11"/>
      <c r="K668" s="35"/>
      <c r="L668" s="35"/>
      <c r="M668" s="35"/>
      <c r="N668" s="35"/>
      <c r="O668" s="35"/>
      <c r="P668" s="35"/>
      <c r="Q668" s="42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1"/>
      <c r="B669" s="11"/>
      <c r="C669" s="11"/>
      <c r="D669" s="11"/>
      <c r="E669" s="11"/>
      <c r="F669" s="11"/>
      <c r="G669" s="11"/>
      <c r="H669" s="11"/>
      <c r="I669" s="34"/>
      <c r="J669" s="11"/>
      <c r="K669" s="35"/>
      <c r="L669" s="35"/>
      <c r="M669" s="35"/>
      <c r="N669" s="35"/>
      <c r="O669" s="35"/>
      <c r="P669" s="35"/>
      <c r="Q669" s="42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1"/>
      <c r="B670" s="11"/>
      <c r="C670" s="11"/>
      <c r="D670" s="11"/>
      <c r="E670" s="11"/>
      <c r="F670" s="11"/>
      <c r="G670" s="11"/>
      <c r="H670" s="11"/>
      <c r="I670" s="34"/>
      <c r="J670" s="11"/>
      <c r="K670" s="35"/>
      <c r="L670" s="35"/>
      <c r="M670" s="35"/>
      <c r="N670" s="35"/>
      <c r="O670" s="35"/>
      <c r="P670" s="35"/>
      <c r="Q670" s="42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1"/>
      <c r="B671" s="11"/>
      <c r="C671" s="11"/>
      <c r="D671" s="11"/>
      <c r="E671" s="11"/>
      <c r="F671" s="11"/>
      <c r="G671" s="11"/>
      <c r="H671" s="11"/>
      <c r="I671" s="34"/>
      <c r="J671" s="11"/>
      <c r="K671" s="35"/>
      <c r="L671" s="35"/>
      <c r="M671" s="35"/>
      <c r="N671" s="35"/>
      <c r="O671" s="35"/>
      <c r="P671" s="35"/>
      <c r="Q671" s="42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1"/>
      <c r="B672" s="11"/>
      <c r="C672" s="11"/>
      <c r="D672" s="11"/>
      <c r="E672" s="11"/>
      <c r="F672" s="11"/>
      <c r="G672" s="11"/>
      <c r="H672" s="11"/>
      <c r="I672" s="34"/>
      <c r="J672" s="11"/>
      <c r="K672" s="35"/>
      <c r="L672" s="35"/>
      <c r="M672" s="35"/>
      <c r="N672" s="35"/>
      <c r="O672" s="35"/>
      <c r="P672" s="35"/>
      <c r="Q672" s="42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1"/>
      <c r="B673" s="11"/>
      <c r="C673" s="11"/>
      <c r="D673" s="11"/>
      <c r="E673" s="11"/>
      <c r="F673" s="11"/>
      <c r="G673" s="11"/>
      <c r="H673" s="11"/>
      <c r="I673" s="34"/>
      <c r="J673" s="11"/>
      <c r="K673" s="35"/>
      <c r="L673" s="35"/>
      <c r="M673" s="35"/>
      <c r="N673" s="35"/>
      <c r="O673" s="35"/>
      <c r="P673" s="35"/>
      <c r="Q673" s="42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1"/>
      <c r="B674" s="11"/>
      <c r="C674" s="11"/>
      <c r="D674" s="11"/>
      <c r="E674" s="11"/>
      <c r="F674" s="11"/>
      <c r="G674" s="11"/>
      <c r="H674" s="11"/>
      <c r="I674" s="34"/>
      <c r="J674" s="11"/>
      <c r="K674" s="35"/>
      <c r="L674" s="35"/>
      <c r="M674" s="35"/>
      <c r="N674" s="35"/>
      <c r="O674" s="35"/>
      <c r="P674" s="35"/>
      <c r="Q674" s="42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1"/>
      <c r="B675" s="11"/>
      <c r="C675" s="11"/>
      <c r="D675" s="11"/>
      <c r="E675" s="11"/>
      <c r="F675" s="11"/>
      <c r="G675" s="11"/>
      <c r="H675" s="11"/>
      <c r="I675" s="34"/>
      <c r="J675" s="11"/>
      <c r="K675" s="35"/>
      <c r="L675" s="35"/>
      <c r="M675" s="35"/>
      <c r="N675" s="35"/>
      <c r="O675" s="35"/>
      <c r="P675" s="35"/>
      <c r="Q675" s="42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1"/>
      <c r="B676" s="11"/>
      <c r="C676" s="11"/>
      <c r="D676" s="11"/>
      <c r="E676" s="11"/>
      <c r="F676" s="11"/>
      <c r="G676" s="11"/>
      <c r="H676" s="11"/>
      <c r="I676" s="34"/>
      <c r="J676" s="11"/>
      <c r="K676" s="35"/>
      <c r="L676" s="35"/>
      <c r="M676" s="35"/>
      <c r="N676" s="35"/>
      <c r="O676" s="35"/>
      <c r="P676" s="35"/>
      <c r="Q676" s="42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1"/>
      <c r="B677" s="11"/>
      <c r="C677" s="11"/>
      <c r="D677" s="11"/>
      <c r="E677" s="11"/>
      <c r="F677" s="11"/>
      <c r="G677" s="11"/>
      <c r="H677" s="11"/>
      <c r="I677" s="34"/>
      <c r="J677" s="11"/>
      <c r="K677" s="35"/>
      <c r="L677" s="35"/>
      <c r="M677" s="35"/>
      <c r="N677" s="35"/>
      <c r="O677" s="35"/>
      <c r="P677" s="35"/>
      <c r="Q677" s="42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1"/>
      <c r="B678" s="11"/>
      <c r="C678" s="11"/>
      <c r="D678" s="11"/>
      <c r="E678" s="11"/>
      <c r="F678" s="11"/>
      <c r="G678" s="11"/>
      <c r="H678" s="11"/>
      <c r="I678" s="34"/>
      <c r="J678" s="11"/>
      <c r="K678" s="35"/>
      <c r="L678" s="35"/>
      <c r="M678" s="35"/>
      <c r="N678" s="35"/>
      <c r="O678" s="35"/>
      <c r="P678" s="35"/>
      <c r="Q678" s="42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1"/>
      <c r="B679" s="11"/>
      <c r="C679" s="11"/>
      <c r="D679" s="11"/>
      <c r="E679" s="11"/>
      <c r="F679" s="11"/>
      <c r="G679" s="11"/>
      <c r="H679" s="11"/>
      <c r="I679" s="34"/>
      <c r="J679" s="11"/>
      <c r="K679" s="35"/>
      <c r="L679" s="35"/>
      <c r="M679" s="35"/>
      <c r="N679" s="35"/>
      <c r="O679" s="35"/>
      <c r="P679" s="35"/>
      <c r="Q679" s="42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1"/>
      <c r="B680" s="11"/>
      <c r="C680" s="11"/>
      <c r="D680" s="11"/>
      <c r="E680" s="11"/>
      <c r="F680" s="11"/>
      <c r="G680" s="11"/>
      <c r="H680" s="11"/>
      <c r="I680" s="34"/>
      <c r="J680" s="11"/>
      <c r="K680" s="35"/>
      <c r="L680" s="35"/>
      <c r="M680" s="35"/>
      <c r="N680" s="35"/>
      <c r="O680" s="35"/>
      <c r="P680" s="35"/>
      <c r="Q680" s="42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1"/>
      <c r="B681" s="11"/>
      <c r="C681" s="11"/>
      <c r="D681" s="11"/>
      <c r="E681" s="11"/>
      <c r="F681" s="11"/>
      <c r="G681" s="11"/>
      <c r="H681" s="11"/>
      <c r="I681" s="34"/>
      <c r="J681" s="11"/>
      <c r="K681" s="35"/>
      <c r="L681" s="35"/>
      <c r="M681" s="35"/>
      <c r="N681" s="35"/>
      <c r="O681" s="35"/>
      <c r="P681" s="35"/>
      <c r="Q681" s="42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1"/>
      <c r="B682" s="11"/>
      <c r="C682" s="11"/>
      <c r="D682" s="11"/>
      <c r="E682" s="11"/>
      <c r="F682" s="11"/>
      <c r="G682" s="11"/>
      <c r="H682" s="11"/>
      <c r="I682" s="34"/>
      <c r="J682" s="11"/>
      <c r="K682" s="35"/>
      <c r="L682" s="35"/>
      <c r="M682" s="35"/>
      <c r="N682" s="35"/>
      <c r="O682" s="35"/>
      <c r="P682" s="35"/>
      <c r="Q682" s="42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1"/>
      <c r="B683" s="11"/>
      <c r="C683" s="11"/>
      <c r="D683" s="11"/>
      <c r="E683" s="11"/>
      <c r="F683" s="11"/>
      <c r="G683" s="11"/>
      <c r="H683" s="11"/>
      <c r="I683" s="34"/>
      <c r="J683" s="11"/>
      <c r="K683" s="35"/>
      <c r="L683" s="35"/>
      <c r="M683" s="35"/>
      <c r="N683" s="35"/>
      <c r="O683" s="35"/>
      <c r="P683" s="35"/>
      <c r="Q683" s="42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1"/>
      <c r="B684" s="11"/>
      <c r="C684" s="11"/>
      <c r="D684" s="11"/>
      <c r="E684" s="11"/>
      <c r="F684" s="11"/>
      <c r="G684" s="11"/>
      <c r="H684" s="11"/>
      <c r="I684" s="34"/>
      <c r="J684" s="11"/>
      <c r="K684" s="35"/>
      <c r="L684" s="35"/>
      <c r="M684" s="35"/>
      <c r="N684" s="35"/>
      <c r="O684" s="35"/>
      <c r="P684" s="35"/>
      <c r="Q684" s="42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1"/>
      <c r="B685" s="11"/>
      <c r="C685" s="11"/>
      <c r="D685" s="11"/>
      <c r="E685" s="11"/>
      <c r="F685" s="11"/>
      <c r="G685" s="11"/>
      <c r="H685" s="11"/>
      <c r="I685" s="34"/>
      <c r="J685" s="11"/>
      <c r="K685" s="35"/>
      <c r="L685" s="35"/>
      <c r="M685" s="35"/>
      <c r="N685" s="35"/>
      <c r="O685" s="35"/>
      <c r="P685" s="35"/>
      <c r="Q685" s="42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1"/>
      <c r="B686" s="11"/>
      <c r="C686" s="11"/>
      <c r="D686" s="11"/>
      <c r="E686" s="11"/>
      <c r="F686" s="11"/>
      <c r="G686" s="11"/>
      <c r="H686" s="11"/>
      <c r="I686" s="34"/>
      <c r="J686" s="11"/>
      <c r="K686" s="35"/>
      <c r="L686" s="35"/>
      <c r="M686" s="35"/>
      <c r="N686" s="35"/>
      <c r="O686" s="35"/>
      <c r="P686" s="35"/>
      <c r="Q686" s="42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1"/>
      <c r="B687" s="11"/>
      <c r="C687" s="11"/>
      <c r="D687" s="11"/>
      <c r="E687" s="11"/>
      <c r="F687" s="11"/>
      <c r="G687" s="11"/>
      <c r="H687" s="11"/>
      <c r="I687" s="34"/>
      <c r="J687" s="11"/>
      <c r="K687" s="35"/>
      <c r="L687" s="35"/>
      <c r="M687" s="35"/>
      <c r="N687" s="35"/>
      <c r="O687" s="35"/>
      <c r="P687" s="35"/>
      <c r="Q687" s="42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1"/>
      <c r="B688" s="11"/>
      <c r="C688" s="11"/>
      <c r="D688" s="11"/>
      <c r="E688" s="11"/>
      <c r="F688" s="11"/>
      <c r="G688" s="11"/>
      <c r="H688" s="11"/>
      <c r="I688" s="34"/>
      <c r="J688" s="11"/>
      <c r="K688" s="35"/>
      <c r="L688" s="35"/>
      <c r="M688" s="35"/>
      <c r="N688" s="35"/>
      <c r="O688" s="35"/>
      <c r="P688" s="35"/>
      <c r="Q688" s="42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1"/>
      <c r="B689" s="11"/>
      <c r="C689" s="11"/>
      <c r="D689" s="11"/>
      <c r="E689" s="11"/>
      <c r="F689" s="11"/>
      <c r="G689" s="11"/>
      <c r="H689" s="11"/>
      <c r="I689" s="34"/>
      <c r="J689" s="11"/>
      <c r="K689" s="35"/>
      <c r="L689" s="35"/>
      <c r="M689" s="35"/>
      <c r="N689" s="35"/>
      <c r="O689" s="35"/>
      <c r="P689" s="35"/>
      <c r="Q689" s="42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1"/>
      <c r="B690" s="11"/>
      <c r="C690" s="11"/>
      <c r="D690" s="11"/>
      <c r="E690" s="11"/>
      <c r="F690" s="11"/>
      <c r="G690" s="11"/>
      <c r="H690" s="11"/>
      <c r="I690" s="34"/>
      <c r="J690" s="11"/>
      <c r="K690" s="35"/>
      <c r="L690" s="35"/>
      <c r="M690" s="35"/>
      <c r="N690" s="35"/>
      <c r="O690" s="35"/>
      <c r="P690" s="35"/>
      <c r="Q690" s="42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1"/>
      <c r="B691" s="11"/>
      <c r="C691" s="11"/>
      <c r="D691" s="11"/>
      <c r="E691" s="11"/>
      <c r="F691" s="11"/>
      <c r="G691" s="11"/>
      <c r="H691" s="11"/>
      <c r="I691" s="34"/>
      <c r="J691" s="11"/>
      <c r="K691" s="35"/>
      <c r="L691" s="35"/>
      <c r="M691" s="35"/>
      <c r="N691" s="35"/>
      <c r="O691" s="35"/>
      <c r="P691" s="35"/>
      <c r="Q691" s="42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1"/>
      <c r="B692" s="11"/>
      <c r="C692" s="11"/>
      <c r="D692" s="11"/>
      <c r="E692" s="11"/>
      <c r="F692" s="11"/>
      <c r="G692" s="11"/>
      <c r="H692" s="11"/>
      <c r="I692" s="34"/>
      <c r="J692" s="11"/>
      <c r="K692" s="35"/>
      <c r="L692" s="35"/>
      <c r="M692" s="35"/>
      <c r="N692" s="35"/>
      <c r="O692" s="35"/>
      <c r="P692" s="35"/>
      <c r="Q692" s="42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1"/>
      <c r="B693" s="11"/>
      <c r="C693" s="11"/>
      <c r="D693" s="11"/>
      <c r="E693" s="11"/>
      <c r="F693" s="11"/>
      <c r="G693" s="11"/>
      <c r="H693" s="11"/>
      <c r="I693" s="34"/>
      <c r="J693" s="11"/>
      <c r="K693" s="35"/>
      <c r="L693" s="35"/>
      <c r="M693" s="35"/>
      <c r="N693" s="35"/>
      <c r="O693" s="35"/>
      <c r="P693" s="35"/>
      <c r="Q693" s="42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1"/>
      <c r="B694" s="11"/>
      <c r="C694" s="11"/>
      <c r="D694" s="11"/>
      <c r="E694" s="11"/>
      <c r="F694" s="11"/>
      <c r="G694" s="11"/>
      <c r="H694" s="11"/>
      <c r="I694" s="34"/>
      <c r="J694" s="11"/>
      <c r="K694" s="35"/>
      <c r="L694" s="35"/>
      <c r="M694" s="35"/>
      <c r="N694" s="35"/>
      <c r="O694" s="35"/>
      <c r="P694" s="35"/>
      <c r="Q694" s="42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1"/>
      <c r="B695" s="11"/>
      <c r="C695" s="11"/>
      <c r="D695" s="11"/>
      <c r="E695" s="11"/>
      <c r="F695" s="11"/>
      <c r="G695" s="11"/>
      <c r="H695" s="11"/>
      <c r="I695" s="34"/>
      <c r="J695" s="11"/>
      <c r="K695" s="35"/>
      <c r="L695" s="35"/>
      <c r="M695" s="35"/>
      <c r="N695" s="35"/>
      <c r="O695" s="35"/>
      <c r="P695" s="35"/>
      <c r="Q695" s="42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1"/>
      <c r="B696" s="11"/>
      <c r="C696" s="11"/>
      <c r="D696" s="11"/>
      <c r="E696" s="11"/>
      <c r="F696" s="11"/>
      <c r="G696" s="11"/>
      <c r="H696" s="11"/>
      <c r="I696" s="34"/>
      <c r="J696" s="11"/>
      <c r="K696" s="35"/>
      <c r="L696" s="35"/>
      <c r="M696" s="35"/>
      <c r="N696" s="35"/>
      <c r="O696" s="35"/>
      <c r="P696" s="35"/>
      <c r="Q696" s="42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1"/>
      <c r="B697" s="11"/>
      <c r="C697" s="11"/>
      <c r="D697" s="11"/>
      <c r="E697" s="11"/>
      <c r="F697" s="11"/>
      <c r="G697" s="11"/>
      <c r="H697" s="11"/>
      <c r="I697" s="34"/>
      <c r="J697" s="11"/>
      <c r="K697" s="35"/>
      <c r="L697" s="35"/>
      <c r="M697" s="35"/>
      <c r="N697" s="35"/>
      <c r="O697" s="35"/>
      <c r="P697" s="35"/>
      <c r="Q697" s="42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1"/>
      <c r="B698" s="11"/>
      <c r="C698" s="11"/>
      <c r="D698" s="11"/>
      <c r="E698" s="11"/>
      <c r="F698" s="11"/>
      <c r="G698" s="11"/>
      <c r="H698" s="11"/>
      <c r="I698" s="34"/>
      <c r="J698" s="11"/>
      <c r="K698" s="35"/>
      <c r="L698" s="35"/>
      <c r="M698" s="35"/>
      <c r="N698" s="35"/>
      <c r="O698" s="35"/>
      <c r="P698" s="35"/>
      <c r="Q698" s="42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1"/>
      <c r="B699" s="11"/>
      <c r="C699" s="11"/>
      <c r="D699" s="11"/>
      <c r="E699" s="11"/>
      <c r="F699" s="11"/>
      <c r="G699" s="11"/>
      <c r="H699" s="11"/>
      <c r="I699" s="34"/>
      <c r="J699" s="11"/>
      <c r="K699" s="35"/>
      <c r="L699" s="35"/>
      <c r="M699" s="35"/>
      <c r="N699" s="35"/>
      <c r="O699" s="35"/>
      <c r="P699" s="35"/>
      <c r="Q699" s="42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1"/>
      <c r="B700" s="11"/>
      <c r="C700" s="11"/>
      <c r="D700" s="11"/>
      <c r="E700" s="11"/>
      <c r="F700" s="11"/>
      <c r="G700" s="11"/>
      <c r="H700" s="11"/>
      <c r="I700" s="34"/>
      <c r="J700" s="11"/>
      <c r="K700" s="35"/>
      <c r="L700" s="35"/>
      <c r="M700" s="35"/>
      <c r="N700" s="35"/>
      <c r="O700" s="35"/>
      <c r="P700" s="35"/>
      <c r="Q700" s="42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1"/>
      <c r="B701" s="11"/>
      <c r="C701" s="11"/>
      <c r="D701" s="11"/>
      <c r="E701" s="11"/>
      <c r="F701" s="11"/>
      <c r="G701" s="11"/>
      <c r="H701" s="11"/>
      <c r="I701" s="34"/>
      <c r="J701" s="11"/>
      <c r="K701" s="35"/>
      <c r="L701" s="35"/>
      <c r="M701" s="35"/>
      <c r="N701" s="35"/>
      <c r="O701" s="35"/>
      <c r="P701" s="35"/>
      <c r="Q701" s="42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1"/>
      <c r="B702" s="11"/>
      <c r="C702" s="11"/>
      <c r="D702" s="11"/>
      <c r="E702" s="11"/>
      <c r="F702" s="11"/>
      <c r="G702" s="11"/>
      <c r="H702" s="11"/>
      <c r="I702" s="34"/>
      <c r="J702" s="11"/>
      <c r="K702" s="35"/>
      <c r="L702" s="35"/>
      <c r="M702" s="35"/>
      <c r="N702" s="35"/>
      <c r="O702" s="35"/>
      <c r="P702" s="35"/>
      <c r="Q702" s="42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1"/>
      <c r="B703" s="11"/>
      <c r="C703" s="11"/>
      <c r="D703" s="11"/>
      <c r="E703" s="11"/>
      <c r="F703" s="11"/>
      <c r="G703" s="11"/>
      <c r="H703" s="11"/>
      <c r="I703" s="34"/>
      <c r="J703" s="11"/>
      <c r="K703" s="35"/>
      <c r="L703" s="35"/>
      <c r="M703" s="35"/>
      <c r="N703" s="35"/>
      <c r="O703" s="35"/>
      <c r="P703" s="35"/>
      <c r="Q703" s="42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1"/>
      <c r="B704" s="11"/>
      <c r="C704" s="11"/>
      <c r="D704" s="11"/>
      <c r="E704" s="11"/>
      <c r="F704" s="11"/>
      <c r="G704" s="11"/>
      <c r="H704" s="11"/>
      <c r="I704" s="34"/>
      <c r="J704" s="11"/>
      <c r="K704" s="35"/>
      <c r="L704" s="35"/>
      <c r="M704" s="35"/>
      <c r="N704" s="35"/>
      <c r="O704" s="35"/>
      <c r="P704" s="35"/>
      <c r="Q704" s="42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1"/>
      <c r="B705" s="11"/>
      <c r="C705" s="11"/>
      <c r="D705" s="11"/>
      <c r="E705" s="11"/>
      <c r="F705" s="11"/>
      <c r="G705" s="11"/>
      <c r="H705" s="11"/>
      <c r="I705" s="34"/>
      <c r="J705" s="11"/>
      <c r="K705" s="35"/>
      <c r="L705" s="35"/>
      <c r="M705" s="35"/>
      <c r="N705" s="35"/>
      <c r="O705" s="35"/>
      <c r="P705" s="35"/>
      <c r="Q705" s="42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1"/>
      <c r="B706" s="11"/>
      <c r="C706" s="11"/>
      <c r="D706" s="11"/>
      <c r="E706" s="11"/>
      <c r="F706" s="11"/>
      <c r="G706" s="11"/>
      <c r="H706" s="11"/>
      <c r="I706" s="34"/>
      <c r="J706" s="11"/>
      <c r="K706" s="35"/>
      <c r="L706" s="35"/>
      <c r="M706" s="35"/>
      <c r="N706" s="35"/>
      <c r="O706" s="35"/>
      <c r="P706" s="35"/>
      <c r="Q706" s="42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1"/>
      <c r="B707" s="11"/>
      <c r="C707" s="11"/>
      <c r="D707" s="11"/>
      <c r="E707" s="11"/>
      <c r="F707" s="11"/>
      <c r="G707" s="11"/>
      <c r="H707" s="11"/>
      <c r="I707" s="34"/>
      <c r="J707" s="11"/>
      <c r="K707" s="35"/>
      <c r="L707" s="35"/>
      <c r="M707" s="35"/>
      <c r="N707" s="35"/>
      <c r="O707" s="35"/>
      <c r="P707" s="35"/>
      <c r="Q707" s="42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1"/>
      <c r="B708" s="11"/>
      <c r="C708" s="11"/>
      <c r="D708" s="11"/>
      <c r="E708" s="11"/>
      <c r="F708" s="11"/>
      <c r="G708" s="11"/>
      <c r="H708" s="11"/>
      <c r="I708" s="34"/>
      <c r="J708" s="11"/>
      <c r="K708" s="35"/>
      <c r="L708" s="35"/>
      <c r="M708" s="35"/>
      <c r="N708" s="35"/>
      <c r="O708" s="35"/>
      <c r="P708" s="35"/>
      <c r="Q708" s="42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1"/>
      <c r="B709" s="11"/>
      <c r="C709" s="11"/>
      <c r="D709" s="11"/>
      <c r="E709" s="11"/>
      <c r="F709" s="11"/>
      <c r="G709" s="11"/>
      <c r="H709" s="11"/>
      <c r="I709" s="34"/>
      <c r="J709" s="11"/>
      <c r="K709" s="35"/>
      <c r="L709" s="35"/>
      <c r="M709" s="35"/>
      <c r="N709" s="35"/>
      <c r="O709" s="35"/>
      <c r="P709" s="35"/>
      <c r="Q709" s="42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1"/>
      <c r="B710" s="11"/>
      <c r="C710" s="11"/>
      <c r="D710" s="11"/>
      <c r="E710" s="11"/>
      <c r="F710" s="11"/>
      <c r="G710" s="11"/>
      <c r="H710" s="11"/>
      <c r="I710" s="34"/>
      <c r="J710" s="11"/>
      <c r="K710" s="35"/>
      <c r="L710" s="35"/>
      <c r="M710" s="35"/>
      <c r="N710" s="35"/>
      <c r="O710" s="35"/>
      <c r="P710" s="35"/>
      <c r="Q710" s="42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1"/>
      <c r="B711" s="11"/>
      <c r="C711" s="11"/>
      <c r="D711" s="11"/>
      <c r="E711" s="11"/>
      <c r="F711" s="11"/>
      <c r="G711" s="11"/>
      <c r="H711" s="11"/>
      <c r="I711" s="34"/>
      <c r="J711" s="11"/>
      <c r="K711" s="35"/>
      <c r="L711" s="35"/>
      <c r="M711" s="35"/>
      <c r="N711" s="35"/>
      <c r="O711" s="35"/>
      <c r="P711" s="35"/>
      <c r="Q711" s="42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1"/>
      <c r="B712" s="11"/>
      <c r="C712" s="11"/>
      <c r="D712" s="11"/>
      <c r="E712" s="11"/>
      <c r="F712" s="11"/>
      <c r="G712" s="11"/>
      <c r="H712" s="11"/>
      <c r="I712" s="34"/>
      <c r="J712" s="11"/>
      <c r="K712" s="35"/>
      <c r="L712" s="35"/>
      <c r="M712" s="35"/>
      <c r="N712" s="35"/>
      <c r="O712" s="35"/>
      <c r="P712" s="35"/>
      <c r="Q712" s="42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1"/>
      <c r="B713" s="11"/>
      <c r="C713" s="11"/>
      <c r="D713" s="11"/>
      <c r="E713" s="11"/>
      <c r="F713" s="11"/>
      <c r="G713" s="11"/>
      <c r="H713" s="11"/>
      <c r="I713" s="34"/>
      <c r="J713" s="11"/>
      <c r="K713" s="35"/>
      <c r="L713" s="35"/>
      <c r="M713" s="35"/>
      <c r="N713" s="35"/>
      <c r="O713" s="35"/>
      <c r="P713" s="35"/>
      <c r="Q713" s="42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1"/>
      <c r="B714" s="11"/>
      <c r="C714" s="11"/>
      <c r="D714" s="11"/>
      <c r="E714" s="11"/>
      <c r="F714" s="11"/>
      <c r="G714" s="11"/>
      <c r="H714" s="11"/>
      <c r="I714" s="34"/>
      <c r="J714" s="11"/>
      <c r="K714" s="35"/>
      <c r="L714" s="35"/>
      <c r="M714" s="35"/>
      <c r="N714" s="35"/>
      <c r="O714" s="35"/>
      <c r="P714" s="35"/>
      <c r="Q714" s="42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1"/>
      <c r="B715" s="11"/>
      <c r="C715" s="11"/>
      <c r="D715" s="11"/>
      <c r="E715" s="11"/>
      <c r="F715" s="11"/>
      <c r="G715" s="11"/>
      <c r="H715" s="11"/>
      <c r="I715" s="34"/>
      <c r="J715" s="11"/>
      <c r="K715" s="35"/>
      <c r="L715" s="35"/>
      <c r="M715" s="35"/>
      <c r="N715" s="35"/>
      <c r="O715" s="35"/>
      <c r="P715" s="35"/>
      <c r="Q715" s="42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1"/>
      <c r="B716" s="11"/>
      <c r="C716" s="11"/>
      <c r="D716" s="11"/>
      <c r="E716" s="11"/>
      <c r="F716" s="11"/>
      <c r="G716" s="11"/>
      <c r="H716" s="11"/>
      <c r="I716" s="34"/>
      <c r="J716" s="11"/>
      <c r="K716" s="35"/>
      <c r="L716" s="35"/>
      <c r="M716" s="35"/>
      <c r="N716" s="35"/>
      <c r="O716" s="35"/>
      <c r="P716" s="35"/>
      <c r="Q716" s="42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1"/>
      <c r="B717" s="11"/>
      <c r="C717" s="11"/>
      <c r="D717" s="11"/>
      <c r="E717" s="11"/>
      <c r="F717" s="11"/>
      <c r="G717" s="11"/>
      <c r="H717" s="11"/>
      <c r="I717" s="34"/>
      <c r="J717" s="11"/>
      <c r="K717" s="35"/>
      <c r="L717" s="35"/>
      <c r="M717" s="35"/>
      <c r="N717" s="35"/>
      <c r="O717" s="35"/>
      <c r="P717" s="35"/>
      <c r="Q717" s="42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1"/>
      <c r="B718" s="11"/>
      <c r="C718" s="11"/>
      <c r="D718" s="11"/>
      <c r="E718" s="11"/>
      <c r="F718" s="11"/>
      <c r="G718" s="11"/>
      <c r="H718" s="11"/>
      <c r="I718" s="34"/>
      <c r="J718" s="11"/>
      <c r="K718" s="35"/>
      <c r="L718" s="35"/>
      <c r="M718" s="35"/>
      <c r="N718" s="35"/>
      <c r="O718" s="35"/>
      <c r="P718" s="35"/>
      <c r="Q718" s="42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1"/>
      <c r="B719" s="11"/>
      <c r="C719" s="11"/>
      <c r="D719" s="11"/>
      <c r="E719" s="11"/>
      <c r="F719" s="11"/>
      <c r="G719" s="11"/>
      <c r="H719" s="11"/>
      <c r="I719" s="34"/>
      <c r="J719" s="11"/>
      <c r="K719" s="35"/>
      <c r="L719" s="35"/>
      <c r="M719" s="35"/>
      <c r="N719" s="35"/>
      <c r="O719" s="35"/>
      <c r="P719" s="35"/>
      <c r="Q719" s="42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1"/>
      <c r="B720" s="11"/>
      <c r="C720" s="11"/>
      <c r="D720" s="11"/>
      <c r="E720" s="11"/>
      <c r="F720" s="11"/>
      <c r="G720" s="11"/>
      <c r="H720" s="11"/>
      <c r="I720" s="34"/>
      <c r="J720" s="11"/>
      <c r="K720" s="35"/>
      <c r="L720" s="35"/>
      <c r="M720" s="35"/>
      <c r="N720" s="35"/>
      <c r="O720" s="35"/>
      <c r="P720" s="35"/>
      <c r="Q720" s="42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1"/>
      <c r="B721" s="11"/>
      <c r="C721" s="11"/>
      <c r="D721" s="11"/>
      <c r="E721" s="11"/>
      <c r="F721" s="11"/>
      <c r="G721" s="11"/>
      <c r="H721" s="11"/>
      <c r="I721" s="34"/>
      <c r="J721" s="11"/>
      <c r="K721" s="35"/>
      <c r="L721" s="35"/>
      <c r="M721" s="35"/>
      <c r="N721" s="35"/>
      <c r="O721" s="35"/>
      <c r="P721" s="35"/>
      <c r="Q721" s="42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1"/>
      <c r="B722" s="11"/>
      <c r="C722" s="11"/>
      <c r="D722" s="11"/>
      <c r="E722" s="11"/>
      <c r="F722" s="11"/>
      <c r="G722" s="11"/>
      <c r="H722" s="11"/>
      <c r="I722" s="34"/>
      <c r="J722" s="11"/>
      <c r="K722" s="35"/>
      <c r="L722" s="35"/>
      <c r="M722" s="35"/>
      <c r="N722" s="35"/>
      <c r="O722" s="35"/>
      <c r="P722" s="35"/>
      <c r="Q722" s="42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1"/>
      <c r="B723" s="11"/>
      <c r="C723" s="11"/>
      <c r="D723" s="11"/>
      <c r="E723" s="11"/>
      <c r="F723" s="11"/>
      <c r="G723" s="11"/>
      <c r="H723" s="11"/>
      <c r="I723" s="34"/>
      <c r="J723" s="11"/>
      <c r="K723" s="35"/>
      <c r="L723" s="35"/>
      <c r="M723" s="35"/>
      <c r="N723" s="35"/>
      <c r="O723" s="35"/>
      <c r="P723" s="35"/>
      <c r="Q723" s="42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1"/>
      <c r="B724" s="11"/>
      <c r="C724" s="11"/>
      <c r="D724" s="11"/>
      <c r="E724" s="11"/>
      <c r="F724" s="11"/>
      <c r="G724" s="11"/>
      <c r="H724" s="11"/>
      <c r="I724" s="34"/>
      <c r="J724" s="11"/>
      <c r="K724" s="35"/>
      <c r="L724" s="35"/>
      <c r="M724" s="35"/>
      <c r="N724" s="35"/>
      <c r="O724" s="35"/>
      <c r="P724" s="35"/>
      <c r="Q724" s="42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1"/>
      <c r="B725" s="11"/>
      <c r="C725" s="11"/>
      <c r="D725" s="11"/>
      <c r="E725" s="11"/>
      <c r="F725" s="11"/>
      <c r="G725" s="11"/>
      <c r="H725" s="11"/>
      <c r="I725" s="34"/>
      <c r="J725" s="11"/>
      <c r="K725" s="35"/>
      <c r="L725" s="35"/>
      <c r="M725" s="35"/>
      <c r="N725" s="35"/>
      <c r="O725" s="35"/>
      <c r="P725" s="35"/>
      <c r="Q725" s="42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1"/>
      <c r="B726" s="11"/>
      <c r="C726" s="11"/>
      <c r="D726" s="11"/>
      <c r="E726" s="11"/>
      <c r="F726" s="11"/>
      <c r="G726" s="11"/>
      <c r="H726" s="11"/>
      <c r="I726" s="34"/>
      <c r="J726" s="11"/>
      <c r="K726" s="35"/>
      <c r="L726" s="35"/>
      <c r="M726" s="35"/>
      <c r="N726" s="35"/>
      <c r="O726" s="35"/>
      <c r="P726" s="35"/>
      <c r="Q726" s="42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1"/>
      <c r="B727" s="11"/>
      <c r="C727" s="11"/>
      <c r="D727" s="11"/>
      <c r="E727" s="11"/>
      <c r="F727" s="11"/>
      <c r="G727" s="11"/>
      <c r="H727" s="11"/>
      <c r="I727" s="34"/>
      <c r="J727" s="11"/>
      <c r="K727" s="35"/>
      <c r="L727" s="35"/>
      <c r="M727" s="35"/>
      <c r="N727" s="35"/>
      <c r="O727" s="35"/>
      <c r="P727" s="35"/>
      <c r="Q727" s="42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1"/>
      <c r="B728" s="11"/>
      <c r="C728" s="11"/>
      <c r="D728" s="11"/>
      <c r="E728" s="11"/>
      <c r="F728" s="11"/>
      <c r="G728" s="11"/>
      <c r="H728" s="11"/>
      <c r="I728" s="34"/>
      <c r="J728" s="11"/>
      <c r="K728" s="35"/>
      <c r="L728" s="35"/>
      <c r="M728" s="35"/>
      <c r="N728" s="35"/>
      <c r="O728" s="35"/>
      <c r="P728" s="35"/>
      <c r="Q728" s="42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1"/>
      <c r="B729" s="11"/>
      <c r="C729" s="11"/>
      <c r="D729" s="11"/>
      <c r="E729" s="11"/>
      <c r="F729" s="11"/>
      <c r="G729" s="11"/>
      <c r="H729" s="11"/>
      <c r="I729" s="34"/>
      <c r="J729" s="11"/>
      <c r="K729" s="35"/>
      <c r="L729" s="35"/>
      <c r="M729" s="35"/>
      <c r="N729" s="35"/>
      <c r="O729" s="35"/>
      <c r="P729" s="35"/>
      <c r="Q729" s="42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1"/>
      <c r="B730" s="11"/>
      <c r="C730" s="11"/>
      <c r="D730" s="11"/>
      <c r="E730" s="11"/>
      <c r="F730" s="11"/>
      <c r="G730" s="11"/>
      <c r="H730" s="11"/>
      <c r="I730" s="34"/>
      <c r="J730" s="11"/>
      <c r="K730" s="35"/>
      <c r="L730" s="35"/>
      <c r="M730" s="35"/>
      <c r="N730" s="35"/>
      <c r="O730" s="35"/>
      <c r="P730" s="35"/>
      <c r="Q730" s="42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1"/>
      <c r="B731" s="11"/>
      <c r="C731" s="11"/>
      <c r="D731" s="11"/>
      <c r="E731" s="11"/>
      <c r="F731" s="11"/>
      <c r="G731" s="11"/>
      <c r="H731" s="11"/>
      <c r="I731" s="34"/>
      <c r="J731" s="11"/>
      <c r="K731" s="35"/>
      <c r="L731" s="35"/>
      <c r="M731" s="35"/>
      <c r="N731" s="35"/>
      <c r="O731" s="35"/>
      <c r="P731" s="35"/>
      <c r="Q731" s="42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1"/>
      <c r="B732" s="11"/>
      <c r="C732" s="11"/>
      <c r="D732" s="11"/>
      <c r="E732" s="11"/>
      <c r="F732" s="11"/>
      <c r="G732" s="11"/>
      <c r="H732" s="11"/>
      <c r="I732" s="34"/>
      <c r="J732" s="11"/>
      <c r="K732" s="35"/>
      <c r="L732" s="35"/>
      <c r="M732" s="35"/>
      <c r="N732" s="35"/>
      <c r="O732" s="35"/>
      <c r="P732" s="35"/>
      <c r="Q732" s="42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1"/>
      <c r="B733" s="11"/>
      <c r="C733" s="11"/>
      <c r="D733" s="11"/>
      <c r="E733" s="11"/>
      <c r="F733" s="11"/>
      <c r="G733" s="11"/>
      <c r="H733" s="11"/>
      <c r="I733" s="34"/>
      <c r="J733" s="11"/>
      <c r="K733" s="35"/>
      <c r="L733" s="35"/>
      <c r="M733" s="35"/>
      <c r="N733" s="35"/>
      <c r="O733" s="35"/>
      <c r="P733" s="35"/>
      <c r="Q733" s="42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1"/>
      <c r="B734" s="11"/>
      <c r="C734" s="11"/>
      <c r="D734" s="11"/>
      <c r="E734" s="11"/>
      <c r="F734" s="11"/>
      <c r="G734" s="11"/>
      <c r="H734" s="11"/>
      <c r="I734" s="34"/>
      <c r="J734" s="11"/>
      <c r="K734" s="35"/>
      <c r="L734" s="35"/>
      <c r="M734" s="35"/>
      <c r="N734" s="35"/>
      <c r="O734" s="35"/>
      <c r="P734" s="35"/>
      <c r="Q734" s="42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1"/>
      <c r="B735" s="11"/>
      <c r="C735" s="11"/>
      <c r="D735" s="11"/>
      <c r="E735" s="11"/>
      <c r="F735" s="11"/>
      <c r="G735" s="11"/>
      <c r="H735" s="11"/>
      <c r="I735" s="34"/>
      <c r="J735" s="11"/>
      <c r="K735" s="35"/>
      <c r="L735" s="35"/>
      <c r="M735" s="35"/>
      <c r="N735" s="35"/>
      <c r="O735" s="35"/>
      <c r="P735" s="35"/>
      <c r="Q735" s="42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1"/>
      <c r="B736" s="11"/>
      <c r="C736" s="11"/>
      <c r="D736" s="11"/>
      <c r="E736" s="11"/>
      <c r="F736" s="11"/>
      <c r="G736" s="11"/>
      <c r="H736" s="11"/>
      <c r="I736" s="34"/>
      <c r="J736" s="11"/>
      <c r="K736" s="35"/>
      <c r="L736" s="35"/>
      <c r="M736" s="35"/>
      <c r="N736" s="35"/>
      <c r="O736" s="35"/>
      <c r="P736" s="35"/>
      <c r="Q736" s="42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1"/>
      <c r="B737" s="11"/>
      <c r="C737" s="11"/>
      <c r="D737" s="11"/>
      <c r="E737" s="11"/>
      <c r="F737" s="11"/>
      <c r="G737" s="11"/>
      <c r="H737" s="11"/>
      <c r="I737" s="34"/>
      <c r="J737" s="11"/>
      <c r="K737" s="35"/>
      <c r="L737" s="35"/>
      <c r="M737" s="35"/>
      <c r="N737" s="35"/>
      <c r="O737" s="35"/>
      <c r="P737" s="35"/>
      <c r="Q737" s="42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1"/>
      <c r="B738" s="11"/>
      <c r="C738" s="11"/>
      <c r="D738" s="11"/>
      <c r="E738" s="11"/>
      <c r="F738" s="11"/>
      <c r="G738" s="11"/>
      <c r="H738" s="11"/>
      <c r="I738" s="34"/>
      <c r="J738" s="11"/>
      <c r="K738" s="35"/>
      <c r="L738" s="35"/>
      <c r="M738" s="35"/>
      <c r="N738" s="35"/>
      <c r="O738" s="35"/>
      <c r="P738" s="35"/>
      <c r="Q738" s="42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1"/>
      <c r="B739" s="11"/>
      <c r="C739" s="11"/>
      <c r="D739" s="11"/>
      <c r="E739" s="11"/>
      <c r="F739" s="11"/>
      <c r="G739" s="11"/>
      <c r="H739" s="11"/>
      <c r="I739" s="34"/>
      <c r="J739" s="11"/>
      <c r="K739" s="35"/>
      <c r="L739" s="35"/>
      <c r="M739" s="35"/>
      <c r="N739" s="35"/>
      <c r="O739" s="35"/>
      <c r="P739" s="35"/>
      <c r="Q739" s="42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1"/>
      <c r="B740" s="11"/>
      <c r="C740" s="11"/>
      <c r="D740" s="11"/>
      <c r="E740" s="11"/>
      <c r="F740" s="11"/>
      <c r="G740" s="11"/>
      <c r="H740" s="11"/>
      <c r="I740" s="34"/>
      <c r="J740" s="11"/>
      <c r="K740" s="35"/>
      <c r="L740" s="35"/>
      <c r="M740" s="35"/>
      <c r="N740" s="35"/>
      <c r="O740" s="35"/>
      <c r="P740" s="35"/>
      <c r="Q740" s="42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1"/>
      <c r="B741" s="11"/>
      <c r="C741" s="11"/>
      <c r="D741" s="11"/>
      <c r="E741" s="11"/>
      <c r="F741" s="11"/>
      <c r="G741" s="11"/>
      <c r="H741" s="11"/>
      <c r="I741" s="34"/>
      <c r="J741" s="11"/>
      <c r="K741" s="35"/>
      <c r="L741" s="35"/>
      <c r="M741" s="35"/>
      <c r="N741" s="35"/>
      <c r="O741" s="35"/>
      <c r="P741" s="35"/>
      <c r="Q741" s="42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1"/>
      <c r="B742" s="11"/>
      <c r="C742" s="11"/>
      <c r="D742" s="11"/>
      <c r="E742" s="11"/>
      <c r="F742" s="11"/>
      <c r="G742" s="11"/>
      <c r="H742" s="11"/>
      <c r="I742" s="34"/>
      <c r="J742" s="11"/>
      <c r="K742" s="35"/>
      <c r="L742" s="35"/>
      <c r="M742" s="35"/>
      <c r="N742" s="35"/>
      <c r="O742" s="35"/>
      <c r="P742" s="35"/>
      <c r="Q742" s="42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1"/>
      <c r="B743" s="11"/>
      <c r="C743" s="11"/>
      <c r="D743" s="11"/>
      <c r="E743" s="11"/>
      <c r="F743" s="11"/>
      <c r="G743" s="11"/>
      <c r="H743" s="11"/>
      <c r="I743" s="34"/>
      <c r="J743" s="11"/>
      <c r="K743" s="35"/>
      <c r="L743" s="35"/>
      <c r="M743" s="35"/>
      <c r="N743" s="35"/>
      <c r="O743" s="35"/>
      <c r="P743" s="35"/>
      <c r="Q743" s="42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1"/>
      <c r="B744" s="11"/>
      <c r="C744" s="11"/>
      <c r="D744" s="11"/>
      <c r="E744" s="11"/>
      <c r="F744" s="11"/>
      <c r="G744" s="11"/>
      <c r="H744" s="11"/>
      <c r="I744" s="34"/>
      <c r="J744" s="11"/>
      <c r="K744" s="35"/>
      <c r="L744" s="35"/>
      <c r="M744" s="35"/>
      <c r="N744" s="35"/>
      <c r="O744" s="35"/>
      <c r="P744" s="35"/>
      <c r="Q744" s="42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1"/>
      <c r="B745" s="11"/>
      <c r="C745" s="11"/>
      <c r="D745" s="11"/>
      <c r="E745" s="11"/>
      <c r="F745" s="11"/>
      <c r="G745" s="11"/>
      <c r="H745" s="11"/>
      <c r="I745" s="34"/>
      <c r="J745" s="11"/>
      <c r="K745" s="35"/>
      <c r="L745" s="35"/>
      <c r="M745" s="35"/>
      <c r="N745" s="35"/>
      <c r="O745" s="35"/>
      <c r="P745" s="35"/>
      <c r="Q745" s="42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1"/>
      <c r="B746" s="11"/>
      <c r="C746" s="11"/>
      <c r="D746" s="11"/>
      <c r="E746" s="11"/>
      <c r="F746" s="11"/>
      <c r="G746" s="11"/>
      <c r="H746" s="11"/>
      <c r="I746" s="34"/>
      <c r="J746" s="11"/>
      <c r="K746" s="35"/>
      <c r="L746" s="35"/>
      <c r="M746" s="35"/>
      <c r="N746" s="35"/>
      <c r="O746" s="35"/>
      <c r="P746" s="35"/>
      <c r="Q746" s="42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1"/>
      <c r="B747" s="11"/>
      <c r="C747" s="11"/>
      <c r="D747" s="11"/>
      <c r="E747" s="11"/>
      <c r="F747" s="11"/>
      <c r="G747" s="11"/>
      <c r="H747" s="11"/>
      <c r="I747" s="34"/>
      <c r="J747" s="11"/>
      <c r="K747" s="35"/>
      <c r="L747" s="35"/>
      <c r="M747" s="35"/>
      <c r="N747" s="35"/>
      <c r="O747" s="35"/>
      <c r="P747" s="35"/>
      <c r="Q747" s="42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1"/>
      <c r="B748" s="11"/>
      <c r="C748" s="11"/>
      <c r="D748" s="11"/>
      <c r="E748" s="11"/>
      <c r="F748" s="11"/>
      <c r="G748" s="11"/>
      <c r="H748" s="11"/>
      <c r="I748" s="34"/>
      <c r="J748" s="11"/>
      <c r="K748" s="35"/>
      <c r="L748" s="35"/>
      <c r="M748" s="35"/>
      <c r="N748" s="35"/>
      <c r="O748" s="35"/>
      <c r="P748" s="35"/>
      <c r="Q748" s="42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>
      <c r="A749" s="11"/>
      <c r="B749" s="11"/>
      <c r="C749" s="11"/>
      <c r="D749" s="11"/>
      <c r="E749" s="11"/>
      <c r="F749" s="11"/>
      <c r="G749" s="11"/>
      <c r="H749" s="11"/>
      <c r="I749" s="34"/>
      <c r="J749" s="11"/>
      <c r="K749" s="35"/>
      <c r="L749" s="35"/>
      <c r="M749" s="35"/>
      <c r="N749" s="35"/>
      <c r="O749" s="35"/>
      <c r="P749" s="35"/>
      <c r="Q749" s="42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customHeight="1">
      <c r="A750" s="11"/>
      <c r="B750" s="11"/>
      <c r="C750" s="11"/>
      <c r="D750" s="11"/>
      <c r="E750" s="11"/>
      <c r="F750" s="11"/>
      <c r="G750" s="11"/>
      <c r="H750" s="11"/>
      <c r="I750" s="34"/>
      <c r="J750" s="11"/>
      <c r="K750" s="35"/>
      <c r="L750" s="35"/>
      <c r="M750" s="35"/>
      <c r="N750" s="35"/>
      <c r="O750" s="35"/>
      <c r="P750" s="35"/>
      <c r="Q750" s="42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customHeight="1">
      <c r="A751" s="11"/>
      <c r="B751" s="11"/>
      <c r="C751" s="11"/>
      <c r="D751" s="11"/>
      <c r="E751" s="11"/>
      <c r="F751" s="11"/>
      <c r="G751" s="11"/>
      <c r="H751" s="11"/>
      <c r="I751" s="34"/>
      <c r="J751" s="11"/>
      <c r="K751" s="35"/>
      <c r="L751" s="35"/>
      <c r="M751" s="35"/>
      <c r="N751" s="35"/>
      <c r="O751" s="35"/>
      <c r="P751" s="35"/>
      <c r="Q751" s="42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customHeight="1">
      <c r="A752" s="11"/>
      <c r="B752" s="11"/>
      <c r="C752" s="11"/>
      <c r="D752" s="11"/>
      <c r="E752" s="11"/>
      <c r="F752" s="11"/>
      <c r="G752" s="11"/>
      <c r="H752" s="11"/>
      <c r="I752" s="34"/>
      <c r="J752" s="11"/>
      <c r="K752" s="35"/>
      <c r="L752" s="35"/>
      <c r="M752" s="35"/>
      <c r="N752" s="35"/>
      <c r="O752" s="35"/>
      <c r="P752" s="35"/>
      <c r="Q752" s="42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 customHeight="1">
      <c r="A753" s="11"/>
      <c r="B753" s="11"/>
      <c r="C753" s="11"/>
      <c r="D753" s="11"/>
      <c r="E753" s="11"/>
      <c r="F753" s="11"/>
      <c r="G753" s="11"/>
      <c r="H753" s="11"/>
      <c r="I753" s="34"/>
      <c r="J753" s="11"/>
      <c r="K753" s="35"/>
      <c r="L753" s="35"/>
      <c r="M753" s="35"/>
      <c r="N753" s="35"/>
      <c r="O753" s="35"/>
      <c r="P753" s="35"/>
      <c r="Q753" s="42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 customHeight="1">
      <c r="A754" s="11"/>
      <c r="B754" s="11"/>
      <c r="C754" s="11"/>
      <c r="D754" s="11"/>
      <c r="E754" s="11"/>
      <c r="F754" s="11"/>
      <c r="G754" s="11"/>
      <c r="H754" s="11"/>
      <c r="I754" s="34"/>
      <c r="J754" s="11"/>
      <c r="K754" s="35"/>
      <c r="L754" s="35"/>
      <c r="M754" s="35"/>
      <c r="N754" s="35"/>
      <c r="O754" s="35"/>
      <c r="P754" s="35"/>
      <c r="Q754" s="42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 customHeight="1">
      <c r="A755" s="11"/>
      <c r="B755" s="11"/>
      <c r="C755" s="11"/>
      <c r="D755" s="11"/>
      <c r="E755" s="11"/>
      <c r="F755" s="11"/>
      <c r="G755" s="11"/>
      <c r="H755" s="11"/>
      <c r="I755" s="34"/>
      <c r="J755" s="11"/>
      <c r="K755" s="35"/>
      <c r="L755" s="35"/>
      <c r="M755" s="35"/>
      <c r="N755" s="35"/>
      <c r="O755" s="35"/>
      <c r="P755" s="35"/>
      <c r="Q755" s="42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 customHeight="1">
      <c r="A756" s="11"/>
      <c r="B756" s="11"/>
      <c r="C756" s="11"/>
      <c r="D756" s="11"/>
      <c r="E756" s="11"/>
      <c r="F756" s="11"/>
      <c r="G756" s="11"/>
      <c r="H756" s="11"/>
      <c r="I756" s="34"/>
      <c r="J756" s="11"/>
      <c r="K756" s="35"/>
      <c r="L756" s="35"/>
      <c r="M756" s="35"/>
      <c r="N756" s="35"/>
      <c r="O756" s="35"/>
      <c r="P756" s="35"/>
      <c r="Q756" s="42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25" customHeight="1">
      <c r="A757" s="11"/>
      <c r="B757" s="11"/>
      <c r="C757" s="11"/>
      <c r="D757" s="11"/>
      <c r="E757" s="11"/>
      <c r="F757" s="11"/>
      <c r="G757" s="11"/>
      <c r="H757" s="11"/>
      <c r="I757" s="34"/>
      <c r="J757" s="11"/>
      <c r="K757" s="35"/>
      <c r="L757" s="35"/>
      <c r="M757" s="35"/>
      <c r="N757" s="35"/>
      <c r="O757" s="35"/>
      <c r="P757" s="35"/>
      <c r="Q757" s="42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25" customHeight="1">
      <c r="A758" s="11"/>
      <c r="B758" s="11"/>
      <c r="C758" s="11"/>
      <c r="D758" s="11"/>
      <c r="E758" s="11"/>
      <c r="F758" s="11"/>
      <c r="G758" s="11"/>
      <c r="H758" s="11"/>
      <c r="I758" s="34"/>
      <c r="J758" s="11"/>
      <c r="K758" s="35"/>
      <c r="L758" s="35"/>
      <c r="M758" s="35"/>
      <c r="N758" s="35"/>
      <c r="O758" s="35"/>
      <c r="P758" s="35"/>
      <c r="Q758" s="42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.25" customHeight="1">
      <c r="A759" s="11"/>
      <c r="B759" s="11"/>
      <c r="C759" s="11"/>
      <c r="D759" s="11"/>
      <c r="E759" s="11"/>
      <c r="F759" s="11"/>
      <c r="G759" s="11"/>
      <c r="H759" s="11"/>
      <c r="I759" s="34"/>
      <c r="J759" s="11"/>
      <c r="K759" s="35"/>
      <c r="L759" s="35"/>
      <c r="M759" s="35"/>
      <c r="N759" s="35"/>
      <c r="O759" s="35"/>
      <c r="P759" s="35"/>
      <c r="Q759" s="42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.25" customHeight="1">
      <c r="A760" s="11"/>
      <c r="B760" s="11"/>
      <c r="C760" s="11"/>
      <c r="D760" s="11"/>
      <c r="E760" s="11"/>
      <c r="F760" s="11"/>
      <c r="G760" s="11"/>
      <c r="H760" s="11"/>
      <c r="I760" s="34"/>
      <c r="J760" s="11"/>
      <c r="K760" s="35"/>
      <c r="L760" s="35"/>
      <c r="M760" s="35"/>
      <c r="N760" s="35"/>
      <c r="O760" s="35"/>
      <c r="P760" s="35"/>
      <c r="Q760" s="42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.25" customHeight="1">
      <c r="A761" s="11"/>
      <c r="B761" s="11"/>
      <c r="C761" s="11"/>
      <c r="D761" s="11"/>
      <c r="E761" s="11"/>
      <c r="F761" s="11"/>
      <c r="G761" s="11"/>
      <c r="H761" s="11"/>
      <c r="I761" s="34"/>
      <c r="J761" s="11"/>
      <c r="K761" s="35"/>
      <c r="L761" s="35"/>
      <c r="M761" s="35"/>
      <c r="N761" s="35"/>
      <c r="O761" s="35"/>
      <c r="P761" s="35"/>
      <c r="Q761" s="42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.25" customHeight="1">
      <c r="A762" s="11"/>
      <c r="B762" s="11"/>
      <c r="C762" s="11"/>
      <c r="D762" s="11"/>
      <c r="E762" s="11"/>
      <c r="F762" s="11"/>
      <c r="G762" s="11"/>
      <c r="H762" s="11"/>
      <c r="I762" s="34"/>
      <c r="J762" s="11"/>
      <c r="K762" s="35"/>
      <c r="L762" s="35"/>
      <c r="M762" s="35"/>
      <c r="N762" s="35"/>
      <c r="O762" s="35"/>
      <c r="P762" s="35"/>
      <c r="Q762" s="42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.25" customHeight="1">
      <c r="A763" s="11"/>
      <c r="B763" s="11"/>
      <c r="C763" s="11"/>
      <c r="D763" s="11"/>
      <c r="E763" s="11"/>
      <c r="F763" s="11"/>
      <c r="G763" s="11"/>
      <c r="H763" s="11"/>
      <c r="I763" s="34"/>
      <c r="J763" s="11"/>
      <c r="K763" s="35"/>
      <c r="L763" s="35"/>
      <c r="M763" s="35"/>
      <c r="N763" s="35"/>
      <c r="O763" s="35"/>
      <c r="P763" s="35"/>
      <c r="Q763" s="42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.25" customHeight="1">
      <c r="A764" s="11"/>
      <c r="B764" s="11"/>
      <c r="C764" s="11"/>
      <c r="D764" s="11"/>
      <c r="E764" s="11"/>
      <c r="F764" s="11"/>
      <c r="G764" s="11"/>
      <c r="H764" s="11"/>
      <c r="I764" s="34"/>
      <c r="J764" s="11"/>
      <c r="K764" s="35"/>
      <c r="L764" s="35"/>
      <c r="M764" s="35"/>
      <c r="N764" s="35"/>
      <c r="O764" s="35"/>
      <c r="P764" s="35"/>
      <c r="Q764" s="42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4.25" customHeight="1">
      <c r="A765" s="11"/>
      <c r="B765" s="11"/>
      <c r="C765" s="11"/>
      <c r="D765" s="11"/>
      <c r="E765" s="11"/>
      <c r="F765" s="11"/>
      <c r="G765" s="11"/>
      <c r="H765" s="11"/>
      <c r="I765" s="34"/>
      <c r="J765" s="11"/>
      <c r="K765" s="35"/>
      <c r="L765" s="35"/>
      <c r="M765" s="35"/>
      <c r="N765" s="35"/>
      <c r="O765" s="35"/>
      <c r="P765" s="35"/>
      <c r="Q765" s="42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4.25" customHeight="1">
      <c r="A766" s="11"/>
      <c r="B766" s="11"/>
      <c r="C766" s="11"/>
      <c r="D766" s="11"/>
      <c r="E766" s="11"/>
      <c r="F766" s="11"/>
      <c r="G766" s="11"/>
      <c r="H766" s="11"/>
      <c r="I766" s="34"/>
      <c r="J766" s="11"/>
      <c r="K766" s="35"/>
      <c r="L766" s="35"/>
      <c r="M766" s="35"/>
      <c r="N766" s="35"/>
      <c r="O766" s="35"/>
      <c r="P766" s="35"/>
      <c r="Q766" s="42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4.25" customHeight="1">
      <c r="A767" s="11"/>
      <c r="B767" s="11"/>
      <c r="C767" s="11"/>
      <c r="D767" s="11"/>
      <c r="E767" s="11"/>
      <c r="F767" s="11"/>
      <c r="G767" s="11"/>
      <c r="H767" s="11"/>
      <c r="I767" s="34"/>
      <c r="J767" s="11"/>
      <c r="K767" s="35"/>
      <c r="L767" s="35"/>
      <c r="M767" s="35"/>
      <c r="N767" s="35"/>
      <c r="O767" s="35"/>
      <c r="P767" s="35"/>
      <c r="Q767" s="42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4.25" customHeight="1">
      <c r="A768" s="11"/>
      <c r="B768" s="11"/>
      <c r="C768" s="11"/>
      <c r="D768" s="11"/>
      <c r="E768" s="11"/>
      <c r="F768" s="11"/>
      <c r="G768" s="11"/>
      <c r="H768" s="11"/>
      <c r="I768" s="34"/>
      <c r="J768" s="11"/>
      <c r="K768" s="35"/>
      <c r="L768" s="35"/>
      <c r="M768" s="35"/>
      <c r="N768" s="35"/>
      <c r="O768" s="35"/>
      <c r="P768" s="35"/>
      <c r="Q768" s="42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4.25" customHeight="1">
      <c r="A769" s="11"/>
      <c r="B769" s="11"/>
      <c r="C769" s="11"/>
      <c r="D769" s="11"/>
      <c r="E769" s="11"/>
      <c r="F769" s="11"/>
      <c r="G769" s="11"/>
      <c r="H769" s="11"/>
      <c r="I769" s="34"/>
      <c r="J769" s="11"/>
      <c r="K769" s="35"/>
      <c r="L769" s="35"/>
      <c r="M769" s="35"/>
      <c r="N769" s="35"/>
      <c r="O769" s="35"/>
      <c r="P769" s="35"/>
      <c r="Q769" s="42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.25" customHeight="1">
      <c r="A770" s="11"/>
      <c r="B770" s="11"/>
      <c r="C770" s="11"/>
      <c r="D770" s="11"/>
      <c r="E770" s="11"/>
      <c r="F770" s="11"/>
      <c r="G770" s="11"/>
      <c r="H770" s="11"/>
      <c r="I770" s="34"/>
      <c r="J770" s="11"/>
      <c r="K770" s="35"/>
      <c r="L770" s="35"/>
      <c r="M770" s="35"/>
      <c r="N770" s="35"/>
      <c r="O770" s="35"/>
      <c r="P770" s="35"/>
      <c r="Q770" s="42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4.25" customHeight="1">
      <c r="A771" s="11"/>
      <c r="B771" s="11"/>
      <c r="C771" s="11"/>
      <c r="D771" s="11"/>
      <c r="E771" s="11"/>
      <c r="F771" s="11"/>
      <c r="G771" s="11"/>
      <c r="H771" s="11"/>
      <c r="I771" s="34"/>
      <c r="J771" s="11"/>
      <c r="K771" s="35"/>
      <c r="L771" s="35"/>
      <c r="M771" s="35"/>
      <c r="N771" s="35"/>
      <c r="O771" s="35"/>
      <c r="P771" s="35"/>
      <c r="Q771" s="42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4.25" customHeight="1">
      <c r="A772" s="11"/>
      <c r="B772" s="11"/>
      <c r="C772" s="11"/>
      <c r="D772" s="11"/>
      <c r="E772" s="11"/>
      <c r="F772" s="11"/>
      <c r="G772" s="11"/>
      <c r="H772" s="11"/>
      <c r="I772" s="34"/>
      <c r="J772" s="11"/>
      <c r="K772" s="35"/>
      <c r="L772" s="35"/>
      <c r="M772" s="35"/>
      <c r="N772" s="35"/>
      <c r="O772" s="35"/>
      <c r="P772" s="35"/>
      <c r="Q772" s="42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.25" customHeight="1">
      <c r="A773" s="11"/>
      <c r="B773" s="11"/>
      <c r="C773" s="11"/>
      <c r="D773" s="11"/>
      <c r="E773" s="11"/>
      <c r="F773" s="11"/>
      <c r="G773" s="11"/>
      <c r="H773" s="11"/>
      <c r="I773" s="34"/>
      <c r="J773" s="11"/>
      <c r="K773" s="35"/>
      <c r="L773" s="35"/>
      <c r="M773" s="35"/>
      <c r="N773" s="35"/>
      <c r="O773" s="35"/>
      <c r="P773" s="35"/>
      <c r="Q773" s="42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4.25" customHeight="1">
      <c r="A774" s="11"/>
      <c r="B774" s="11"/>
      <c r="C774" s="11"/>
      <c r="D774" s="11"/>
      <c r="E774" s="11"/>
      <c r="F774" s="11"/>
      <c r="G774" s="11"/>
      <c r="H774" s="11"/>
      <c r="I774" s="34"/>
      <c r="J774" s="11"/>
      <c r="K774" s="35"/>
      <c r="L774" s="35"/>
      <c r="M774" s="35"/>
      <c r="N774" s="35"/>
      <c r="O774" s="35"/>
      <c r="P774" s="35"/>
      <c r="Q774" s="42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4.25" customHeight="1">
      <c r="A775" s="11"/>
      <c r="B775" s="11"/>
      <c r="C775" s="11"/>
      <c r="D775" s="11"/>
      <c r="E775" s="11"/>
      <c r="F775" s="11"/>
      <c r="G775" s="11"/>
      <c r="H775" s="11"/>
      <c r="I775" s="34"/>
      <c r="J775" s="11"/>
      <c r="K775" s="35"/>
      <c r="L775" s="35"/>
      <c r="M775" s="35"/>
      <c r="N775" s="35"/>
      <c r="O775" s="35"/>
      <c r="P775" s="35"/>
      <c r="Q775" s="42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.25" customHeight="1">
      <c r="A776" s="11"/>
      <c r="B776" s="11"/>
      <c r="C776" s="11"/>
      <c r="D776" s="11"/>
      <c r="E776" s="11"/>
      <c r="F776" s="11"/>
      <c r="G776" s="11"/>
      <c r="H776" s="11"/>
      <c r="I776" s="34"/>
      <c r="J776" s="11"/>
      <c r="K776" s="35"/>
      <c r="L776" s="35"/>
      <c r="M776" s="35"/>
      <c r="N776" s="35"/>
      <c r="O776" s="35"/>
      <c r="P776" s="35"/>
      <c r="Q776" s="42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4.25" customHeight="1">
      <c r="A777" s="11"/>
      <c r="B777" s="11"/>
      <c r="C777" s="11"/>
      <c r="D777" s="11"/>
      <c r="E777" s="11"/>
      <c r="F777" s="11"/>
      <c r="G777" s="11"/>
      <c r="H777" s="11"/>
      <c r="I777" s="34"/>
      <c r="J777" s="11"/>
      <c r="K777" s="35"/>
      <c r="L777" s="35"/>
      <c r="M777" s="35"/>
      <c r="N777" s="35"/>
      <c r="O777" s="35"/>
      <c r="P777" s="35"/>
      <c r="Q777" s="42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4.25" customHeight="1">
      <c r="A778" s="11"/>
      <c r="B778" s="11"/>
      <c r="C778" s="11"/>
      <c r="D778" s="11"/>
      <c r="E778" s="11"/>
      <c r="F778" s="11"/>
      <c r="G778" s="11"/>
      <c r="H778" s="11"/>
      <c r="I778" s="34"/>
      <c r="J778" s="11"/>
      <c r="K778" s="35"/>
      <c r="L778" s="35"/>
      <c r="M778" s="35"/>
      <c r="N778" s="35"/>
      <c r="O778" s="35"/>
      <c r="P778" s="35"/>
      <c r="Q778" s="42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.25" customHeight="1">
      <c r="A779" s="11"/>
      <c r="B779" s="11"/>
      <c r="C779" s="11"/>
      <c r="D779" s="11"/>
      <c r="E779" s="11"/>
      <c r="F779" s="11"/>
      <c r="G779" s="11"/>
      <c r="H779" s="11"/>
      <c r="I779" s="34"/>
      <c r="J779" s="11"/>
      <c r="K779" s="35"/>
      <c r="L779" s="35"/>
      <c r="M779" s="35"/>
      <c r="N779" s="35"/>
      <c r="O779" s="35"/>
      <c r="P779" s="35"/>
      <c r="Q779" s="42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4.25" customHeight="1">
      <c r="A780" s="11"/>
      <c r="B780" s="11"/>
      <c r="C780" s="11"/>
      <c r="D780" s="11"/>
      <c r="E780" s="11"/>
      <c r="F780" s="11"/>
      <c r="G780" s="11"/>
      <c r="H780" s="11"/>
      <c r="I780" s="34"/>
      <c r="J780" s="11"/>
      <c r="K780" s="35"/>
      <c r="L780" s="35"/>
      <c r="M780" s="35"/>
      <c r="N780" s="35"/>
      <c r="O780" s="35"/>
      <c r="P780" s="35"/>
      <c r="Q780" s="42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4.25" customHeight="1">
      <c r="A781" s="11"/>
      <c r="B781" s="11"/>
      <c r="C781" s="11"/>
      <c r="D781" s="11"/>
      <c r="E781" s="11"/>
      <c r="F781" s="11"/>
      <c r="G781" s="11"/>
      <c r="H781" s="11"/>
      <c r="I781" s="34"/>
      <c r="J781" s="11"/>
      <c r="K781" s="35"/>
      <c r="L781" s="35"/>
      <c r="M781" s="35"/>
      <c r="N781" s="35"/>
      <c r="O781" s="35"/>
      <c r="P781" s="35"/>
      <c r="Q781" s="42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.25" customHeight="1">
      <c r="A782" s="11"/>
      <c r="B782" s="11"/>
      <c r="C782" s="11"/>
      <c r="D782" s="11"/>
      <c r="E782" s="11"/>
      <c r="F782" s="11"/>
      <c r="G782" s="11"/>
      <c r="H782" s="11"/>
      <c r="I782" s="34"/>
      <c r="J782" s="11"/>
      <c r="K782" s="35"/>
      <c r="L782" s="35"/>
      <c r="M782" s="35"/>
      <c r="N782" s="35"/>
      <c r="O782" s="35"/>
      <c r="P782" s="35"/>
      <c r="Q782" s="42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4.25" customHeight="1">
      <c r="A783" s="11"/>
      <c r="B783" s="11"/>
      <c r="C783" s="11"/>
      <c r="D783" s="11"/>
      <c r="E783" s="11"/>
      <c r="F783" s="11"/>
      <c r="G783" s="11"/>
      <c r="H783" s="11"/>
      <c r="I783" s="34"/>
      <c r="J783" s="11"/>
      <c r="K783" s="35"/>
      <c r="L783" s="35"/>
      <c r="M783" s="35"/>
      <c r="N783" s="35"/>
      <c r="O783" s="35"/>
      <c r="P783" s="35"/>
      <c r="Q783" s="42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4.25" customHeight="1">
      <c r="A784" s="11"/>
      <c r="B784" s="11"/>
      <c r="C784" s="11"/>
      <c r="D784" s="11"/>
      <c r="E784" s="11"/>
      <c r="F784" s="11"/>
      <c r="G784" s="11"/>
      <c r="H784" s="11"/>
      <c r="I784" s="34"/>
      <c r="J784" s="11"/>
      <c r="K784" s="35"/>
      <c r="L784" s="35"/>
      <c r="M784" s="35"/>
      <c r="N784" s="35"/>
      <c r="O784" s="35"/>
      <c r="P784" s="35"/>
      <c r="Q784" s="42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.25" customHeight="1">
      <c r="A785" s="11"/>
      <c r="B785" s="11"/>
      <c r="C785" s="11"/>
      <c r="D785" s="11"/>
      <c r="E785" s="11"/>
      <c r="F785" s="11"/>
      <c r="G785" s="11"/>
      <c r="H785" s="11"/>
      <c r="I785" s="34"/>
      <c r="J785" s="11"/>
      <c r="K785" s="35"/>
      <c r="L785" s="35"/>
      <c r="M785" s="35"/>
      <c r="N785" s="35"/>
      <c r="O785" s="35"/>
      <c r="P785" s="35"/>
      <c r="Q785" s="42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4.25" customHeight="1">
      <c r="A786" s="11"/>
      <c r="B786" s="11"/>
      <c r="C786" s="11"/>
      <c r="D786" s="11"/>
      <c r="E786" s="11"/>
      <c r="F786" s="11"/>
      <c r="G786" s="11"/>
      <c r="H786" s="11"/>
      <c r="I786" s="34"/>
      <c r="J786" s="11"/>
      <c r="K786" s="35"/>
      <c r="L786" s="35"/>
      <c r="M786" s="35"/>
      <c r="N786" s="35"/>
      <c r="O786" s="35"/>
      <c r="P786" s="35"/>
      <c r="Q786" s="42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4.25" customHeight="1">
      <c r="A787" s="11"/>
      <c r="B787" s="11"/>
      <c r="C787" s="11"/>
      <c r="D787" s="11"/>
      <c r="E787" s="11"/>
      <c r="F787" s="11"/>
      <c r="G787" s="11"/>
      <c r="H787" s="11"/>
      <c r="I787" s="34"/>
      <c r="J787" s="11"/>
      <c r="K787" s="35"/>
      <c r="L787" s="35"/>
      <c r="M787" s="35"/>
      <c r="N787" s="35"/>
      <c r="O787" s="35"/>
      <c r="P787" s="35"/>
      <c r="Q787" s="42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4.25" customHeight="1">
      <c r="A788" s="11"/>
      <c r="B788" s="11"/>
      <c r="C788" s="11"/>
      <c r="D788" s="11"/>
      <c r="E788" s="11"/>
      <c r="F788" s="11"/>
      <c r="G788" s="11"/>
      <c r="H788" s="11"/>
      <c r="I788" s="34"/>
      <c r="J788" s="11"/>
      <c r="K788" s="35"/>
      <c r="L788" s="35"/>
      <c r="M788" s="35"/>
      <c r="N788" s="35"/>
      <c r="O788" s="35"/>
      <c r="P788" s="35"/>
      <c r="Q788" s="42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4.25" customHeight="1">
      <c r="A789" s="11"/>
      <c r="B789" s="11"/>
      <c r="C789" s="11"/>
      <c r="D789" s="11"/>
      <c r="E789" s="11"/>
      <c r="F789" s="11"/>
      <c r="G789" s="11"/>
      <c r="H789" s="11"/>
      <c r="I789" s="34"/>
      <c r="J789" s="11"/>
      <c r="K789" s="35"/>
      <c r="L789" s="35"/>
      <c r="M789" s="35"/>
      <c r="N789" s="35"/>
      <c r="O789" s="35"/>
      <c r="P789" s="35"/>
      <c r="Q789" s="42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4.25" customHeight="1">
      <c r="A790" s="11"/>
      <c r="B790" s="11"/>
      <c r="C790" s="11"/>
      <c r="D790" s="11"/>
      <c r="E790" s="11"/>
      <c r="F790" s="11"/>
      <c r="G790" s="11"/>
      <c r="H790" s="11"/>
      <c r="I790" s="34"/>
      <c r="J790" s="11"/>
      <c r="K790" s="35"/>
      <c r="L790" s="35"/>
      <c r="M790" s="35"/>
      <c r="N790" s="35"/>
      <c r="O790" s="35"/>
      <c r="P790" s="35"/>
      <c r="Q790" s="42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.25" customHeight="1">
      <c r="A791" s="11"/>
      <c r="B791" s="11"/>
      <c r="C791" s="11"/>
      <c r="D791" s="11"/>
      <c r="E791" s="11"/>
      <c r="F791" s="11"/>
      <c r="G791" s="11"/>
      <c r="H791" s="11"/>
      <c r="I791" s="34"/>
      <c r="J791" s="11"/>
      <c r="K791" s="35"/>
      <c r="L791" s="35"/>
      <c r="M791" s="35"/>
      <c r="N791" s="35"/>
      <c r="O791" s="35"/>
      <c r="P791" s="35"/>
      <c r="Q791" s="42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4.25" customHeight="1">
      <c r="A792" s="11"/>
      <c r="B792" s="11"/>
      <c r="C792" s="11"/>
      <c r="D792" s="11"/>
      <c r="E792" s="11"/>
      <c r="F792" s="11"/>
      <c r="G792" s="11"/>
      <c r="H792" s="11"/>
      <c r="I792" s="34"/>
      <c r="J792" s="11"/>
      <c r="K792" s="35"/>
      <c r="L792" s="35"/>
      <c r="M792" s="35"/>
      <c r="N792" s="35"/>
      <c r="O792" s="35"/>
      <c r="P792" s="35"/>
      <c r="Q792" s="42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4.25" customHeight="1">
      <c r="A793" s="11"/>
      <c r="B793" s="11"/>
      <c r="C793" s="11"/>
      <c r="D793" s="11"/>
      <c r="E793" s="11"/>
      <c r="F793" s="11"/>
      <c r="G793" s="11"/>
      <c r="H793" s="11"/>
      <c r="I793" s="34"/>
      <c r="J793" s="11"/>
      <c r="K793" s="35"/>
      <c r="L793" s="35"/>
      <c r="M793" s="35"/>
      <c r="N793" s="35"/>
      <c r="O793" s="35"/>
      <c r="P793" s="35"/>
      <c r="Q793" s="42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.25" customHeight="1">
      <c r="A794" s="11"/>
      <c r="B794" s="11"/>
      <c r="C794" s="11"/>
      <c r="D794" s="11"/>
      <c r="E794" s="11"/>
      <c r="F794" s="11"/>
      <c r="G794" s="11"/>
      <c r="H794" s="11"/>
      <c r="I794" s="34"/>
      <c r="J794" s="11"/>
      <c r="K794" s="35"/>
      <c r="L794" s="35"/>
      <c r="M794" s="35"/>
      <c r="N794" s="35"/>
      <c r="O794" s="35"/>
      <c r="P794" s="35"/>
      <c r="Q794" s="42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4.25" customHeight="1">
      <c r="A795" s="11"/>
      <c r="B795" s="11"/>
      <c r="C795" s="11"/>
      <c r="D795" s="11"/>
      <c r="E795" s="11"/>
      <c r="F795" s="11"/>
      <c r="G795" s="11"/>
      <c r="H795" s="11"/>
      <c r="I795" s="34"/>
      <c r="J795" s="11"/>
      <c r="K795" s="35"/>
      <c r="L795" s="35"/>
      <c r="M795" s="35"/>
      <c r="N795" s="35"/>
      <c r="O795" s="35"/>
      <c r="P795" s="35"/>
      <c r="Q795" s="42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4.25" customHeight="1">
      <c r="A796" s="11"/>
      <c r="B796" s="11"/>
      <c r="C796" s="11"/>
      <c r="D796" s="11"/>
      <c r="E796" s="11"/>
      <c r="F796" s="11"/>
      <c r="G796" s="11"/>
      <c r="H796" s="11"/>
      <c r="I796" s="34"/>
      <c r="J796" s="11"/>
      <c r="K796" s="35"/>
      <c r="L796" s="35"/>
      <c r="M796" s="35"/>
      <c r="N796" s="35"/>
      <c r="O796" s="35"/>
      <c r="P796" s="35"/>
      <c r="Q796" s="42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.25" customHeight="1">
      <c r="A797" s="11"/>
      <c r="B797" s="11"/>
      <c r="C797" s="11"/>
      <c r="D797" s="11"/>
      <c r="E797" s="11"/>
      <c r="F797" s="11"/>
      <c r="G797" s="11"/>
      <c r="H797" s="11"/>
      <c r="I797" s="34"/>
      <c r="J797" s="11"/>
      <c r="K797" s="35"/>
      <c r="L797" s="35"/>
      <c r="M797" s="35"/>
      <c r="N797" s="35"/>
      <c r="O797" s="35"/>
      <c r="P797" s="35"/>
      <c r="Q797" s="42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4.25" customHeight="1">
      <c r="A798" s="11"/>
      <c r="B798" s="11"/>
      <c r="C798" s="11"/>
      <c r="D798" s="11"/>
      <c r="E798" s="11"/>
      <c r="F798" s="11"/>
      <c r="G798" s="11"/>
      <c r="H798" s="11"/>
      <c r="I798" s="34"/>
      <c r="J798" s="11"/>
      <c r="K798" s="35"/>
      <c r="L798" s="35"/>
      <c r="M798" s="35"/>
      <c r="N798" s="35"/>
      <c r="O798" s="35"/>
      <c r="P798" s="35"/>
      <c r="Q798" s="42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4.25" customHeight="1">
      <c r="A799" s="11"/>
      <c r="B799" s="11"/>
      <c r="C799" s="11"/>
      <c r="D799" s="11"/>
      <c r="E799" s="11"/>
      <c r="F799" s="11"/>
      <c r="G799" s="11"/>
      <c r="H799" s="11"/>
      <c r="I799" s="34"/>
      <c r="J799" s="11"/>
      <c r="K799" s="35"/>
      <c r="L799" s="35"/>
      <c r="M799" s="35"/>
      <c r="N799" s="35"/>
      <c r="O799" s="35"/>
      <c r="P799" s="35"/>
      <c r="Q799" s="42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.25" customHeight="1">
      <c r="A800" s="11"/>
      <c r="B800" s="11"/>
      <c r="C800" s="11"/>
      <c r="D800" s="11"/>
      <c r="E800" s="11"/>
      <c r="F800" s="11"/>
      <c r="G800" s="11"/>
      <c r="H800" s="11"/>
      <c r="I800" s="34"/>
      <c r="J800" s="11"/>
      <c r="K800" s="35"/>
      <c r="L800" s="35"/>
      <c r="M800" s="35"/>
      <c r="N800" s="35"/>
      <c r="O800" s="35"/>
      <c r="P800" s="35"/>
      <c r="Q800" s="42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4.25" customHeight="1">
      <c r="A801" s="11"/>
      <c r="B801" s="11"/>
      <c r="C801" s="11"/>
      <c r="D801" s="11"/>
      <c r="E801" s="11"/>
      <c r="F801" s="11"/>
      <c r="G801" s="11"/>
      <c r="H801" s="11"/>
      <c r="I801" s="34"/>
      <c r="J801" s="11"/>
      <c r="K801" s="35"/>
      <c r="L801" s="35"/>
      <c r="M801" s="35"/>
      <c r="N801" s="35"/>
      <c r="O801" s="35"/>
      <c r="P801" s="35"/>
      <c r="Q801" s="42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4.25" customHeight="1">
      <c r="A802" s="11"/>
      <c r="B802" s="11"/>
      <c r="C802" s="11"/>
      <c r="D802" s="11"/>
      <c r="E802" s="11"/>
      <c r="F802" s="11"/>
      <c r="G802" s="11"/>
      <c r="H802" s="11"/>
      <c r="I802" s="34"/>
      <c r="J802" s="11"/>
      <c r="K802" s="35"/>
      <c r="L802" s="35"/>
      <c r="M802" s="35"/>
      <c r="N802" s="35"/>
      <c r="O802" s="35"/>
      <c r="P802" s="35"/>
      <c r="Q802" s="42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4.25" customHeight="1">
      <c r="A803" s="11"/>
      <c r="B803" s="11"/>
      <c r="C803" s="11"/>
      <c r="D803" s="11"/>
      <c r="E803" s="11"/>
      <c r="F803" s="11"/>
      <c r="G803" s="11"/>
      <c r="H803" s="11"/>
      <c r="I803" s="34"/>
      <c r="J803" s="11"/>
      <c r="K803" s="35"/>
      <c r="L803" s="35"/>
      <c r="M803" s="35"/>
      <c r="N803" s="35"/>
      <c r="O803" s="35"/>
      <c r="P803" s="35"/>
      <c r="Q803" s="42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4.25" customHeight="1">
      <c r="A804" s="11"/>
      <c r="B804" s="11"/>
      <c r="C804" s="11"/>
      <c r="D804" s="11"/>
      <c r="E804" s="11"/>
      <c r="F804" s="11"/>
      <c r="G804" s="11"/>
      <c r="H804" s="11"/>
      <c r="I804" s="34"/>
      <c r="J804" s="11"/>
      <c r="K804" s="35"/>
      <c r="L804" s="35"/>
      <c r="M804" s="35"/>
      <c r="N804" s="35"/>
      <c r="O804" s="35"/>
      <c r="P804" s="35"/>
      <c r="Q804" s="42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4.25" customHeight="1">
      <c r="A805" s="11"/>
      <c r="B805" s="11"/>
      <c r="C805" s="11"/>
      <c r="D805" s="11"/>
      <c r="E805" s="11"/>
      <c r="F805" s="11"/>
      <c r="G805" s="11"/>
      <c r="H805" s="11"/>
      <c r="I805" s="34"/>
      <c r="J805" s="11"/>
      <c r="K805" s="35"/>
      <c r="L805" s="35"/>
      <c r="M805" s="35"/>
      <c r="N805" s="35"/>
      <c r="O805" s="35"/>
      <c r="P805" s="35"/>
      <c r="Q805" s="42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.25" customHeight="1">
      <c r="A806" s="11"/>
      <c r="B806" s="11"/>
      <c r="C806" s="11"/>
      <c r="D806" s="11"/>
      <c r="E806" s="11"/>
      <c r="F806" s="11"/>
      <c r="G806" s="11"/>
      <c r="H806" s="11"/>
      <c r="I806" s="34"/>
      <c r="J806" s="11"/>
      <c r="K806" s="35"/>
      <c r="L806" s="35"/>
      <c r="M806" s="35"/>
      <c r="N806" s="35"/>
      <c r="O806" s="35"/>
      <c r="P806" s="35"/>
      <c r="Q806" s="42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4.25" customHeight="1">
      <c r="A807" s="11"/>
      <c r="B807" s="11"/>
      <c r="C807" s="11"/>
      <c r="D807" s="11"/>
      <c r="E807" s="11"/>
      <c r="F807" s="11"/>
      <c r="G807" s="11"/>
      <c r="H807" s="11"/>
      <c r="I807" s="34"/>
      <c r="J807" s="11"/>
      <c r="K807" s="35"/>
      <c r="L807" s="35"/>
      <c r="M807" s="35"/>
      <c r="N807" s="35"/>
      <c r="O807" s="35"/>
      <c r="P807" s="35"/>
      <c r="Q807" s="42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4.25" customHeight="1">
      <c r="A808" s="11"/>
      <c r="B808" s="11"/>
      <c r="C808" s="11"/>
      <c r="D808" s="11"/>
      <c r="E808" s="11"/>
      <c r="F808" s="11"/>
      <c r="G808" s="11"/>
      <c r="H808" s="11"/>
      <c r="I808" s="34"/>
      <c r="J808" s="11"/>
      <c r="K808" s="35"/>
      <c r="L808" s="35"/>
      <c r="M808" s="35"/>
      <c r="N808" s="35"/>
      <c r="O808" s="35"/>
      <c r="P808" s="35"/>
      <c r="Q808" s="42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.25" customHeight="1">
      <c r="A809" s="11"/>
      <c r="B809" s="11"/>
      <c r="C809" s="11"/>
      <c r="D809" s="11"/>
      <c r="E809" s="11"/>
      <c r="F809" s="11"/>
      <c r="G809" s="11"/>
      <c r="H809" s="11"/>
      <c r="I809" s="34"/>
      <c r="J809" s="11"/>
      <c r="K809" s="35"/>
      <c r="L809" s="35"/>
      <c r="M809" s="35"/>
      <c r="N809" s="35"/>
      <c r="O809" s="35"/>
      <c r="P809" s="35"/>
      <c r="Q809" s="42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4.25" customHeight="1">
      <c r="A810" s="11"/>
      <c r="B810" s="11"/>
      <c r="C810" s="11"/>
      <c r="D810" s="11"/>
      <c r="E810" s="11"/>
      <c r="F810" s="11"/>
      <c r="G810" s="11"/>
      <c r="H810" s="11"/>
      <c r="I810" s="34"/>
      <c r="J810" s="11"/>
      <c r="K810" s="35"/>
      <c r="L810" s="35"/>
      <c r="M810" s="35"/>
      <c r="N810" s="35"/>
      <c r="O810" s="35"/>
      <c r="P810" s="35"/>
      <c r="Q810" s="42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4.25" customHeight="1">
      <c r="A811" s="11"/>
      <c r="B811" s="11"/>
      <c r="C811" s="11"/>
      <c r="D811" s="11"/>
      <c r="E811" s="11"/>
      <c r="F811" s="11"/>
      <c r="G811" s="11"/>
      <c r="H811" s="11"/>
      <c r="I811" s="34"/>
      <c r="J811" s="11"/>
      <c r="K811" s="35"/>
      <c r="L811" s="35"/>
      <c r="M811" s="35"/>
      <c r="N811" s="35"/>
      <c r="O811" s="35"/>
      <c r="P811" s="35"/>
      <c r="Q811" s="42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.25" customHeight="1">
      <c r="A812" s="11"/>
      <c r="B812" s="11"/>
      <c r="C812" s="11"/>
      <c r="D812" s="11"/>
      <c r="E812" s="11"/>
      <c r="F812" s="11"/>
      <c r="G812" s="11"/>
      <c r="H812" s="11"/>
      <c r="I812" s="34"/>
      <c r="J812" s="11"/>
      <c r="K812" s="35"/>
      <c r="L812" s="35"/>
      <c r="M812" s="35"/>
      <c r="N812" s="35"/>
      <c r="O812" s="35"/>
      <c r="P812" s="35"/>
      <c r="Q812" s="42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4.25" customHeight="1">
      <c r="A813" s="11"/>
      <c r="B813" s="11"/>
      <c r="C813" s="11"/>
      <c r="D813" s="11"/>
      <c r="E813" s="11"/>
      <c r="F813" s="11"/>
      <c r="G813" s="11"/>
      <c r="H813" s="11"/>
      <c r="I813" s="34"/>
      <c r="J813" s="11"/>
      <c r="K813" s="35"/>
      <c r="L813" s="35"/>
      <c r="M813" s="35"/>
      <c r="N813" s="35"/>
      <c r="O813" s="35"/>
      <c r="P813" s="35"/>
      <c r="Q813" s="42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4.25" customHeight="1">
      <c r="A814" s="11"/>
      <c r="B814" s="11"/>
      <c r="C814" s="11"/>
      <c r="D814" s="11"/>
      <c r="E814" s="11"/>
      <c r="F814" s="11"/>
      <c r="G814" s="11"/>
      <c r="H814" s="11"/>
      <c r="I814" s="34"/>
      <c r="J814" s="11"/>
      <c r="K814" s="35"/>
      <c r="L814" s="35"/>
      <c r="M814" s="35"/>
      <c r="N814" s="35"/>
      <c r="O814" s="35"/>
      <c r="P814" s="35"/>
      <c r="Q814" s="42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.25" customHeight="1">
      <c r="A815" s="11"/>
      <c r="B815" s="11"/>
      <c r="C815" s="11"/>
      <c r="D815" s="11"/>
      <c r="E815" s="11"/>
      <c r="F815" s="11"/>
      <c r="G815" s="11"/>
      <c r="H815" s="11"/>
      <c r="I815" s="34"/>
      <c r="J815" s="11"/>
      <c r="K815" s="35"/>
      <c r="L815" s="35"/>
      <c r="M815" s="35"/>
      <c r="N815" s="35"/>
      <c r="O815" s="35"/>
      <c r="P815" s="35"/>
      <c r="Q815" s="42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4.25" customHeight="1">
      <c r="A816" s="11"/>
      <c r="B816" s="11"/>
      <c r="C816" s="11"/>
      <c r="D816" s="11"/>
      <c r="E816" s="11"/>
      <c r="F816" s="11"/>
      <c r="G816" s="11"/>
      <c r="H816" s="11"/>
      <c r="I816" s="34"/>
      <c r="J816" s="11"/>
      <c r="K816" s="35"/>
      <c r="L816" s="35"/>
      <c r="M816" s="35"/>
      <c r="N816" s="35"/>
      <c r="O816" s="35"/>
      <c r="P816" s="35"/>
      <c r="Q816" s="42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4.25" customHeight="1">
      <c r="A817" s="11"/>
      <c r="B817" s="11"/>
      <c r="C817" s="11"/>
      <c r="D817" s="11"/>
      <c r="E817" s="11"/>
      <c r="F817" s="11"/>
      <c r="G817" s="11"/>
      <c r="H817" s="11"/>
      <c r="I817" s="34"/>
      <c r="J817" s="11"/>
      <c r="K817" s="35"/>
      <c r="L817" s="35"/>
      <c r="M817" s="35"/>
      <c r="N817" s="35"/>
      <c r="O817" s="35"/>
      <c r="P817" s="35"/>
      <c r="Q817" s="42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4.25" customHeight="1">
      <c r="A818" s="11"/>
      <c r="B818" s="11"/>
      <c r="C818" s="11"/>
      <c r="D818" s="11"/>
      <c r="E818" s="11"/>
      <c r="F818" s="11"/>
      <c r="G818" s="11"/>
      <c r="H818" s="11"/>
      <c r="I818" s="34"/>
      <c r="J818" s="11"/>
      <c r="K818" s="35"/>
      <c r="L818" s="35"/>
      <c r="M818" s="35"/>
      <c r="N818" s="35"/>
      <c r="O818" s="35"/>
      <c r="P818" s="35"/>
      <c r="Q818" s="42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4.25" customHeight="1">
      <c r="A819" s="11"/>
      <c r="B819" s="11"/>
      <c r="C819" s="11"/>
      <c r="D819" s="11"/>
      <c r="E819" s="11"/>
      <c r="F819" s="11"/>
      <c r="G819" s="11"/>
      <c r="H819" s="11"/>
      <c r="I819" s="34"/>
      <c r="J819" s="11"/>
      <c r="K819" s="35"/>
      <c r="L819" s="35"/>
      <c r="M819" s="35"/>
      <c r="N819" s="35"/>
      <c r="O819" s="35"/>
      <c r="P819" s="35"/>
      <c r="Q819" s="42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4.25" customHeight="1">
      <c r="A820" s="11"/>
      <c r="B820" s="11"/>
      <c r="C820" s="11"/>
      <c r="D820" s="11"/>
      <c r="E820" s="11"/>
      <c r="F820" s="11"/>
      <c r="G820" s="11"/>
      <c r="H820" s="11"/>
      <c r="I820" s="34"/>
      <c r="J820" s="11"/>
      <c r="K820" s="35"/>
      <c r="L820" s="35"/>
      <c r="M820" s="35"/>
      <c r="N820" s="35"/>
      <c r="O820" s="35"/>
      <c r="P820" s="35"/>
      <c r="Q820" s="42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.25" customHeight="1">
      <c r="A821" s="11"/>
      <c r="B821" s="11"/>
      <c r="C821" s="11"/>
      <c r="D821" s="11"/>
      <c r="E821" s="11"/>
      <c r="F821" s="11"/>
      <c r="G821" s="11"/>
      <c r="H821" s="11"/>
      <c r="I821" s="34"/>
      <c r="J821" s="11"/>
      <c r="K821" s="35"/>
      <c r="L821" s="35"/>
      <c r="M821" s="35"/>
      <c r="N821" s="35"/>
      <c r="O821" s="35"/>
      <c r="P821" s="35"/>
      <c r="Q821" s="42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4.25" customHeight="1">
      <c r="A822" s="11"/>
      <c r="B822" s="11"/>
      <c r="C822" s="11"/>
      <c r="D822" s="11"/>
      <c r="E822" s="11"/>
      <c r="F822" s="11"/>
      <c r="G822" s="11"/>
      <c r="H822" s="11"/>
      <c r="I822" s="34"/>
      <c r="J822" s="11"/>
      <c r="K822" s="35"/>
      <c r="L822" s="35"/>
      <c r="M822" s="35"/>
      <c r="N822" s="35"/>
      <c r="O822" s="35"/>
      <c r="P822" s="35"/>
      <c r="Q822" s="42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4.25" customHeight="1">
      <c r="A823" s="11"/>
      <c r="B823" s="11"/>
      <c r="C823" s="11"/>
      <c r="D823" s="11"/>
      <c r="E823" s="11"/>
      <c r="F823" s="11"/>
      <c r="G823" s="11"/>
      <c r="H823" s="11"/>
      <c r="I823" s="34"/>
      <c r="J823" s="11"/>
      <c r="K823" s="35"/>
      <c r="L823" s="35"/>
      <c r="M823" s="35"/>
      <c r="N823" s="35"/>
      <c r="O823" s="35"/>
      <c r="P823" s="35"/>
      <c r="Q823" s="42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.25" customHeight="1">
      <c r="A824" s="11"/>
      <c r="B824" s="11"/>
      <c r="C824" s="11"/>
      <c r="D824" s="11"/>
      <c r="E824" s="11"/>
      <c r="F824" s="11"/>
      <c r="G824" s="11"/>
      <c r="H824" s="11"/>
      <c r="I824" s="34"/>
      <c r="J824" s="11"/>
      <c r="K824" s="35"/>
      <c r="L824" s="35"/>
      <c r="M824" s="35"/>
      <c r="N824" s="35"/>
      <c r="O824" s="35"/>
      <c r="P824" s="35"/>
      <c r="Q824" s="42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4.25" customHeight="1">
      <c r="A825" s="11"/>
      <c r="B825" s="11"/>
      <c r="C825" s="11"/>
      <c r="D825" s="11"/>
      <c r="E825" s="11"/>
      <c r="F825" s="11"/>
      <c r="G825" s="11"/>
      <c r="H825" s="11"/>
      <c r="I825" s="34"/>
      <c r="J825" s="11"/>
      <c r="K825" s="35"/>
      <c r="L825" s="35"/>
      <c r="M825" s="35"/>
      <c r="N825" s="35"/>
      <c r="O825" s="35"/>
      <c r="P825" s="35"/>
      <c r="Q825" s="42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4.25" customHeight="1">
      <c r="A826" s="11"/>
      <c r="B826" s="11"/>
      <c r="C826" s="11"/>
      <c r="D826" s="11"/>
      <c r="E826" s="11"/>
      <c r="F826" s="11"/>
      <c r="G826" s="11"/>
      <c r="H826" s="11"/>
      <c r="I826" s="34"/>
      <c r="J826" s="11"/>
      <c r="K826" s="35"/>
      <c r="L826" s="35"/>
      <c r="M826" s="35"/>
      <c r="N826" s="35"/>
      <c r="O826" s="35"/>
      <c r="P826" s="35"/>
      <c r="Q826" s="42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.25" customHeight="1">
      <c r="A827" s="11"/>
      <c r="B827" s="11"/>
      <c r="C827" s="11"/>
      <c r="D827" s="11"/>
      <c r="E827" s="11"/>
      <c r="F827" s="11"/>
      <c r="G827" s="11"/>
      <c r="H827" s="11"/>
      <c r="I827" s="34"/>
      <c r="J827" s="11"/>
      <c r="K827" s="35"/>
      <c r="L827" s="35"/>
      <c r="M827" s="35"/>
      <c r="N827" s="35"/>
      <c r="O827" s="35"/>
      <c r="P827" s="35"/>
      <c r="Q827" s="42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4.25" customHeight="1">
      <c r="A828" s="11"/>
      <c r="B828" s="11"/>
      <c r="C828" s="11"/>
      <c r="D828" s="11"/>
      <c r="E828" s="11"/>
      <c r="F828" s="11"/>
      <c r="G828" s="11"/>
      <c r="H828" s="11"/>
      <c r="I828" s="34"/>
      <c r="J828" s="11"/>
      <c r="K828" s="35"/>
      <c r="L828" s="35"/>
      <c r="M828" s="35"/>
      <c r="N828" s="35"/>
      <c r="O828" s="35"/>
      <c r="P828" s="35"/>
      <c r="Q828" s="42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4.25" customHeight="1">
      <c r="A829" s="11"/>
      <c r="B829" s="11"/>
      <c r="C829" s="11"/>
      <c r="D829" s="11"/>
      <c r="E829" s="11"/>
      <c r="F829" s="11"/>
      <c r="G829" s="11"/>
      <c r="H829" s="11"/>
      <c r="I829" s="34"/>
      <c r="J829" s="11"/>
      <c r="K829" s="35"/>
      <c r="L829" s="35"/>
      <c r="M829" s="35"/>
      <c r="N829" s="35"/>
      <c r="O829" s="35"/>
      <c r="P829" s="35"/>
      <c r="Q829" s="42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.25" customHeight="1">
      <c r="A830" s="11"/>
      <c r="B830" s="11"/>
      <c r="C830" s="11"/>
      <c r="D830" s="11"/>
      <c r="E830" s="11"/>
      <c r="F830" s="11"/>
      <c r="G830" s="11"/>
      <c r="H830" s="11"/>
      <c r="I830" s="34"/>
      <c r="J830" s="11"/>
      <c r="K830" s="35"/>
      <c r="L830" s="35"/>
      <c r="M830" s="35"/>
      <c r="N830" s="35"/>
      <c r="O830" s="35"/>
      <c r="P830" s="35"/>
      <c r="Q830" s="42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4.25" customHeight="1">
      <c r="A831" s="11"/>
      <c r="B831" s="11"/>
      <c r="C831" s="11"/>
      <c r="D831" s="11"/>
      <c r="E831" s="11"/>
      <c r="F831" s="11"/>
      <c r="G831" s="11"/>
      <c r="H831" s="11"/>
      <c r="I831" s="34"/>
      <c r="J831" s="11"/>
      <c r="K831" s="35"/>
      <c r="L831" s="35"/>
      <c r="M831" s="35"/>
      <c r="N831" s="35"/>
      <c r="O831" s="35"/>
      <c r="P831" s="35"/>
      <c r="Q831" s="42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4.25" customHeight="1">
      <c r="A832" s="11"/>
      <c r="B832" s="11"/>
      <c r="C832" s="11"/>
      <c r="D832" s="11"/>
      <c r="E832" s="11"/>
      <c r="F832" s="11"/>
      <c r="G832" s="11"/>
      <c r="H832" s="11"/>
      <c r="I832" s="34"/>
      <c r="J832" s="11"/>
      <c r="K832" s="35"/>
      <c r="L832" s="35"/>
      <c r="M832" s="35"/>
      <c r="N832" s="35"/>
      <c r="O832" s="35"/>
      <c r="P832" s="35"/>
      <c r="Q832" s="42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.25" customHeight="1">
      <c r="A833" s="11"/>
      <c r="B833" s="11"/>
      <c r="C833" s="11"/>
      <c r="D833" s="11"/>
      <c r="E833" s="11"/>
      <c r="F833" s="11"/>
      <c r="G833" s="11"/>
      <c r="H833" s="11"/>
      <c r="I833" s="34"/>
      <c r="J833" s="11"/>
      <c r="K833" s="35"/>
      <c r="L833" s="35"/>
      <c r="M833" s="35"/>
      <c r="N833" s="35"/>
      <c r="O833" s="35"/>
      <c r="P833" s="35"/>
      <c r="Q833" s="42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4.25" customHeight="1">
      <c r="A834" s="11"/>
      <c r="B834" s="11"/>
      <c r="C834" s="11"/>
      <c r="D834" s="11"/>
      <c r="E834" s="11"/>
      <c r="F834" s="11"/>
      <c r="G834" s="11"/>
      <c r="H834" s="11"/>
      <c r="I834" s="34"/>
      <c r="J834" s="11"/>
      <c r="K834" s="35"/>
      <c r="L834" s="35"/>
      <c r="M834" s="35"/>
      <c r="N834" s="35"/>
      <c r="O834" s="35"/>
      <c r="P834" s="35"/>
      <c r="Q834" s="42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4.25" customHeight="1">
      <c r="A835" s="11"/>
      <c r="B835" s="11"/>
      <c r="C835" s="11"/>
      <c r="D835" s="11"/>
      <c r="E835" s="11"/>
      <c r="F835" s="11"/>
      <c r="G835" s="11"/>
      <c r="H835" s="11"/>
      <c r="I835" s="34"/>
      <c r="J835" s="11"/>
      <c r="K835" s="35"/>
      <c r="L835" s="35"/>
      <c r="M835" s="35"/>
      <c r="N835" s="35"/>
      <c r="O835" s="35"/>
      <c r="P835" s="35"/>
      <c r="Q835" s="42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.25" customHeight="1">
      <c r="A836" s="11"/>
      <c r="B836" s="11"/>
      <c r="C836" s="11"/>
      <c r="D836" s="11"/>
      <c r="E836" s="11"/>
      <c r="F836" s="11"/>
      <c r="G836" s="11"/>
      <c r="H836" s="11"/>
      <c r="I836" s="34"/>
      <c r="J836" s="11"/>
      <c r="K836" s="35"/>
      <c r="L836" s="35"/>
      <c r="M836" s="35"/>
      <c r="N836" s="35"/>
      <c r="O836" s="35"/>
      <c r="P836" s="35"/>
      <c r="Q836" s="42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4.25" customHeight="1">
      <c r="A837" s="11"/>
      <c r="B837" s="11"/>
      <c r="C837" s="11"/>
      <c r="D837" s="11"/>
      <c r="E837" s="11"/>
      <c r="F837" s="11"/>
      <c r="G837" s="11"/>
      <c r="H837" s="11"/>
      <c r="I837" s="34"/>
      <c r="J837" s="11"/>
      <c r="K837" s="35"/>
      <c r="L837" s="35"/>
      <c r="M837" s="35"/>
      <c r="N837" s="35"/>
      <c r="O837" s="35"/>
      <c r="P837" s="35"/>
      <c r="Q837" s="42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4.25" customHeight="1">
      <c r="A838" s="11"/>
      <c r="B838" s="11"/>
      <c r="C838" s="11"/>
      <c r="D838" s="11"/>
      <c r="E838" s="11"/>
      <c r="F838" s="11"/>
      <c r="G838" s="11"/>
      <c r="H838" s="11"/>
      <c r="I838" s="34"/>
      <c r="J838" s="11"/>
      <c r="K838" s="35"/>
      <c r="L838" s="35"/>
      <c r="M838" s="35"/>
      <c r="N838" s="35"/>
      <c r="O838" s="35"/>
      <c r="P838" s="35"/>
      <c r="Q838" s="42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4.25" customHeight="1">
      <c r="A839" s="11"/>
      <c r="B839" s="11"/>
      <c r="C839" s="11"/>
      <c r="D839" s="11"/>
      <c r="E839" s="11"/>
      <c r="F839" s="11"/>
      <c r="G839" s="11"/>
      <c r="H839" s="11"/>
      <c r="I839" s="34"/>
      <c r="J839" s="11"/>
      <c r="K839" s="35"/>
      <c r="L839" s="35"/>
      <c r="M839" s="35"/>
      <c r="N839" s="35"/>
      <c r="O839" s="35"/>
      <c r="P839" s="35"/>
      <c r="Q839" s="42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4.25" customHeight="1">
      <c r="A840" s="11"/>
      <c r="B840" s="11"/>
      <c r="C840" s="11"/>
      <c r="D840" s="11"/>
      <c r="E840" s="11"/>
      <c r="F840" s="11"/>
      <c r="G840" s="11"/>
      <c r="H840" s="11"/>
      <c r="I840" s="34"/>
      <c r="J840" s="11"/>
      <c r="K840" s="35"/>
      <c r="L840" s="35"/>
      <c r="M840" s="35"/>
      <c r="N840" s="35"/>
      <c r="O840" s="35"/>
      <c r="P840" s="35"/>
      <c r="Q840" s="42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4.25" customHeight="1">
      <c r="A841" s="11"/>
      <c r="B841" s="11"/>
      <c r="C841" s="11"/>
      <c r="D841" s="11"/>
      <c r="E841" s="11"/>
      <c r="F841" s="11"/>
      <c r="G841" s="11"/>
      <c r="H841" s="11"/>
      <c r="I841" s="34"/>
      <c r="J841" s="11"/>
      <c r="K841" s="35"/>
      <c r="L841" s="35"/>
      <c r="M841" s="35"/>
      <c r="N841" s="35"/>
      <c r="O841" s="35"/>
      <c r="P841" s="35"/>
      <c r="Q841" s="42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.25" customHeight="1">
      <c r="A842" s="11"/>
      <c r="B842" s="11"/>
      <c r="C842" s="11"/>
      <c r="D842" s="11"/>
      <c r="E842" s="11"/>
      <c r="F842" s="11"/>
      <c r="G842" s="11"/>
      <c r="H842" s="11"/>
      <c r="I842" s="34"/>
      <c r="J842" s="11"/>
      <c r="K842" s="35"/>
      <c r="L842" s="35"/>
      <c r="M842" s="35"/>
      <c r="N842" s="35"/>
      <c r="O842" s="35"/>
      <c r="P842" s="35"/>
      <c r="Q842" s="42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4.25" customHeight="1">
      <c r="A843" s="11"/>
      <c r="B843" s="11"/>
      <c r="C843" s="11"/>
      <c r="D843" s="11"/>
      <c r="E843" s="11"/>
      <c r="F843" s="11"/>
      <c r="G843" s="11"/>
      <c r="H843" s="11"/>
      <c r="I843" s="34"/>
      <c r="J843" s="11"/>
      <c r="K843" s="35"/>
      <c r="L843" s="35"/>
      <c r="M843" s="35"/>
      <c r="N843" s="35"/>
      <c r="O843" s="35"/>
      <c r="P843" s="35"/>
      <c r="Q843" s="42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4.25" customHeight="1">
      <c r="A844" s="11"/>
      <c r="B844" s="11"/>
      <c r="C844" s="11"/>
      <c r="D844" s="11"/>
      <c r="E844" s="11"/>
      <c r="F844" s="11"/>
      <c r="G844" s="11"/>
      <c r="H844" s="11"/>
      <c r="I844" s="34"/>
      <c r="J844" s="11"/>
      <c r="K844" s="35"/>
      <c r="L844" s="35"/>
      <c r="M844" s="35"/>
      <c r="N844" s="35"/>
      <c r="O844" s="35"/>
      <c r="P844" s="35"/>
      <c r="Q844" s="42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.25" customHeight="1">
      <c r="A845" s="11"/>
      <c r="B845" s="11"/>
      <c r="C845" s="11"/>
      <c r="D845" s="11"/>
      <c r="E845" s="11"/>
      <c r="F845" s="11"/>
      <c r="G845" s="11"/>
      <c r="H845" s="11"/>
      <c r="I845" s="34"/>
      <c r="J845" s="11"/>
      <c r="K845" s="35"/>
      <c r="L845" s="35"/>
      <c r="M845" s="35"/>
      <c r="N845" s="35"/>
      <c r="O845" s="35"/>
      <c r="P845" s="35"/>
      <c r="Q845" s="42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4.25" customHeight="1">
      <c r="A846" s="11"/>
      <c r="B846" s="11"/>
      <c r="C846" s="11"/>
      <c r="D846" s="11"/>
      <c r="E846" s="11"/>
      <c r="F846" s="11"/>
      <c r="G846" s="11"/>
      <c r="H846" s="11"/>
      <c r="I846" s="34"/>
      <c r="J846" s="11"/>
      <c r="K846" s="35"/>
      <c r="L846" s="35"/>
      <c r="M846" s="35"/>
      <c r="N846" s="35"/>
      <c r="O846" s="35"/>
      <c r="P846" s="35"/>
      <c r="Q846" s="42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4.25" customHeight="1">
      <c r="A847" s="11"/>
      <c r="B847" s="11"/>
      <c r="C847" s="11"/>
      <c r="D847" s="11"/>
      <c r="E847" s="11"/>
      <c r="F847" s="11"/>
      <c r="G847" s="11"/>
      <c r="H847" s="11"/>
      <c r="I847" s="34"/>
      <c r="J847" s="11"/>
      <c r="K847" s="35"/>
      <c r="L847" s="35"/>
      <c r="M847" s="35"/>
      <c r="N847" s="35"/>
      <c r="O847" s="35"/>
      <c r="P847" s="35"/>
      <c r="Q847" s="42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.25" customHeight="1">
      <c r="A848" s="11"/>
      <c r="B848" s="11"/>
      <c r="C848" s="11"/>
      <c r="D848" s="11"/>
      <c r="E848" s="11"/>
      <c r="F848" s="11"/>
      <c r="G848" s="11"/>
      <c r="H848" s="11"/>
      <c r="I848" s="34"/>
      <c r="J848" s="11"/>
      <c r="K848" s="35"/>
      <c r="L848" s="35"/>
      <c r="M848" s="35"/>
      <c r="N848" s="35"/>
      <c r="O848" s="35"/>
      <c r="P848" s="35"/>
      <c r="Q848" s="42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4.25" customHeight="1">
      <c r="A849" s="11"/>
      <c r="B849" s="11"/>
      <c r="C849" s="11"/>
      <c r="D849" s="11"/>
      <c r="E849" s="11"/>
      <c r="F849" s="11"/>
      <c r="G849" s="11"/>
      <c r="H849" s="11"/>
      <c r="I849" s="34"/>
      <c r="J849" s="11"/>
      <c r="K849" s="35"/>
      <c r="L849" s="35"/>
      <c r="M849" s="35"/>
      <c r="N849" s="35"/>
      <c r="O849" s="35"/>
      <c r="P849" s="35"/>
      <c r="Q849" s="42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4.25" customHeight="1">
      <c r="A850" s="11"/>
      <c r="B850" s="11"/>
      <c r="C850" s="11"/>
      <c r="D850" s="11"/>
      <c r="E850" s="11"/>
      <c r="F850" s="11"/>
      <c r="G850" s="11"/>
      <c r="H850" s="11"/>
      <c r="I850" s="34"/>
      <c r="J850" s="11"/>
      <c r="K850" s="35"/>
      <c r="L850" s="35"/>
      <c r="M850" s="35"/>
      <c r="N850" s="35"/>
      <c r="O850" s="35"/>
      <c r="P850" s="35"/>
      <c r="Q850" s="42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.25" customHeight="1">
      <c r="A851" s="11"/>
      <c r="B851" s="11"/>
      <c r="C851" s="11"/>
      <c r="D851" s="11"/>
      <c r="E851" s="11"/>
      <c r="F851" s="11"/>
      <c r="G851" s="11"/>
      <c r="H851" s="11"/>
      <c r="I851" s="34"/>
      <c r="J851" s="11"/>
      <c r="K851" s="35"/>
      <c r="L851" s="35"/>
      <c r="M851" s="35"/>
      <c r="N851" s="35"/>
      <c r="O851" s="35"/>
      <c r="P851" s="35"/>
      <c r="Q851" s="42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4.25" customHeight="1">
      <c r="A852" s="11"/>
      <c r="B852" s="11"/>
      <c r="C852" s="11"/>
      <c r="D852" s="11"/>
      <c r="E852" s="11"/>
      <c r="F852" s="11"/>
      <c r="G852" s="11"/>
      <c r="H852" s="11"/>
      <c r="I852" s="34"/>
      <c r="J852" s="11"/>
      <c r="K852" s="35"/>
      <c r="L852" s="35"/>
      <c r="M852" s="35"/>
      <c r="N852" s="35"/>
      <c r="O852" s="35"/>
      <c r="P852" s="35"/>
      <c r="Q852" s="42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4.25" customHeight="1">
      <c r="A853" s="11"/>
      <c r="B853" s="11"/>
      <c r="C853" s="11"/>
      <c r="D853" s="11"/>
      <c r="E853" s="11"/>
      <c r="F853" s="11"/>
      <c r="G853" s="11"/>
      <c r="H853" s="11"/>
      <c r="I853" s="34"/>
      <c r="J853" s="11"/>
      <c r="K853" s="35"/>
      <c r="L853" s="35"/>
      <c r="M853" s="35"/>
      <c r="N853" s="35"/>
      <c r="O853" s="35"/>
      <c r="P853" s="35"/>
      <c r="Q853" s="42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.25" customHeight="1">
      <c r="A854" s="11"/>
      <c r="B854" s="11"/>
      <c r="C854" s="11"/>
      <c r="D854" s="11"/>
      <c r="E854" s="11"/>
      <c r="F854" s="11"/>
      <c r="G854" s="11"/>
      <c r="H854" s="11"/>
      <c r="I854" s="34"/>
      <c r="J854" s="11"/>
      <c r="K854" s="35"/>
      <c r="L854" s="35"/>
      <c r="M854" s="35"/>
      <c r="N854" s="35"/>
      <c r="O854" s="35"/>
      <c r="P854" s="35"/>
      <c r="Q854" s="42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4.25" customHeight="1">
      <c r="A855" s="11"/>
      <c r="B855" s="11"/>
      <c r="C855" s="11"/>
      <c r="D855" s="11"/>
      <c r="E855" s="11"/>
      <c r="F855" s="11"/>
      <c r="G855" s="11"/>
      <c r="H855" s="11"/>
      <c r="I855" s="34"/>
      <c r="J855" s="11"/>
      <c r="K855" s="35"/>
      <c r="L855" s="35"/>
      <c r="M855" s="35"/>
      <c r="N855" s="35"/>
      <c r="O855" s="35"/>
      <c r="P855" s="35"/>
      <c r="Q855" s="42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4.25" customHeight="1">
      <c r="A856" s="11"/>
      <c r="B856" s="11"/>
      <c r="C856" s="11"/>
      <c r="D856" s="11"/>
      <c r="E856" s="11"/>
      <c r="F856" s="11"/>
      <c r="G856" s="11"/>
      <c r="H856" s="11"/>
      <c r="I856" s="34"/>
      <c r="J856" s="11"/>
      <c r="K856" s="35"/>
      <c r="L856" s="35"/>
      <c r="M856" s="35"/>
      <c r="N856" s="35"/>
      <c r="O856" s="35"/>
      <c r="P856" s="35"/>
      <c r="Q856" s="42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.25" customHeight="1">
      <c r="A857" s="11"/>
      <c r="B857" s="11"/>
      <c r="C857" s="11"/>
      <c r="D857" s="11"/>
      <c r="E857" s="11"/>
      <c r="F857" s="11"/>
      <c r="G857" s="11"/>
      <c r="H857" s="11"/>
      <c r="I857" s="34"/>
      <c r="J857" s="11"/>
      <c r="K857" s="35"/>
      <c r="L857" s="35"/>
      <c r="M857" s="35"/>
      <c r="N857" s="35"/>
      <c r="O857" s="35"/>
      <c r="P857" s="35"/>
      <c r="Q857" s="42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4.25" customHeight="1">
      <c r="A858" s="11"/>
      <c r="B858" s="11"/>
      <c r="C858" s="11"/>
      <c r="D858" s="11"/>
      <c r="E858" s="11"/>
      <c r="F858" s="11"/>
      <c r="G858" s="11"/>
      <c r="H858" s="11"/>
      <c r="I858" s="34"/>
      <c r="J858" s="11"/>
      <c r="K858" s="35"/>
      <c r="L858" s="35"/>
      <c r="M858" s="35"/>
      <c r="N858" s="35"/>
      <c r="O858" s="35"/>
      <c r="P858" s="35"/>
      <c r="Q858" s="42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4.25" customHeight="1">
      <c r="A859" s="11"/>
      <c r="B859" s="11"/>
      <c r="C859" s="11"/>
      <c r="D859" s="11"/>
      <c r="E859" s="11"/>
      <c r="F859" s="11"/>
      <c r="G859" s="11"/>
      <c r="H859" s="11"/>
      <c r="I859" s="34"/>
      <c r="J859" s="11"/>
      <c r="K859" s="35"/>
      <c r="L859" s="35"/>
      <c r="M859" s="35"/>
      <c r="N859" s="35"/>
      <c r="O859" s="35"/>
      <c r="P859" s="35"/>
      <c r="Q859" s="42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4.25" customHeight="1">
      <c r="A860" s="11"/>
      <c r="B860" s="11"/>
      <c r="C860" s="11"/>
      <c r="D860" s="11"/>
      <c r="E860" s="11"/>
      <c r="F860" s="11"/>
      <c r="G860" s="11"/>
      <c r="H860" s="11"/>
      <c r="I860" s="34"/>
      <c r="J860" s="11"/>
      <c r="K860" s="35"/>
      <c r="L860" s="35"/>
      <c r="M860" s="35"/>
      <c r="N860" s="35"/>
      <c r="O860" s="35"/>
      <c r="P860" s="35"/>
      <c r="Q860" s="42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4.25" customHeight="1">
      <c r="A861" s="11"/>
      <c r="B861" s="11"/>
      <c r="C861" s="11"/>
      <c r="D861" s="11"/>
      <c r="E861" s="11"/>
      <c r="F861" s="11"/>
      <c r="G861" s="11"/>
      <c r="H861" s="11"/>
      <c r="I861" s="34"/>
      <c r="J861" s="11"/>
      <c r="K861" s="35"/>
      <c r="L861" s="35"/>
      <c r="M861" s="35"/>
      <c r="N861" s="35"/>
      <c r="O861" s="35"/>
      <c r="P861" s="35"/>
      <c r="Q861" s="42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4.25" customHeight="1">
      <c r="A862" s="11"/>
      <c r="B862" s="11"/>
      <c r="C862" s="11"/>
      <c r="D862" s="11"/>
      <c r="E862" s="11"/>
      <c r="F862" s="11"/>
      <c r="G862" s="11"/>
      <c r="H862" s="11"/>
      <c r="I862" s="34"/>
      <c r="J862" s="11"/>
      <c r="K862" s="35"/>
      <c r="L862" s="35"/>
      <c r="M862" s="35"/>
      <c r="N862" s="35"/>
      <c r="O862" s="35"/>
      <c r="P862" s="35"/>
      <c r="Q862" s="42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.25" customHeight="1">
      <c r="A863" s="11"/>
      <c r="B863" s="11"/>
      <c r="C863" s="11"/>
      <c r="D863" s="11"/>
      <c r="E863" s="11"/>
      <c r="F863" s="11"/>
      <c r="G863" s="11"/>
      <c r="H863" s="11"/>
      <c r="I863" s="34"/>
      <c r="J863" s="11"/>
      <c r="K863" s="35"/>
      <c r="L863" s="35"/>
      <c r="M863" s="35"/>
      <c r="N863" s="35"/>
      <c r="O863" s="35"/>
      <c r="P863" s="35"/>
      <c r="Q863" s="42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4.25" customHeight="1">
      <c r="A864" s="11"/>
      <c r="B864" s="11"/>
      <c r="C864" s="11"/>
      <c r="D864" s="11"/>
      <c r="E864" s="11"/>
      <c r="F864" s="11"/>
      <c r="G864" s="11"/>
      <c r="H864" s="11"/>
      <c r="I864" s="34"/>
      <c r="J864" s="11"/>
      <c r="K864" s="35"/>
      <c r="L864" s="35"/>
      <c r="M864" s="35"/>
      <c r="N864" s="35"/>
      <c r="O864" s="35"/>
      <c r="P864" s="35"/>
      <c r="Q864" s="42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4.25" customHeight="1">
      <c r="A865" s="11"/>
      <c r="B865" s="11"/>
      <c r="C865" s="11"/>
      <c r="D865" s="11"/>
      <c r="E865" s="11"/>
      <c r="F865" s="11"/>
      <c r="G865" s="11"/>
      <c r="H865" s="11"/>
      <c r="I865" s="34"/>
      <c r="J865" s="11"/>
      <c r="K865" s="35"/>
      <c r="L865" s="35"/>
      <c r="M865" s="35"/>
      <c r="N865" s="35"/>
      <c r="O865" s="35"/>
      <c r="P865" s="35"/>
      <c r="Q865" s="42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.25" customHeight="1">
      <c r="A866" s="11"/>
      <c r="B866" s="11"/>
      <c r="C866" s="11"/>
      <c r="D866" s="11"/>
      <c r="E866" s="11"/>
      <c r="F866" s="11"/>
      <c r="G866" s="11"/>
      <c r="H866" s="11"/>
      <c r="I866" s="34"/>
      <c r="J866" s="11"/>
      <c r="K866" s="35"/>
      <c r="L866" s="35"/>
      <c r="M866" s="35"/>
      <c r="N866" s="35"/>
      <c r="O866" s="35"/>
      <c r="P866" s="35"/>
      <c r="Q866" s="42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4.25" customHeight="1">
      <c r="A867" s="11"/>
      <c r="B867" s="11"/>
      <c r="C867" s="11"/>
      <c r="D867" s="11"/>
      <c r="E867" s="11"/>
      <c r="F867" s="11"/>
      <c r="G867" s="11"/>
      <c r="H867" s="11"/>
      <c r="I867" s="34"/>
      <c r="J867" s="11"/>
      <c r="K867" s="35"/>
      <c r="L867" s="35"/>
      <c r="M867" s="35"/>
      <c r="N867" s="35"/>
      <c r="O867" s="35"/>
      <c r="P867" s="35"/>
      <c r="Q867" s="42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4.25" customHeight="1">
      <c r="A868" s="11"/>
      <c r="B868" s="11"/>
      <c r="C868" s="11"/>
      <c r="D868" s="11"/>
      <c r="E868" s="11"/>
      <c r="F868" s="11"/>
      <c r="G868" s="11"/>
      <c r="H868" s="11"/>
      <c r="I868" s="34"/>
      <c r="J868" s="11"/>
      <c r="K868" s="35"/>
      <c r="L868" s="35"/>
      <c r="M868" s="35"/>
      <c r="N868" s="35"/>
      <c r="O868" s="35"/>
      <c r="P868" s="35"/>
      <c r="Q868" s="42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.25" customHeight="1">
      <c r="A869" s="11"/>
      <c r="B869" s="11"/>
      <c r="C869" s="11"/>
      <c r="D869" s="11"/>
      <c r="E869" s="11"/>
      <c r="F869" s="11"/>
      <c r="G869" s="11"/>
      <c r="H869" s="11"/>
      <c r="I869" s="34"/>
      <c r="J869" s="11"/>
      <c r="K869" s="35"/>
      <c r="L869" s="35"/>
      <c r="M869" s="35"/>
      <c r="N869" s="35"/>
      <c r="O869" s="35"/>
      <c r="P869" s="35"/>
      <c r="Q869" s="42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4.25" customHeight="1">
      <c r="A870" s="11"/>
      <c r="B870" s="11"/>
      <c r="C870" s="11"/>
      <c r="D870" s="11"/>
      <c r="E870" s="11"/>
      <c r="F870" s="11"/>
      <c r="G870" s="11"/>
      <c r="H870" s="11"/>
      <c r="I870" s="34"/>
      <c r="J870" s="11"/>
      <c r="K870" s="35"/>
      <c r="L870" s="35"/>
      <c r="M870" s="35"/>
      <c r="N870" s="35"/>
      <c r="O870" s="35"/>
      <c r="P870" s="35"/>
      <c r="Q870" s="42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4.25" customHeight="1">
      <c r="A871" s="11"/>
      <c r="B871" s="11"/>
      <c r="C871" s="11"/>
      <c r="D871" s="11"/>
      <c r="E871" s="11"/>
      <c r="F871" s="11"/>
      <c r="G871" s="11"/>
      <c r="H871" s="11"/>
      <c r="I871" s="34"/>
      <c r="J871" s="11"/>
      <c r="K871" s="35"/>
      <c r="L871" s="35"/>
      <c r="M871" s="35"/>
      <c r="N871" s="35"/>
      <c r="O871" s="35"/>
      <c r="P871" s="35"/>
      <c r="Q871" s="42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.25" customHeight="1">
      <c r="A872" s="11"/>
      <c r="B872" s="11"/>
      <c r="C872" s="11"/>
      <c r="D872" s="11"/>
      <c r="E872" s="11"/>
      <c r="F872" s="11"/>
      <c r="G872" s="11"/>
      <c r="H872" s="11"/>
      <c r="I872" s="34"/>
      <c r="J872" s="11"/>
      <c r="K872" s="35"/>
      <c r="L872" s="35"/>
      <c r="M872" s="35"/>
      <c r="N872" s="35"/>
      <c r="O872" s="35"/>
      <c r="P872" s="35"/>
      <c r="Q872" s="42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4.25" customHeight="1">
      <c r="A873" s="11"/>
      <c r="B873" s="11"/>
      <c r="C873" s="11"/>
      <c r="D873" s="11"/>
      <c r="E873" s="11"/>
      <c r="F873" s="11"/>
      <c r="G873" s="11"/>
      <c r="H873" s="11"/>
      <c r="I873" s="34"/>
      <c r="J873" s="11"/>
      <c r="K873" s="35"/>
      <c r="L873" s="35"/>
      <c r="M873" s="35"/>
      <c r="N873" s="35"/>
      <c r="O873" s="35"/>
      <c r="P873" s="35"/>
      <c r="Q873" s="42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4.25" customHeight="1">
      <c r="A874" s="11"/>
      <c r="B874" s="11"/>
      <c r="C874" s="11"/>
      <c r="D874" s="11"/>
      <c r="E874" s="11"/>
      <c r="F874" s="11"/>
      <c r="G874" s="11"/>
      <c r="H874" s="11"/>
      <c r="I874" s="34"/>
      <c r="J874" s="11"/>
      <c r="K874" s="35"/>
      <c r="L874" s="35"/>
      <c r="M874" s="35"/>
      <c r="N874" s="35"/>
      <c r="O874" s="35"/>
      <c r="P874" s="35"/>
      <c r="Q874" s="42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.25" customHeight="1">
      <c r="A875" s="11"/>
      <c r="B875" s="11"/>
      <c r="C875" s="11"/>
      <c r="D875" s="11"/>
      <c r="E875" s="11"/>
      <c r="F875" s="11"/>
      <c r="G875" s="11"/>
      <c r="H875" s="11"/>
      <c r="I875" s="34"/>
      <c r="J875" s="11"/>
      <c r="K875" s="35"/>
      <c r="L875" s="35"/>
      <c r="M875" s="35"/>
      <c r="N875" s="35"/>
      <c r="O875" s="35"/>
      <c r="P875" s="35"/>
      <c r="Q875" s="42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4.25" customHeight="1">
      <c r="A876" s="11"/>
      <c r="B876" s="11"/>
      <c r="C876" s="11"/>
      <c r="D876" s="11"/>
      <c r="E876" s="11"/>
      <c r="F876" s="11"/>
      <c r="G876" s="11"/>
      <c r="H876" s="11"/>
      <c r="I876" s="34"/>
      <c r="J876" s="11"/>
      <c r="K876" s="35"/>
      <c r="L876" s="35"/>
      <c r="M876" s="35"/>
      <c r="N876" s="35"/>
      <c r="O876" s="35"/>
      <c r="P876" s="35"/>
      <c r="Q876" s="42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4.25" customHeight="1">
      <c r="A877" s="11"/>
      <c r="B877" s="11"/>
      <c r="C877" s="11"/>
      <c r="D877" s="11"/>
      <c r="E877" s="11"/>
      <c r="F877" s="11"/>
      <c r="G877" s="11"/>
      <c r="H877" s="11"/>
      <c r="I877" s="34"/>
      <c r="J877" s="11"/>
      <c r="K877" s="35"/>
      <c r="L877" s="35"/>
      <c r="M877" s="35"/>
      <c r="N877" s="35"/>
      <c r="O877" s="35"/>
      <c r="P877" s="35"/>
      <c r="Q877" s="42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.25" customHeight="1">
      <c r="A878" s="11"/>
      <c r="B878" s="11"/>
      <c r="C878" s="11"/>
      <c r="D878" s="11"/>
      <c r="E878" s="11"/>
      <c r="F878" s="11"/>
      <c r="G878" s="11"/>
      <c r="H878" s="11"/>
      <c r="I878" s="34"/>
      <c r="J878" s="11"/>
      <c r="K878" s="35"/>
      <c r="L878" s="35"/>
      <c r="M878" s="35"/>
      <c r="N878" s="35"/>
      <c r="O878" s="35"/>
      <c r="P878" s="35"/>
      <c r="Q878" s="42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4.25" customHeight="1">
      <c r="A879" s="11"/>
      <c r="B879" s="11"/>
      <c r="C879" s="11"/>
      <c r="D879" s="11"/>
      <c r="E879" s="11"/>
      <c r="F879" s="11"/>
      <c r="G879" s="11"/>
      <c r="H879" s="11"/>
      <c r="I879" s="34"/>
      <c r="J879" s="11"/>
      <c r="K879" s="35"/>
      <c r="L879" s="35"/>
      <c r="M879" s="35"/>
      <c r="N879" s="35"/>
      <c r="O879" s="35"/>
      <c r="P879" s="35"/>
      <c r="Q879" s="42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4.25" customHeight="1">
      <c r="A880" s="11"/>
      <c r="B880" s="11"/>
      <c r="C880" s="11"/>
      <c r="D880" s="11"/>
      <c r="E880" s="11"/>
      <c r="F880" s="11"/>
      <c r="G880" s="11"/>
      <c r="H880" s="11"/>
      <c r="I880" s="34"/>
      <c r="J880" s="11"/>
      <c r="K880" s="35"/>
      <c r="L880" s="35"/>
      <c r="M880" s="35"/>
      <c r="N880" s="35"/>
      <c r="O880" s="35"/>
      <c r="P880" s="35"/>
      <c r="Q880" s="42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4.25" customHeight="1">
      <c r="A881" s="11"/>
      <c r="B881" s="11"/>
      <c r="C881" s="11"/>
      <c r="D881" s="11"/>
      <c r="E881" s="11"/>
      <c r="F881" s="11"/>
      <c r="G881" s="11"/>
      <c r="H881" s="11"/>
      <c r="I881" s="34"/>
      <c r="J881" s="11"/>
      <c r="K881" s="35"/>
      <c r="L881" s="35"/>
      <c r="M881" s="35"/>
      <c r="N881" s="35"/>
      <c r="O881" s="35"/>
      <c r="P881" s="35"/>
      <c r="Q881" s="42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4.25" customHeight="1">
      <c r="A882" s="11"/>
      <c r="B882" s="11"/>
      <c r="C882" s="11"/>
      <c r="D882" s="11"/>
      <c r="E882" s="11"/>
      <c r="F882" s="11"/>
      <c r="G882" s="11"/>
      <c r="H882" s="11"/>
      <c r="I882" s="34"/>
      <c r="J882" s="11"/>
      <c r="K882" s="35"/>
      <c r="L882" s="35"/>
      <c r="M882" s="35"/>
      <c r="N882" s="35"/>
      <c r="O882" s="35"/>
      <c r="P882" s="35"/>
      <c r="Q882" s="42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4.25" customHeight="1">
      <c r="A883" s="11"/>
      <c r="B883" s="11"/>
      <c r="C883" s="11"/>
      <c r="D883" s="11"/>
      <c r="E883" s="11"/>
      <c r="F883" s="11"/>
      <c r="G883" s="11"/>
      <c r="H883" s="11"/>
      <c r="I883" s="34"/>
      <c r="J883" s="11"/>
      <c r="K883" s="35"/>
      <c r="L883" s="35"/>
      <c r="M883" s="35"/>
      <c r="N883" s="35"/>
      <c r="O883" s="35"/>
      <c r="P883" s="35"/>
      <c r="Q883" s="42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.25" customHeight="1">
      <c r="A884" s="11"/>
      <c r="B884" s="11"/>
      <c r="C884" s="11"/>
      <c r="D884" s="11"/>
      <c r="E884" s="11"/>
      <c r="F884" s="11"/>
      <c r="G884" s="11"/>
      <c r="H884" s="11"/>
      <c r="I884" s="34"/>
      <c r="J884" s="11"/>
      <c r="K884" s="35"/>
      <c r="L884" s="35"/>
      <c r="M884" s="35"/>
      <c r="N884" s="35"/>
      <c r="O884" s="35"/>
      <c r="P884" s="35"/>
      <c r="Q884" s="42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4.25" customHeight="1">
      <c r="A885" s="11"/>
      <c r="B885" s="11"/>
      <c r="C885" s="11"/>
      <c r="D885" s="11"/>
      <c r="E885" s="11"/>
      <c r="F885" s="11"/>
      <c r="G885" s="11"/>
      <c r="H885" s="11"/>
      <c r="I885" s="34"/>
      <c r="J885" s="11"/>
      <c r="K885" s="35"/>
      <c r="L885" s="35"/>
      <c r="M885" s="35"/>
      <c r="N885" s="35"/>
      <c r="O885" s="35"/>
      <c r="P885" s="35"/>
      <c r="Q885" s="42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4.25" customHeight="1">
      <c r="A886" s="11"/>
      <c r="B886" s="11"/>
      <c r="C886" s="11"/>
      <c r="D886" s="11"/>
      <c r="E886" s="11"/>
      <c r="F886" s="11"/>
      <c r="G886" s="11"/>
      <c r="H886" s="11"/>
      <c r="I886" s="34"/>
      <c r="J886" s="11"/>
      <c r="K886" s="35"/>
      <c r="L886" s="35"/>
      <c r="M886" s="35"/>
      <c r="N886" s="35"/>
      <c r="O886" s="35"/>
      <c r="P886" s="35"/>
      <c r="Q886" s="42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.25" customHeight="1">
      <c r="A887" s="11"/>
      <c r="B887" s="11"/>
      <c r="C887" s="11"/>
      <c r="D887" s="11"/>
      <c r="E887" s="11"/>
      <c r="F887" s="11"/>
      <c r="G887" s="11"/>
      <c r="H887" s="11"/>
      <c r="I887" s="34"/>
      <c r="J887" s="11"/>
      <c r="K887" s="35"/>
      <c r="L887" s="35"/>
      <c r="M887" s="35"/>
      <c r="N887" s="35"/>
      <c r="O887" s="35"/>
      <c r="P887" s="35"/>
      <c r="Q887" s="42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4.25" customHeight="1">
      <c r="A888" s="11"/>
      <c r="B888" s="11"/>
      <c r="C888" s="11"/>
      <c r="D888" s="11"/>
      <c r="E888" s="11"/>
      <c r="F888" s="11"/>
      <c r="G888" s="11"/>
      <c r="H888" s="11"/>
      <c r="I888" s="34"/>
      <c r="J888" s="11"/>
      <c r="K888" s="35"/>
      <c r="L888" s="35"/>
      <c r="M888" s="35"/>
      <c r="N888" s="35"/>
      <c r="O888" s="35"/>
      <c r="P888" s="35"/>
      <c r="Q888" s="42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4.25" customHeight="1">
      <c r="A889" s="11"/>
      <c r="B889" s="11"/>
      <c r="C889" s="11"/>
      <c r="D889" s="11"/>
      <c r="E889" s="11"/>
      <c r="F889" s="11"/>
      <c r="G889" s="11"/>
      <c r="H889" s="11"/>
      <c r="I889" s="34"/>
      <c r="J889" s="11"/>
      <c r="K889" s="35"/>
      <c r="L889" s="35"/>
      <c r="M889" s="35"/>
      <c r="N889" s="35"/>
      <c r="O889" s="35"/>
      <c r="P889" s="35"/>
      <c r="Q889" s="42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.25" customHeight="1">
      <c r="A890" s="11"/>
      <c r="B890" s="11"/>
      <c r="C890" s="11"/>
      <c r="D890" s="11"/>
      <c r="E890" s="11"/>
      <c r="F890" s="11"/>
      <c r="G890" s="11"/>
      <c r="H890" s="11"/>
      <c r="I890" s="34"/>
      <c r="J890" s="11"/>
      <c r="K890" s="35"/>
      <c r="L890" s="35"/>
      <c r="M890" s="35"/>
      <c r="N890" s="35"/>
      <c r="O890" s="35"/>
      <c r="P890" s="35"/>
      <c r="Q890" s="42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4.25" customHeight="1">
      <c r="A891" s="11"/>
      <c r="B891" s="11"/>
      <c r="C891" s="11"/>
      <c r="D891" s="11"/>
      <c r="E891" s="11"/>
      <c r="F891" s="11"/>
      <c r="G891" s="11"/>
      <c r="H891" s="11"/>
      <c r="I891" s="34"/>
      <c r="J891" s="11"/>
      <c r="K891" s="35"/>
      <c r="L891" s="35"/>
      <c r="M891" s="35"/>
      <c r="N891" s="35"/>
      <c r="O891" s="35"/>
      <c r="P891" s="35"/>
      <c r="Q891" s="42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4.25" customHeight="1">
      <c r="A892" s="11"/>
      <c r="B892" s="11"/>
      <c r="C892" s="11"/>
      <c r="D892" s="11"/>
      <c r="E892" s="11"/>
      <c r="F892" s="11"/>
      <c r="G892" s="11"/>
      <c r="H892" s="11"/>
      <c r="I892" s="34"/>
      <c r="J892" s="11"/>
      <c r="K892" s="35"/>
      <c r="L892" s="35"/>
      <c r="M892" s="35"/>
      <c r="N892" s="35"/>
      <c r="O892" s="35"/>
      <c r="P892" s="35"/>
      <c r="Q892" s="42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.25" customHeight="1">
      <c r="A893" s="11"/>
      <c r="B893" s="11"/>
      <c r="C893" s="11"/>
      <c r="D893" s="11"/>
      <c r="E893" s="11"/>
      <c r="F893" s="11"/>
      <c r="G893" s="11"/>
      <c r="H893" s="11"/>
      <c r="I893" s="34"/>
      <c r="J893" s="11"/>
      <c r="K893" s="35"/>
      <c r="L893" s="35"/>
      <c r="M893" s="35"/>
      <c r="N893" s="35"/>
      <c r="O893" s="35"/>
      <c r="P893" s="35"/>
      <c r="Q893" s="42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4.25" customHeight="1">
      <c r="A894" s="11"/>
      <c r="B894" s="11"/>
      <c r="C894" s="11"/>
      <c r="D894" s="11"/>
      <c r="E894" s="11"/>
      <c r="F894" s="11"/>
      <c r="G894" s="11"/>
      <c r="H894" s="11"/>
      <c r="I894" s="34"/>
      <c r="J894" s="11"/>
      <c r="K894" s="35"/>
      <c r="L894" s="35"/>
      <c r="M894" s="35"/>
      <c r="N894" s="35"/>
      <c r="O894" s="35"/>
      <c r="P894" s="35"/>
      <c r="Q894" s="42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4.25" customHeight="1">
      <c r="A895" s="11"/>
      <c r="B895" s="11"/>
      <c r="C895" s="11"/>
      <c r="D895" s="11"/>
      <c r="E895" s="11"/>
      <c r="F895" s="11"/>
      <c r="G895" s="11"/>
      <c r="H895" s="11"/>
      <c r="I895" s="34"/>
      <c r="J895" s="11"/>
      <c r="K895" s="35"/>
      <c r="L895" s="35"/>
      <c r="M895" s="35"/>
      <c r="N895" s="35"/>
      <c r="O895" s="35"/>
      <c r="P895" s="35"/>
      <c r="Q895" s="42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.25" customHeight="1">
      <c r="A896" s="11"/>
      <c r="B896" s="11"/>
      <c r="C896" s="11"/>
      <c r="D896" s="11"/>
      <c r="E896" s="11"/>
      <c r="F896" s="11"/>
      <c r="G896" s="11"/>
      <c r="H896" s="11"/>
      <c r="I896" s="34"/>
      <c r="J896" s="11"/>
      <c r="K896" s="35"/>
      <c r="L896" s="35"/>
      <c r="M896" s="35"/>
      <c r="N896" s="35"/>
      <c r="O896" s="35"/>
      <c r="P896" s="35"/>
      <c r="Q896" s="42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4.25" customHeight="1">
      <c r="A897" s="11"/>
      <c r="B897" s="11"/>
      <c r="C897" s="11"/>
      <c r="D897" s="11"/>
      <c r="E897" s="11"/>
      <c r="F897" s="11"/>
      <c r="G897" s="11"/>
      <c r="H897" s="11"/>
      <c r="I897" s="34"/>
      <c r="J897" s="11"/>
      <c r="K897" s="35"/>
      <c r="L897" s="35"/>
      <c r="M897" s="35"/>
      <c r="N897" s="35"/>
      <c r="O897" s="35"/>
      <c r="P897" s="35"/>
      <c r="Q897" s="42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4.25" customHeight="1">
      <c r="A898" s="11"/>
      <c r="B898" s="11"/>
      <c r="C898" s="11"/>
      <c r="D898" s="11"/>
      <c r="E898" s="11"/>
      <c r="F898" s="11"/>
      <c r="G898" s="11"/>
      <c r="H898" s="11"/>
      <c r="I898" s="34"/>
      <c r="J898" s="11"/>
      <c r="K898" s="35"/>
      <c r="L898" s="35"/>
      <c r="M898" s="35"/>
      <c r="N898" s="35"/>
      <c r="O898" s="35"/>
      <c r="P898" s="35"/>
      <c r="Q898" s="42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.25" customHeight="1">
      <c r="A899" s="11"/>
      <c r="B899" s="11"/>
      <c r="C899" s="11"/>
      <c r="D899" s="11"/>
      <c r="E899" s="11"/>
      <c r="F899" s="11"/>
      <c r="G899" s="11"/>
      <c r="H899" s="11"/>
      <c r="I899" s="34"/>
      <c r="J899" s="11"/>
      <c r="K899" s="35"/>
      <c r="L899" s="35"/>
      <c r="M899" s="35"/>
      <c r="N899" s="35"/>
      <c r="O899" s="35"/>
      <c r="P899" s="35"/>
      <c r="Q899" s="42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4.25" customHeight="1">
      <c r="A900" s="11"/>
      <c r="B900" s="11"/>
      <c r="C900" s="11"/>
      <c r="D900" s="11"/>
      <c r="E900" s="11"/>
      <c r="F900" s="11"/>
      <c r="G900" s="11"/>
      <c r="H900" s="11"/>
      <c r="I900" s="34"/>
      <c r="J900" s="11"/>
      <c r="K900" s="35"/>
      <c r="L900" s="35"/>
      <c r="M900" s="35"/>
      <c r="N900" s="35"/>
      <c r="O900" s="35"/>
      <c r="P900" s="35"/>
      <c r="Q900" s="42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4.25" customHeight="1">
      <c r="A901" s="11"/>
      <c r="B901" s="11"/>
      <c r="C901" s="11"/>
      <c r="D901" s="11"/>
      <c r="E901" s="11"/>
      <c r="F901" s="11"/>
      <c r="G901" s="11"/>
      <c r="H901" s="11"/>
      <c r="I901" s="34"/>
      <c r="J901" s="11"/>
      <c r="K901" s="35"/>
      <c r="L901" s="35"/>
      <c r="M901" s="35"/>
      <c r="N901" s="35"/>
      <c r="O901" s="35"/>
      <c r="P901" s="35"/>
      <c r="Q901" s="42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4.25" customHeight="1">
      <c r="A902" s="11"/>
      <c r="B902" s="11"/>
      <c r="C902" s="11"/>
      <c r="D902" s="11"/>
      <c r="E902" s="11"/>
      <c r="F902" s="11"/>
      <c r="G902" s="11"/>
      <c r="H902" s="11"/>
      <c r="I902" s="34"/>
      <c r="J902" s="11"/>
      <c r="K902" s="35"/>
      <c r="L902" s="35"/>
      <c r="M902" s="35"/>
      <c r="N902" s="35"/>
      <c r="O902" s="35"/>
      <c r="P902" s="35"/>
      <c r="Q902" s="42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4.25" customHeight="1">
      <c r="A903" s="11"/>
      <c r="B903" s="11"/>
      <c r="C903" s="11"/>
      <c r="D903" s="11"/>
      <c r="E903" s="11"/>
      <c r="F903" s="11"/>
      <c r="G903" s="11"/>
      <c r="H903" s="11"/>
      <c r="I903" s="34"/>
      <c r="J903" s="11"/>
      <c r="K903" s="35"/>
      <c r="L903" s="35"/>
      <c r="M903" s="35"/>
      <c r="N903" s="35"/>
      <c r="O903" s="35"/>
      <c r="P903" s="35"/>
      <c r="Q903" s="42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4.25" customHeight="1">
      <c r="A904" s="11"/>
      <c r="B904" s="11"/>
      <c r="C904" s="11"/>
      <c r="D904" s="11"/>
      <c r="E904" s="11"/>
      <c r="F904" s="11"/>
      <c r="G904" s="11"/>
      <c r="H904" s="11"/>
      <c r="I904" s="34"/>
      <c r="J904" s="11"/>
      <c r="K904" s="35"/>
      <c r="L904" s="35"/>
      <c r="M904" s="35"/>
      <c r="N904" s="35"/>
      <c r="O904" s="35"/>
      <c r="P904" s="35"/>
      <c r="Q904" s="42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.25" customHeight="1">
      <c r="A905" s="11"/>
      <c r="B905" s="11"/>
      <c r="C905" s="11"/>
      <c r="D905" s="11"/>
      <c r="E905" s="11"/>
      <c r="F905" s="11"/>
      <c r="G905" s="11"/>
      <c r="H905" s="11"/>
      <c r="I905" s="34"/>
      <c r="J905" s="11"/>
      <c r="K905" s="35"/>
      <c r="L905" s="35"/>
      <c r="M905" s="35"/>
      <c r="N905" s="35"/>
      <c r="O905" s="35"/>
      <c r="P905" s="35"/>
      <c r="Q905" s="42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4.25" customHeight="1">
      <c r="A906" s="11"/>
      <c r="B906" s="11"/>
      <c r="C906" s="11"/>
      <c r="D906" s="11"/>
      <c r="E906" s="11"/>
      <c r="F906" s="11"/>
      <c r="G906" s="11"/>
      <c r="H906" s="11"/>
      <c r="I906" s="34"/>
      <c r="J906" s="11"/>
      <c r="K906" s="35"/>
      <c r="L906" s="35"/>
      <c r="M906" s="35"/>
      <c r="N906" s="35"/>
      <c r="O906" s="35"/>
      <c r="P906" s="35"/>
      <c r="Q906" s="42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4.25" customHeight="1">
      <c r="A907" s="11"/>
      <c r="B907" s="11"/>
      <c r="C907" s="11"/>
      <c r="D907" s="11"/>
      <c r="E907" s="11"/>
      <c r="F907" s="11"/>
      <c r="G907" s="11"/>
      <c r="H907" s="11"/>
      <c r="I907" s="34"/>
      <c r="J907" s="11"/>
      <c r="K907" s="35"/>
      <c r="L907" s="35"/>
      <c r="M907" s="35"/>
      <c r="N907" s="35"/>
      <c r="O907" s="35"/>
      <c r="P907" s="35"/>
      <c r="Q907" s="42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.25" customHeight="1">
      <c r="A908" s="11"/>
      <c r="B908" s="11"/>
      <c r="C908" s="11"/>
      <c r="D908" s="11"/>
      <c r="E908" s="11"/>
      <c r="F908" s="11"/>
      <c r="G908" s="11"/>
      <c r="H908" s="11"/>
      <c r="I908" s="34"/>
      <c r="J908" s="11"/>
      <c r="K908" s="35"/>
      <c r="L908" s="35"/>
      <c r="M908" s="35"/>
      <c r="N908" s="35"/>
      <c r="O908" s="35"/>
      <c r="P908" s="35"/>
      <c r="Q908" s="42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4.25" customHeight="1">
      <c r="A909" s="11"/>
      <c r="B909" s="11"/>
      <c r="C909" s="11"/>
      <c r="D909" s="11"/>
      <c r="E909" s="11"/>
      <c r="F909" s="11"/>
      <c r="G909" s="11"/>
      <c r="H909" s="11"/>
      <c r="I909" s="34"/>
      <c r="J909" s="11"/>
      <c r="K909" s="35"/>
      <c r="L909" s="35"/>
      <c r="M909" s="35"/>
      <c r="N909" s="35"/>
      <c r="O909" s="35"/>
      <c r="P909" s="35"/>
      <c r="Q909" s="42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4.25" customHeight="1">
      <c r="A910" s="11"/>
      <c r="B910" s="11"/>
      <c r="C910" s="11"/>
      <c r="D910" s="11"/>
      <c r="E910" s="11"/>
      <c r="F910" s="11"/>
      <c r="G910" s="11"/>
      <c r="H910" s="11"/>
      <c r="I910" s="34"/>
      <c r="J910" s="11"/>
      <c r="K910" s="35"/>
      <c r="L910" s="35"/>
      <c r="M910" s="35"/>
      <c r="N910" s="35"/>
      <c r="O910" s="35"/>
      <c r="P910" s="35"/>
      <c r="Q910" s="42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4.25" customHeight="1">
      <c r="A911" s="11"/>
      <c r="B911" s="11"/>
      <c r="C911" s="11"/>
      <c r="D911" s="11"/>
      <c r="E911" s="11"/>
      <c r="F911" s="11"/>
      <c r="G911" s="11"/>
      <c r="H911" s="11"/>
      <c r="I911" s="34"/>
      <c r="J911" s="11"/>
      <c r="K911" s="35"/>
      <c r="L911" s="35"/>
      <c r="M911" s="35"/>
      <c r="N911" s="35"/>
      <c r="O911" s="35"/>
      <c r="P911" s="35"/>
      <c r="Q911" s="42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4.25" customHeight="1">
      <c r="A912" s="11"/>
      <c r="B912" s="11"/>
      <c r="C912" s="11"/>
      <c r="D912" s="11"/>
      <c r="E912" s="11"/>
      <c r="F912" s="11"/>
      <c r="G912" s="11"/>
      <c r="H912" s="11"/>
      <c r="I912" s="34"/>
      <c r="J912" s="11"/>
      <c r="K912" s="35"/>
      <c r="L912" s="35"/>
      <c r="M912" s="35"/>
      <c r="N912" s="35"/>
      <c r="O912" s="35"/>
      <c r="P912" s="35"/>
      <c r="Q912" s="42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4.25" customHeight="1">
      <c r="A913" s="11"/>
      <c r="B913" s="11"/>
      <c r="C913" s="11"/>
      <c r="D913" s="11"/>
      <c r="E913" s="11"/>
      <c r="F913" s="11"/>
      <c r="G913" s="11"/>
      <c r="H913" s="11"/>
      <c r="I913" s="34"/>
      <c r="J913" s="11"/>
      <c r="K913" s="35"/>
      <c r="L913" s="35"/>
      <c r="M913" s="35"/>
      <c r="N913" s="35"/>
      <c r="O913" s="35"/>
      <c r="P913" s="35"/>
      <c r="Q913" s="42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.25" customHeight="1">
      <c r="A914" s="11"/>
      <c r="B914" s="11"/>
      <c r="C914" s="11"/>
      <c r="D914" s="11"/>
      <c r="E914" s="11"/>
      <c r="F914" s="11"/>
      <c r="G914" s="11"/>
      <c r="H914" s="11"/>
      <c r="I914" s="34"/>
      <c r="J914" s="11"/>
      <c r="K914" s="35"/>
      <c r="L914" s="35"/>
      <c r="M914" s="35"/>
      <c r="N914" s="35"/>
      <c r="O914" s="35"/>
      <c r="P914" s="35"/>
      <c r="Q914" s="42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4.25" customHeight="1">
      <c r="A915" s="11"/>
      <c r="B915" s="11"/>
      <c r="C915" s="11"/>
      <c r="D915" s="11"/>
      <c r="E915" s="11"/>
      <c r="F915" s="11"/>
      <c r="G915" s="11"/>
      <c r="H915" s="11"/>
      <c r="I915" s="34"/>
      <c r="J915" s="11"/>
      <c r="K915" s="35"/>
      <c r="L915" s="35"/>
      <c r="M915" s="35"/>
      <c r="N915" s="35"/>
      <c r="O915" s="35"/>
      <c r="P915" s="35"/>
      <c r="Q915" s="42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4.25" customHeight="1">
      <c r="A916" s="11"/>
      <c r="B916" s="11"/>
      <c r="C916" s="11"/>
      <c r="D916" s="11"/>
      <c r="E916" s="11"/>
      <c r="F916" s="11"/>
      <c r="G916" s="11"/>
      <c r="H916" s="11"/>
      <c r="I916" s="34"/>
      <c r="J916" s="11"/>
      <c r="K916" s="35"/>
      <c r="L916" s="35"/>
      <c r="M916" s="35"/>
      <c r="N916" s="35"/>
      <c r="O916" s="35"/>
      <c r="P916" s="35"/>
      <c r="Q916" s="42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.25" customHeight="1">
      <c r="A917" s="11"/>
      <c r="B917" s="11"/>
      <c r="C917" s="11"/>
      <c r="D917" s="11"/>
      <c r="E917" s="11"/>
      <c r="F917" s="11"/>
      <c r="G917" s="11"/>
      <c r="H917" s="11"/>
      <c r="I917" s="34"/>
      <c r="J917" s="11"/>
      <c r="K917" s="35"/>
      <c r="L917" s="35"/>
      <c r="M917" s="35"/>
      <c r="N917" s="35"/>
      <c r="O917" s="35"/>
      <c r="P917" s="35"/>
      <c r="Q917" s="42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4.25" customHeight="1">
      <c r="A918" s="11"/>
      <c r="B918" s="11"/>
      <c r="C918" s="11"/>
      <c r="D918" s="11"/>
      <c r="E918" s="11"/>
      <c r="F918" s="11"/>
      <c r="G918" s="11"/>
      <c r="H918" s="11"/>
      <c r="I918" s="34"/>
      <c r="J918" s="11"/>
      <c r="K918" s="35"/>
      <c r="L918" s="35"/>
      <c r="M918" s="35"/>
      <c r="N918" s="35"/>
      <c r="O918" s="35"/>
      <c r="P918" s="35"/>
      <c r="Q918" s="42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4.25" customHeight="1">
      <c r="A919" s="11"/>
      <c r="B919" s="11"/>
      <c r="C919" s="11"/>
      <c r="D919" s="11"/>
      <c r="E919" s="11"/>
      <c r="F919" s="11"/>
      <c r="G919" s="11"/>
      <c r="H919" s="11"/>
      <c r="I919" s="34"/>
      <c r="J919" s="11"/>
      <c r="K919" s="35"/>
      <c r="L919" s="35"/>
      <c r="M919" s="35"/>
      <c r="N919" s="35"/>
      <c r="O919" s="35"/>
      <c r="P919" s="35"/>
      <c r="Q919" s="42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.25" customHeight="1">
      <c r="A920" s="11"/>
      <c r="B920" s="11"/>
      <c r="C920" s="11"/>
      <c r="D920" s="11"/>
      <c r="E920" s="11"/>
      <c r="F920" s="11"/>
      <c r="G920" s="11"/>
      <c r="H920" s="11"/>
      <c r="I920" s="34"/>
      <c r="J920" s="11"/>
      <c r="K920" s="35"/>
      <c r="L920" s="35"/>
      <c r="M920" s="35"/>
      <c r="N920" s="35"/>
      <c r="O920" s="35"/>
      <c r="P920" s="35"/>
      <c r="Q920" s="42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4.25" customHeight="1">
      <c r="A921" s="11"/>
      <c r="B921" s="11"/>
      <c r="C921" s="11"/>
      <c r="D921" s="11"/>
      <c r="E921" s="11"/>
      <c r="F921" s="11"/>
      <c r="G921" s="11"/>
      <c r="H921" s="11"/>
      <c r="I921" s="34"/>
      <c r="J921" s="11"/>
      <c r="K921" s="35"/>
      <c r="L921" s="35"/>
      <c r="M921" s="35"/>
      <c r="N921" s="35"/>
      <c r="O921" s="35"/>
      <c r="P921" s="35"/>
      <c r="Q921" s="42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4.25" customHeight="1">
      <c r="A922" s="11"/>
      <c r="B922" s="11"/>
      <c r="C922" s="11"/>
      <c r="D922" s="11"/>
      <c r="E922" s="11"/>
      <c r="F922" s="11"/>
      <c r="G922" s="11"/>
      <c r="H922" s="11"/>
      <c r="I922" s="34"/>
      <c r="J922" s="11"/>
      <c r="K922" s="35"/>
      <c r="L922" s="35"/>
      <c r="M922" s="35"/>
      <c r="N922" s="35"/>
      <c r="O922" s="35"/>
      <c r="P922" s="35"/>
      <c r="Q922" s="42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.25" customHeight="1">
      <c r="A923" s="11"/>
      <c r="B923" s="11"/>
      <c r="C923" s="11"/>
      <c r="D923" s="11"/>
      <c r="E923" s="11"/>
      <c r="F923" s="11"/>
      <c r="G923" s="11"/>
      <c r="H923" s="11"/>
      <c r="I923" s="34"/>
      <c r="J923" s="11"/>
      <c r="K923" s="35"/>
      <c r="L923" s="35"/>
      <c r="M923" s="35"/>
      <c r="N923" s="35"/>
      <c r="O923" s="35"/>
      <c r="P923" s="35"/>
      <c r="Q923" s="42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4.25" customHeight="1">
      <c r="A924" s="11"/>
      <c r="B924" s="11"/>
      <c r="C924" s="11"/>
      <c r="D924" s="11"/>
      <c r="E924" s="11"/>
      <c r="F924" s="11"/>
      <c r="G924" s="11"/>
      <c r="H924" s="11"/>
      <c r="I924" s="34"/>
      <c r="J924" s="11"/>
      <c r="K924" s="35"/>
      <c r="L924" s="35"/>
      <c r="M924" s="35"/>
      <c r="N924" s="35"/>
      <c r="O924" s="35"/>
      <c r="P924" s="35"/>
      <c r="Q924" s="42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4.25" customHeight="1">
      <c r="A925" s="11"/>
      <c r="B925" s="11"/>
      <c r="C925" s="11"/>
      <c r="D925" s="11"/>
      <c r="E925" s="11"/>
      <c r="F925" s="11"/>
      <c r="G925" s="11"/>
      <c r="H925" s="11"/>
      <c r="I925" s="34"/>
      <c r="J925" s="11"/>
      <c r="K925" s="35"/>
      <c r="L925" s="35"/>
      <c r="M925" s="35"/>
      <c r="N925" s="35"/>
      <c r="O925" s="35"/>
      <c r="P925" s="35"/>
      <c r="Q925" s="42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.25" customHeight="1">
      <c r="A926" s="11"/>
      <c r="B926" s="11"/>
      <c r="C926" s="11"/>
      <c r="D926" s="11"/>
      <c r="E926" s="11"/>
      <c r="F926" s="11"/>
      <c r="G926" s="11"/>
      <c r="H926" s="11"/>
      <c r="I926" s="34"/>
      <c r="J926" s="11"/>
      <c r="K926" s="35"/>
      <c r="L926" s="35"/>
      <c r="M926" s="35"/>
      <c r="N926" s="35"/>
      <c r="O926" s="35"/>
      <c r="P926" s="35"/>
      <c r="Q926" s="42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4.25" customHeight="1">
      <c r="A927" s="11"/>
      <c r="B927" s="11"/>
      <c r="C927" s="11"/>
      <c r="D927" s="11"/>
      <c r="E927" s="11"/>
      <c r="F927" s="11"/>
      <c r="G927" s="11"/>
      <c r="H927" s="11"/>
      <c r="I927" s="34"/>
      <c r="J927" s="11"/>
      <c r="K927" s="35"/>
      <c r="L927" s="35"/>
      <c r="M927" s="35"/>
      <c r="N927" s="35"/>
      <c r="O927" s="35"/>
      <c r="P927" s="35"/>
      <c r="Q927" s="42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4.25" customHeight="1">
      <c r="A928" s="11"/>
      <c r="B928" s="11"/>
      <c r="C928" s="11"/>
      <c r="D928" s="11"/>
      <c r="E928" s="11"/>
      <c r="F928" s="11"/>
      <c r="G928" s="11"/>
      <c r="H928" s="11"/>
      <c r="I928" s="34"/>
      <c r="J928" s="11"/>
      <c r="K928" s="35"/>
      <c r="L928" s="35"/>
      <c r="M928" s="35"/>
      <c r="N928" s="35"/>
      <c r="O928" s="35"/>
      <c r="P928" s="35"/>
      <c r="Q928" s="42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.25" customHeight="1">
      <c r="A929" s="11"/>
      <c r="B929" s="11"/>
      <c r="C929" s="11"/>
      <c r="D929" s="11"/>
      <c r="E929" s="11"/>
      <c r="F929" s="11"/>
      <c r="G929" s="11"/>
      <c r="H929" s="11"/>
      <c r="I929" s="34"/>
      <c r="J929" s="11"/>
      <c r="K929" s="35"/>
      <c r="L929" s="35"/>
      <c r="M929" s="35"/>
      <c r="N929" s="35"/>
      <c r="O929" s="35"/>
      <c r="P929" s="35"/>
      <c r="Q929" s="42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4.25" customHeight="1">
      <c r="A930" s="11"/>
      <c r="B930" s="11"/>
      <c r="C930" s="11"/>
      <c r="D930" s="11"/>
      <c r="E930" s="11"/>
      <c r="F930" s="11"/>
      <c r="G930" s="11"/>
      <c r="H930" s="11"/>
      <c r="I930" s="34"/>
      <c r="J930" s="11"/>
      <c r="K930" s="35"/>
      <c r="L930" s="35"/>
      <c r="M930" s="35"/>
      <c r="N930" s="35"/>
      <c r="O930" s="35"/>
      <c r="P930" s="35"/>
      <c r="Q930" s="42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4.25" customHeight="1">
      <c r="A931" s="11"/>
      <c r="B931" s="11"/>
      <c r="C931" s="11"/>
      <c r="D931" s="11"/>
      <c r="E931" s="11"/>
      <c r="F931" s="11"/>
      <c r="G931" s="11"/>
      <c r="H931" s="11"/>
      <c r="I931" s="34"/>
      <c r="J931" s="11"/>
      <c r="K931" s="35"/>
      <c r="L931" s="35"/>
      <c r="M931" s="35"/>
      <c r="N931" s="35"/>
      <c r="O931" s="35"/>
      <c r="P931" s="35"/>
      <c r="Q931" s="42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4.25" customHeight="1">
      <c r="A932" s="11"/>
      <c r="B932" s="11"/>
      <c r="C932" s="11"/>
      <c r="D932" s="11"/>
      <c r="E932" s="11"/>
      <c r="F932" s="11"/>
      <c r="G932" s="11"/>
      <c r="H932" s="11"/>
      <c r="I932" s="34"/>
      <c r="J932" s="11"/>
      <c r="K932" s="35"/>
      <c r="L932" s="35"/>
      <c r="M932" s="35"/>
      <c r="N932" s="35"/>
      <c r="O932" s="35"/>
      <c r="P932" s="35"/>
      <c r="Q932" s="42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4.25" customHeight="1">
      <c r="A933" s="11"/>
      <c r="B933" s="11"/>
      <c r="C933" s="11"/>
      <c r="D933" s="11"/>
      <c r="E933" s="11"/>
      <c r="F933" s="11"/>
      <c r="G933" s="11"/>
      <c r="H933" s="11"/>
      <c r="I933" s="34"/>
      <c r="J933" s="11"/>
      <c r="K933" s="35"/>
      <c r="L933" s="35"/>
      <c r="M933" s="35"/>
      <c r="N933" s="35"/>
      <c r="O933" s="35"/>
      <c r="P933" s="35"/>
      <c r="Q933" s="42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4.25" customHeight="1">
      <c r="A934" s="11"/>
      <c r="B934" s="11"/>
      <c r="C934" s="11"/>
      <c r="D934" s="11"/>
      <c r="E934" s="11"/>
      <c r="F934" s="11"/>
      <c r="G934" s="11"/>
      <c r="H934" s="11"/>
      <c r="I934" s="34"/>
      <c r="J934" s="11"/>
      <c r="K934" s="35"/>
      <c r="L934" s="35"/>
      <c r="M934" s="35"/>
      <c r="N934" s="35"/>
      <c r="O934" s="35"/>
      <c r="P934" s="35"/>
      <c r="Q934" s="42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.25" customHeight="1">
      <c r="A935" s="11"/>
      <c r="B935" s="11"/>
      <c r="C935" s="11"/>
      <c r="D935" s="11"/>
      <c r="E935" s="11"/>
      <c r="F935" s="11"/>
      <c r="G935" s="11"/>
      <c r="H935" s="11"/>
      <c r="I935" s="34"/>
      <c r="J935" s="11"/>
      <c r="K935" s="35"/>
      <c r="L935" s="35"/>
      <c r="M935" s="35"/>
      <c r="N935" s="35"/>
      <c r="O935" s="35"/>
      <c r="P935" s="35"/>
      <c r="Q935" s="42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4.25" customHeight="1">
      <c r="A936" s="11"/>
      <c r="B936" s="11"/>
      <c r="C936" s="11"/>
      <c r="D936" s="11"/>
      <c r="E936" s="11"/>
      <c r="F936" s="11"/>
      <c r="G936" s="11"/>
      <c r="H936" s="11"/>
      <c r="I936" s="34"/>
      <c r="J936" s="11"/>
      <c r="K936" s="35"/>
      <c r="L936" s="35"/>
      <c r="M936" s="35"/>
      <c r="N936" s="35"/>
      <c r="O936" s="35"/>
      <c r="P936" s="35"/>
      <c r="Q936" s="42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4.25" customHeight="1">
      <c r="A937" s="11"/>
      <c r="B937" s="11"/>
      <c r="C937" s="11"/>
      <c r="D937" s="11"/>
      <c r="E937" s="11"/>
      <c r="F937" s="11"/>
      <c r="G937" s="11"/>
      <c r="H937" s="11"/>
      <c r="I937" s="34"/>
      <c r="J937" s="11"/>
      <c r="K937" s="35"/>
      <c r="L937" s="35"/>
      <c r="M937" s="35"/>
      <c r="N937" s="35"/>
      <c r="O937" s="35"/>
      <c r="P937" s="35"/>
      <c r="Q937" s="42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.25" customHeight="1">
      <c r="A938" s="11"/>
      <c r="B938" s="11"/>
      <c r="C938" s="11"/>
      <c r="D938" s="11"/>
      <c r="E938" s="11"/>
      <c r="F938" s="11"/>
      <c r="G938" s="11"/>
      <c r="H938" s="11"/>
      <c r="I938" s="34"/>
      <c r="J938" s="11"/>
      <c r="K938" s="35"/>
      <c r="L938" s="35"/>
      <c r="M938" s="35"/>
      <c r="N938" s="35"/>
      <c r="O938" s="35"/>
      <c r="P938" s="35"/>
      <c r="Q938" s="42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4.25" customHeight="1">
      <c r="A939" s="11"/>
      <c r="B939" s="11"/>
      <c r="C939" s="11"/>
      <c r="D939" s="11"/>
      <c r="E939" s="11"/>
      <c r="F939" s="11"/>
      <c r="G939" s="11"/>
      <c r="H939" s="11"/>
      <c r="I939" s="34"/>
      <c r="J939" s="11"/>
      <c r="K939" s="35"/>
      <c r="L939" s="35"/>
      <c r="M939" s="35"/>
      <c r="N939" s="35"/>
      <c r="O939" s="35"/>
      <c r="P939" s="35"/>
      <c r="Q939" s="42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4.25" customHeight="1">
      <c r="A940" s="11"/>
      <c r="B940" s="11"/>
      <c r="C940" s="11"/>
      <c r="D940" s="11"/>
      <c r="E940" s="11"/>
      <c r="F940" s="11"/>
      <c r="G940" s="11"/>
      <c r="H940" s="11"/>
      <c r="I940" s="34"/>
      <c r="J940" s="11"/>
      <c r="K940" s="35"/>
      <c r="L940" s="35"/>
      <c r="M940" s="35"/>
      <c r="N940" s="35"/>
      <c r="O940" s="35"/>
      <c r="P940" s="35"/>
      <c r="Q940" s="42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.25" customHeight="1">
      <c r="A941" s="11"/>
      <c r="B941" s="11"/>
      <c r="C941" s="11"/>
      <c r="D941" s="11"/>
      <c r="E941" s="11"/>
      <c r="F941" s="11"/>
      <c r="G941" s="11"/>
      <c r="H941" s="11"/>
      <c r="I941" s="34"/>
      <c r="J941" s="11"/>
      <c r="K941" s="35"/>
      <c r="L941" s="35"/>
      <c r="M941" s="35"/>
      <c r="N941" s="35"/>
      <c r="O941" s="35"/>
      <c r="P941" s="35"/>
      <c r="Q941" s="42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4.25" customHeight="1">
      <c r="A942" s="11"/>
      <c r="B942" s="11"/>
      <c r="C942" s="11"/>
      <c r="D942" s="11"/>
      <c r="E942" s="11"/>
      <c r="F942" s="11"/>
      <c r="G942" s="11"/>
      <c r="H942" s="11"/>
      <c r="I942" s="34"/>
      <c r="J942" s="11"/>
      <c r="K942" s="35"/>
      <c r="L942" s="35"/>
      <c r="M942" s="35"/>
      <c r="N942" s="35"/>
      <c r="O942" s="35"/>
      <c r="P942" s="35"/>
      <c r="Q942" s="42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4.25" customHeight="1">
      <c r="A943" s="11"/>
      <c r="B943" s="11"/>
      <c r="C943" s="11"/>
      <c r="D943" s="11"/>
      <c r="E943" s="11"/>
      <c r="F943" s="11"/>
      <c r="G943" s="11"/>
      <c r="H943" s="11"/>
      <c r="I943" s="34"/>
      <c r="J943" s="11"/>
      <c r="K943" s="35"/>
      <c r="L943" s="35"/>
      <c r="M943" s="35"/>
      <c r="N943" s="35"/>
      <c r="O943" s="35"/>
      <c r="P943" s="35"/>
      <c r="Q943" s="42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.25" customHeight="1">
      <c r="A944" s="11"/>
      <c r="B944" s="11"/>
      <c r="C944" s="11"/>
      <c r="D944" s="11"/>
      <c r="E944" s="11"/>
      <c r="F944" s="11"/>
      <c r="G944" s="11"/>
      <c r="H944" s="11"/>
      <c r="I944" s="34"/>
      <c r="J944" s="11"/>
      <c r="K944" s="35"/>
      <c r="L944" s="35"/>
      <c r="M944" s="35"/>
      <c r="N944" s="35"/>
      <c r="O944" s="35"/>
      <c r="P944" s="35"/>
      <c r="Q944" s="42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4.25" customHeight="1">
      <c r="A945" s="11"/>
      <c r="B945" s="11"/>
      <c r="C945" s="11"/>
      <c r="D945" s="11"/>
      <c r="E945" s="11"/>
      <c r="F945" s="11"/>
      <c r="G945" s="11"/>
      <c r="H945" s="11"/>
      <c r="I945" s="34"/>
      <c r="J945" s="11"/>
      <c r="K945" s="35"/>
      <c r="L945" s="35"/>
      <c r="M945" s="35"/>
      <c r="N945" s="35"/>
      <c r="O945" s="35"/>
      <c r="P945" s="35"/>
      <c r="Q945" s="42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4.25" customHeight="1">
      <c r="A946" s="11"/>
      <c r="B946" s="11"/>
      <c r="C946" s="11"/>
      <c r="D946" s="11"/>
      <c r="E946" s="11"/>
      <c r="F946" s="11"/>
      <c r="G946" s="11"/>
      <c r="H946" s="11"/>
      <c r="I946" s="34"/>
      <c r="J946" s="11"/>
      <c r="K946" s="35"/>
      <c r="L946" s="35"/>
      <c r="M946" s="35"/>
      <c r="N946" s="35"/>
      <c r="O946" s="35"/>
      <c r="P946" s="35"/>
      <c r="Q946" s="42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.25" customHeight="1">
      <c r="A947" s="11"/>
      <c r="B947" s="11"/>
      <c r="C947" s="11"/>
      <c r="D947" s="11"/>
      <c r="E947" s="11"/>
      <c r="F947" s="11"/>
      <c r="G947" s="11"/>
      <c r="H947" s="11"/>
      <c r="I947" s="34"/>
      <c r="J947" s="11"/>
      <c r="K947" s="35"/>
      <c r="L947" s="35"/>
      <c r="M947" s="35"/>
      <c r="N947" s="35"/>
      <c r="O947" s="35"/>
      <c r="P947" s="35"/>
      <c r="Q947" s="42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4.25" customHeight="1">
      <c r="A948" s="11"/>
      <c r="B948" s="11"/>
      <c r="C948" s="11"/>
      <c r="D948" s="11"/>
      <c r="E948" s="11"/>
      <c r="F948" s="11"/>
      <c r="G948" s="11"/>
      <c r="H948" s="11"/>
      <c r="I948" s="34"/>
      <c r="J948" s="11"/>
      <c r="K948" s="35"/>
      <c r="L948" s="35"/>
      <c r="M948" s="35"/>
      <c r="N948" s="35"/>
      <c r="O948" s="35"/>
      <c r="P948" s="35"/>
      <c r="Q948" s="42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4.25" customHeight="1">
      <c r="A949" s="11"/>
      <c r="B949" s="11"/>
      <c r="C949" s="11"/>
      <c r="D949" s="11"/>
      <c r="E949" s="11"/>
      <c r="F949" s="11"/>
      <c r="G949" s="11"/>
      <c r="H949" s="11"/>
      <c r="I949" s="34"/>
      <c r="J949" s="11"/>
      <c r="K949" s="35"/>
      <c r="L949" s="35"/>
      <c r="M949" s="35"/>
      <c r="N949" s="35"/>
      <c r="O949" s="35"/>
      <c r="P949" s="35"/>
      <c r="Q949" s="42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.25" customHeight="1">
      <c r="A950" s="11"/>
      <c r="B950" s="11"/>
      <c r="C950" s="11"/>
      <c r="D950" s="11"/>
      <c r="E950" s="11"/>
      <c r="F950" s="11"/>
      <c r="G950" s="11"/>
      <c r="H950" s="11"/>
      <c r="I950" s="34"/>
      <c r="J950" s="11"/>
      <c r="K950" s="35"/>
      <c r="L950" s="35"/>
      <c r="M950" s="35"/>
      <c r="N950" s="35"/>
      <c r="O950" s="35"/>
      <c r="P950" s="35"/>
      <c r="Q950" s="42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4.25" customHeight="1">
      <c r="A951" s="11"/>
      <c r="B951" s="11"/>
      <c r="C951" s="11"/>
      <c r="D951" s="11"/>
      <c r="E951" s="11"/>
      <c r="F951" s="11"/>
      <c r="G951" s="11"/>
      <c r="H951" s="11"/>
      <c r="I951" s="34"/>
      <c r="J951" s="11"/>
      <c r="K951" s="35"/>
      <c r="L951" s="35"/>
      <c r="M951" s="35"/>
      <c r="N951" s="35"/>
      <c r="O951" s="35"/>
      <c r="P951" s="35"/>
      <c r="Q951" s="42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4.25" customHeight="1">
      <c r="A952" s="11"/>
      <c r="B952" s="11"/>
      <c r="C952" s="11"/>
      <c r="D952" s="11"/>
      <c r="E952" s="11"/>
      <c r="F952" s="11"/>
      <c r="G952" s="11"/>
      <c r="H952" s="11"/>
      <c r="I952" s="34"/>
      <c r="J952" s="11"/>
      <c r="K952" s="35"/>
      <c r="L952" s="35"/>
      <c r="M952" s="35"/>
      <c r="N952" s="35"/>
      <c r="O952" s="35"/>
      <c r="P952" s="35"/>
      <c r="Q952" s="42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4.25" customHeight="1">
      <c r="A953" s="11"/>
      <c r="B953" s="11"/>
      <c r="C953" s="11"/>
      <c r="D953" s="11"/>
      <c r="E953" s="11"/>
      <c r="F953" s="11"/>
      <c r="G953" s="11"/>
      <c r="H953" s="11"/>
      <c r="I953" s="34"/>
      <c r="J953" s="11"/>
      <c r="K953" s="35"/>
      <c r="L953" s="35"/>
      <c r="M953" s="35"/>
      <c r="N953" s="35"/>
      <c r="O953" s="35"/>
      <c r="P953" s="35"/>
      <c r="Q953" s="42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4.25" customHeight="1">
      <c r="A954" s="11"/>
      <c r="B954" s="11"/>
      <c r="C954" s="11"/>
      <c r="D954" s="11"/>
      <c r="E954" s="11"/>
      <c r="F954" s="11"/>
      <c r="G954" s="11"/>
      <c r="H954" s="11"/>
      <c r="I954" s="34"/>
      <c r="J954" s="11"/>
      <c r="K954" s="35"/>
      <c r="L954" s="35"/>
      <c r="M954" s="35"/>
      <c r="N954" s="35"/>
      <c r="O954" s="35"/>
      <c r="P954" s="35"/>
      <c r="Q954" s="42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4.25" customHeight="1">
      <c r="A955" s="11"/>
      <c r="B955" s="11"/>
      <c r="C955" s="11"/>
      <c r="D955" s="11"/>
      <c r="E955" s="11"/>
      <c r="F955" s="11"/>
      <c r="G955" s="11"/>
      <c r="H955" s="11"/>
      <c r="I955" s="34"/>
      <c r="J955" s="11"/>
      <c r="K955" s="35"/>
      <c r="L955" s="35"/>
      <c r="M955" s="35"/>
      <c r="N955" s="35"/>
      <c r="O955" s="35"/>
      <c r="P955" s="35"/>
      <c r="Q955" s="42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.25" customHeight="1">
      <c r="A956" s="11"/>
      <c r="B956" s="11"/>
      <c r="C956" s="11"/>
      <c r="D956" s="11"/>
      <c r="E956" s="11"/>
      <c r="F956" s="11"/>
      <c r="G956" s="11"/>
      <c r="H956" s="11"/>
      <c r="I956" s="34"/>
      <c r="J956" s="11"/>
      <c r="K956" s="35"/>
      <c r="L956" s="35"/>
      <c r="M956" s="35"/>
      <c r="N956" s="35"/>
      <c r="O956" s="35"/>
      <c r="P956" s="35"/>
      <c r="Q956" s="42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4.25" customHeight="1">
      <c r="A957" s="11"/>
      <c r="B957" s="11"/>
      <c r="C957" s="11"/>
      <c r="D957" s="11"/>
      <c r="E957" s="11"/>
      <c r="F957" s="11"/>
      <c r="G957" s="11"/>
      <c r="H957" s="11"/>
      <c r="I957" s="34"/>
      <c r="J957" s="11"/>
      <c r="K957" s="35"/>
      <c r="L957" s="35"/>
      <c r="M957" s="35"/>
      <c r="N957" s="35"/>
      <c r="O957" s="35"/>
      <c r="P957" s="35"/>
      <c r="Q957" s="42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4.25" customHeight="1">
      <c r="A958" s="11"/>
      <c r="B958" s="11"/>
      <c r="C958" s="11"/>
      <c r="D958" s="11"/>
      <c r="E958" s="11"/>
      <c r="F958" s="11"/>
      <c r="G958" s="11"/>
      <c r="H958" s="11"/>
      <c r="I958" s="34"/>
      <c r="J958" s="11"/>
      <c r="K958" s="35"/>
      <c r="L958" s="35"/>
      <c r="M958" s="35"/>
      <c r="N958" s="35"/>
      <c r="O958" s="35"/>
      <c r="P958" s="35"/>
      <c r="Q958" s="42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.25" customHeight="1">
      <c r="A959" s="11"/>
      <c r="B959" s="11"/>
      <c r="C959" s="11"/>
      <c r="D959" s="11"/>
      <c r="E959" s="11"/>
      <c r="F959" s="11"/>
      <c r="G959" s="11"/>
      <c r="H959" s="11"/>
      <c r="I959" s="34"/>
      <c r="J959" s="11"/>
      <c r="K959" s="35"/>
      <c r="L959" s="35"/>
      <c r="M959" s="35"/>
      <c r="N959" s="35"/>
      <c r="O959" s="35"/>
      <c r="P959" s="35"/>
      <c r="Q959" s="42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4.25" customHeight="1">
      <c r="A960" s="11"/>
      <c r="B960" s="11"/>
      <c r="C960" s="11"/>
      <c r="D960" s="11"/>
      <c r="E960" s="11"/>
      <c r="F960" s="11"/>
      <c r="G960" s="11"/>
      <c r="H960" s="11"/>
      <c r="I960" s="34"/>
      <c r="J960" s="11"/>
      <c r="K960" s="35"/>
      <c r="L960" s="35"/>
      <c r="M960" s="35"/>
      <c r="N960" s="35"/>
      <c r="O960" s="35"/>
      <c r="P960" s="35"/>
      <c r="Q960" s="42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4.25" customHeight="1">
      <c r="A961" s="11"/>
      <c r="B961" s="11"/>
      <c r="C961" s="11"/>
      <c r="D961" s="11"/>
      <c r="E961" s="11"/>
      <c r="F961" s="11"/>
      <c r="G961" s="11"/>
      <c r="H961" s="11"/>
      <c r="I961" s="34"/>
      <c r="J961" s="11"/>
      <c r="K961" s="35"/>
      <c r="L961" s="35"/>
      <c r="M961" s="35"/>
      <c r="N961" s="35"/>
      <c r="O961" s="35"/>
      <c r="P961" s="35"/>
      <c r="Q961" s="42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.25" customHeight="1">
      <c r="A962" s="11"/>
      <c r="B962" s="11"/>
      <c r="C962" s="11"/>
      <c r="D962" s="11"/>
      <c r="E962" s="11"/>
      <c r="F962" s="11"/>
      <c r="G962" s="11"/>
      <c r="H962" s="11"/>
      <c r="I962" s="34"/>
      <c r="J962" s="11"/>
      <c r="K962" s="35"/>
      <c r="L962" s="35"/>
      <c r="M962" s="35"/>
      <c r="N962" s="35"/>
      <c r="O962" s="35"/>
      <c r="P962" s="35"/>
      <c r="Q962" s="42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4.25" customHeight="1">
      <c r="A963" s="11"/>
      <c r="B963" s="11"/>
      <c r="C963" s="11"/>
      <c r="D963" s="11"/>
      <c r="E963" s="11"/>
      <c r="F963" s="11"/>
      <c r="G963" s="11"/>
      <c r="H963" s="11"/>
      <c r="I963" s="34"/>
      <c r="J963" s="11"/>
      <c r="K963" s="35"/>
      <c r="L963" s="35"/>
      <c r="M963" s="35"/>
      <c r="N963" s="35"/>
      <c r="O963" s="35"/>
      <c r="P963" s="35"/>
      <c r="Q963" s="42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4.25" customHeight="1">
      <c r="A964" s="11"/>
      <c r="B964" s="11"/>
      <c r="C964" s="11"/>
      <c r="D964" s="11"/>
      <c r="E964" s="11"/>
      <c r="F964" s="11"/>
      <c r="G964" s="11"/>
      <c r="H964" s="11"/>
      <c r="I964" s="34"/>
      <c r="J964" s="11"/>
      <c r="K964" s="35"/>
      <c r="L964" s="35"/>
      <c r="M964" s="35"/>
      <c r="N964" s="35"/>
      <c r="O964" s="35"/>
      <c r="P964" s="35"/>
      <c r="Q964" s="42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4.25" customHeight="1">
      <c r="A965" s="11"/>
      <c r="B965" s="11"/>
      <c r="C965" s="11"/>
      <c r="D965" s="11"/>
      <c r="E965" s="11"/>
      <c r="F965" s="11"/>
      <c r="G965" s="11"/>
      <c r="H965" s="11"/>
      <c r="I965" s="34"/>
      <c r="J965" s="11"/>
      <c r="K965" s="35"/>
      <c r="L965" s="35"/>
      <c r="M965" s="35"/>
      <c r="N965" s="35"/>
      <c r="O965" s="35"/>
      <c r="P965" s="35"/>
      <c r="Q965" s="42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4.25" customHeight="1">
      <c r="A966" s="11"/>
      <c r="B966" s="11"/>
      <c r="C966" s="11"/>
      <c r="D966" s="11"/>
      <c r="E966" s="11"/>
      <c r="F966" s="11"/>
      <c r="G966" s="11"/>
      <c r="H966" s="11"/>
      <c r="I966" s="34"/>
      <c r="J966" s="11"/>
      <c r="K966" s="35"/>
      <c r="L966" s="35"/>
      <c r="M966" s="35"/>
      <c r="N966" s="35"/>
      <c r="O966" s="35"/>
      <c r="P966" s="35"/>
      <c r="Q966" s="42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4.25" customHeight="1">
      <c r="A967" s="11"/>
      <c r="B967" s="11"/>
      <c r="C967" s="11"/>
      <c r="D967" s="11"/>
      <c r="E967" s="11"/>
      <c r="F967" s="11"/>
      <c r="G967" s="11"/>
      <c r="H967" s="11"/>
      <c r="I967" s="34"/>
      <c r="J967" s="11"/>
      <c r="K967" s="35"/>
      <c r="L967" s="35"/>
      <c r="M967" s="35"/>
      <c r="N967" s="35"/>
      <c r="O967" s="35"/>
      <c r="P967" s="35"/>
      <c r="Q967" s="42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4.25" customHeight="1">
      <c r="A968" s="11"/>
      <c r="B968" s="11"/>
      <c r="C968" s="11"/>
      <c r="D968" s="11"/>
      <c r="E968" s="11"/>
      <c r="F968" s="11"/>
      <c r="G968" s="11"/>
      <c r="H968" s="11"/>
      <c r="I968" s="34"/>
      <c r="J968" s="11"/>
      <c r="K968" s="35"/>
      <c r="L968" s="35"/>
      <c r="M968" s="35"/>
      <c r="N968" s="35"/>
      <c r="O968" s="35"/>
      <c r="P968" s="35"/>
      <c r="Q968" s="42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4.25" customHeight="1">
      <c r="A969" s="11"/>
      <c r="B969" s="11"/>
      <c r="C969" s="11"/>
      <c r="D969" s="11"/>
      <c r="E969" s="11"/>
      <c r="F969" s="11"/>
      <c r="G969" s="11"/>
      <c r="H969" s="11"/>
      <c r="I969" s="34"/>
      <c r="J969" s="11"/>
      <c r="K969" s="35"/>
      <c r="L969" s="35"/>
      <c r="M969" s="35"/>
      <c r="N969" s="35"/>
      <c r="O969" s="35"/>
      <c r="P969" s="35"/>
      <c r="Q969" s="42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4.25" customHeight="1">
      <c r="A970" s="11"/>
      <c r="B970" s="11"/>
      <c r="C970" s="11"/>
      <c r="D970" s="11"/>
      <c r="E970" s="11"/>
      <c r="F970" s="11"/>
      <c r="G970" s="11"/>
      <c r="H970" s="11"/>
      <c r="I970" s="34"/>
      <c r="J970" s="11"/>
      <c r="K970" s="35"/>
      <c r="L970" s="35"/>
      <c r="M970" s="35"/>
      <c r="N970" s="35"/>
      <c r="O970" s="35"/>
      <c r="P970" s="35"/>
      <c r="Q970" s="42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4.25" customHeight="1">
      <c r="A971" s="11"/>
      <c r="B971" s="11"/>
      <c r="C971" s="11"/>
      <c r="D971" s="11"/>
      <c r="E971" s="11"/>
      <c r="F971" s="11"/>
      <c r="G971" s="11"/>
      <c r="H971" s="11"/>
      <c r="I971" s="34"/>
      <c r="J971" s="11"/>
      <c r="K971" s="35"/>
      <c r="L971" s="35"/>
      <c r="M971" s="35"/>
      <c r="N971" s="35"/>
      <c r="O971" s="35"/>
      <c r="P971" s="35"/>
      <c r="Q971" s="42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4.25" customHeight="1">
      <c r="A972" s="11"/>
      <c r="B972" s="11"/>
      <c r="C972" s="11"/>
      <c r="D972" s="11"/>
      <c r="E972" s="11"/>
      <c r="F972" s="11"/>
      <c r="G972" s="11"/>
      <c r="H972" s="11"/>
      <c r="I972" s="34"/>
      <c r="J972" s="11"/>
      <c r="K972" s="35"/>
      <c r="L972" s="35"/>
      <c r="M972" s="35"/>
      <c r="N972" s="35"/>
      <c r="O972" s="35"/>
      <c r="P972" s="35"/>
      <c r="Q972" s="42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4.25" customHeight="1">
      <c r="A973" s="11"/>
      <c r="B973" s="11"/>
      <c r="C973" s="11"/>
      <c r="D973" s="11"/>
      <c r="E973" s="11"/>
      <c r="F973" s="11"/>
      <c r="G973" s="11"/>
      <c r="H973" s="11"/>
      <c r="I973" s="34"/>
      <c r="J973" s="11"/>
      <c r="K973" s="35"/>
      <c r="L973" s="35"/>
      <c r="M973" s="35"/>
      <c r="N973" s="35"/>
      <c r="O973" s="35"/>
      <c r="P973" s="35"/>
      <c r="Q973" s="42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4.25" customHeight="1">
      <c r="A974" s="11"/>
      <c r="B974" s="11"/>
      <c r="C974" s="11"/>
      <c r="D974" s="11"/>
      <c r="E974" s="11"/>
      <c r="F974" s="11"/>
      <c r="G974" s="11"/>
      <c r="H974" s="11"/>
      <c r="I974" s="34"/>
      <c r="J974" s="11"/>
      <c r="K974" s="35"/>
      <c r="L974" s="35"/>
      <c r="M974" s="35"/>
      <c r="N974" s="35"/>
      <c r="O974" s="35"/>
      <c r="P974" s="35"/>
      <c r="Q974" s="42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4.25" customHeight="1">
      <c r="A975" s="11"/>
      <c r="B975" s="11"/>
      <c r="C975" s="11"/>
      <c r="D975" s="11"/>
      <c r="E975" s="11"/>
      <c r="F975" s="11"/>
      <c r="G975" s="11"/>
      <c r="H975" s="11"/>
      <c r="I975" s="34"/>
      <c r="J975" s="11"/>
      <c r="K975" s="35"/>
      <c r="L975" s="35"/>
      <c r="M975" s="35"/>
      <c r="N975" s="35"/>
      <c r="O975" s="35"/>
      <c r="P975" s="35"/>
      <c r="Q975" s="42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4.25" customHeight="1">
      <c r="A976" s="11"/>
      <c r="B976" s="11"/>
      <c r="C976" s="11"/>
      <c r="D976" s="11"/>
      <c r="E976" s="11"/>
      <c r="F976" s="11"/>
      <c r="G976" s="11"/>
      <c r="H976" s="11"/>
      <c r="I976" s="34"/>
      <c r="J976" s="11"/>
      <c r="K976" s="35"/>
      <c r="L976" s="35"/>
      <c r="M976" s="35"/>
      <c r="N976" s="35"/>
      <c r="O976" s="35"/>
      <c r="P976" s="35"/>
      <c r="Q976" s="42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4.25" customHeight="1">
      <c r="A977" s="11"/>
      <c r="B977" s="11"/>
      <c r="C977" s="11"/>
      <c r="D977" s="11"/>
      <c r="E977" s="11"/>
      <c r="F977" s="11"/>
      <c r="G977" s="11"/>
      <c r="H977" s="11"/>
      <c r="I977" s="34"/>
      <c r="J977" s="11"/>
      <c r="K977" s="35"/>
      <c r="L977" s="35"/>
      <c r="M977" s="35"/>
      <c r="N977" s="35"/>
      <c r="O977" s="35"/>
      <c r="P977" s="35"/>
      <c r="Q977" s="42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4.25" customHeight="1">
      <c r="A978" s="11"/>
      <c r="B978" s="11"/>
      <c r="C978" s="11"/>
      <c r="D978" s="11"/>
      <c r="E978" s="11"/>
      <c r="F978" s="11"/>
      <c r="G978" s="11"/>
      <c r="H978" s="11"/>
      <c r="I978" s="34"/>
      <c r="J978" s="11"/>
      <c r="K978" s="35"/>
      <c r="L978" s="35"/>
      <c r="M978" s="35"/>
      <c r="N978" s="35"/>
      <c r="O978" s="35"/>
      <c r="P978" s="35"/>
      <c r="Q978" s="42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4.25" customHeight="1">
      <c r="A979" s="11"/>
      <c r="B979" s="11"/>
      <c r="C979" s="11"/>
      <c r="D979" s="11"/>
      <c r="E979" s="11"/>
      <c r="F979" s="11"/>
      <c r="G979" s="11"/>
      <c r="H979" s="11"/>
      <c r="I979" s="34"/>
      <c r="J979" s="11"/>
      <c r="K979" s="35"/>
      <c r="L979" s="35"/>
      <c r="M979" s="35"/>
      <c r="N979" s="35"/>
      <c r="O979" s="35"/>
      <c r="P979" s="35"/>
      <c r="Q979" s="42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4.25" customHeight="1">
      <c r="A980" s="11"/>
      <c r="B980" s="11"/>
      <c r="C980" s="11"/>
      <c r="D980" s="11"/>
      <c r="E980" s="11"/>
      <c r="F980" s="11"/>
      <c r="G980" s="11"/>
      <c r="H980" s="11"/>
      <c r="I980" s="34"/>
      <c r="J980" s="11"/>
      <c r="K980" s="35"/>
      <c r="L980" s="35"/>
      <c r="M980" s="35"/>
      <c r="N980" s="35"/>
      <c r="O980" s="35"/>
      <c r="P980" s="35"/>
      <c r="Q980" s="42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4.25" customHeight="1">
      <c r="A981" s="11"/>
      <c r="B981" s="11"/>
      <c r="C981" s="11"/>
      <c r="D981" s="11"/>
      <c r="E981" s="11"/>
      <c r="F981" s="11"/>
      <c r="G981" s="11"/>
      <c r="H981" s="11"/>
      <c r="I981" s="34"/>
      <c r="J981" s="11"/>
      <c r="K981" s="35"/>
      <c r="L981" s="35"/>
      <c r="M981" s="35"/>
      <c r="N981" s="35"/>
      <c r="O981" s="35"/>
      <c r="P981" s="35"/>
      <c r="Q981" s="42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4.25" customHeight="1">
      <c r="A982" s="11"/>
      <c r="B982" s="11"/>
      <c r="C982" s="11"/>
      <c r="D982" s="11"/>
      <c r="E982" s="11"/>
      <c r="F982" s="11"/>
      <c r="G982" s="11"/>
      <c r="H982" s="11"/>
      <c r="I982" s="34"/>
      <c r="J982" s="11"/>
      <c r="K982" s="35"/>
      <c r="L982" s="35"/>
      <c r="M982" s="35"/>
      <c r="N982" s="35"/>
      <c r="O982" s="35"/>
      <c r="P982" s="35"/>
      <c r="Q982" s="42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4.25" customHeight="1">
      <c r="A983" s="11"/>
      <c r="B983" s="11"/>
      <c r="C983" s="11"/>
      <c r="D983" s="11"/>
      <c r="E983" s="11"/>
      <c r="F983" s="11"/>
      <c r="G983" s="11"/>
      <c r="H983" s="11"/>
      <c r="I983" s="34"/>
      <c r="J983" s="11"/>
      <c r="K983" s="35"/>
      <c r="L983" s="35"/>
      <c r="M983" s="35"/>
      <c r="N983" s="35"/>
      <c r="O983" s="35"/>
      <c r="P983" s="35"/>
      <c r="Q983" s="42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4.25" customHeight="1">
      <c r="A984" s="11"/>
      <c r="B984" s="11"/>
      <c r="C984" s="11"/>
      <c r="D984" s="11"/>
      <c r="E984" s="11"/>
      <c r="F984" s="11"/>
      <c r="G984" s="11"/>
      <c r="H984" s="11"/>
      <c r="I984" s="34"/>
      <c r="J984" s="11"/>
      <c r="K984" s="35"/>
      <c r="L984" s="35"/>
      <c r="M984" s="35"/>
      <c r="N984" s="35"/>
      <c r="O984" s="35"/>
      <c r="P984" s="35"/>
      <c r="Q984" s="42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4.25" customHeight="1">
      <c r="A985" s="11"/>
      <c r="B985" s="11"/>
      <c r="C985" s="11"/>
      <c r="D985" s="11"/>
      <c r="E985" s="11"/>
      <c r="F985" s="11"/>
      <c r="G985" s="11"/>
      <c r="H985" s="11"/>
      <c r="I985" s="34"/>
      <c r="J985" s="11"/>
      <c r="K985" s="35"/>
      <c r="L985" s="35"/>
      <c r="M985" s="35"/>
      <c r="N985" s="35"/>
      <c r="O985" s="35"/>
      <c r="P985" s="35"/>
      <c r="Q985" s="42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4.25" customHeight="1">
      <c r="A986" s="11"/>
      <c r="B986" s="11"/>
      <c r="C986" s="11"/>
      <c r="D986" s="11"/>
      <c r="E986" s="11"/>
      <c r="F986" s="11"/>
      <c r="G986" s="11"/>
      <c r="H986" s="11"/>
      <c r="I986" s="34"/>
      <c r="J986" s="11"/>
      <c r="K986" s="35"/>
      <c r="L986" s="35"/>
      <c r="M986" s="35"/>
      <c r="N986" s="35"/>
      <c r="O986" s="35"/>
      <c r="P986" s="35"/>
      <c r="Q986" s="42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4.25" customHeight="1">
      <c r="A987" s="11"/>
      <c r="B987" s="11"/>
      <c r="C987" s="11"/>
      <c r="D987" s="11"/>
      <c r="E987" s="11"/>
      <c r="F987" s="11"/>
      <c r="G987" s="11"/>
      <c r="H987" s="11"/>
      <c r="I987" s="34"/>
      <c r="J987" s="11"/>
      <c r="K987" s="35"/>
      <c r="L987" s="35"/>
      <c r="M987" s="35"/>
      <c r="N987" s="35"/>
      <c r="O987" s="35"/>
      <c r="P987" s="35"/>
      <c r="Q987" s="42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4.25" customHeight="1">
      <c r="A988" s="11"/>
      <c r="B988" s="11"/>
      <c r="C988" s="11"/>
      <c r="D988" s="11"/>
      <c r="E988" s="11"/>
      <c r="F988" s="11"/>
      <c r="G988" s="11"/>
      <c r="H988" s="11"/>
      <c r="I988" s="34"/>
      <c r="J988" s="11"/>
      <c r="K988" s="35"/>
      <c r="L988" s="35"/>
      <c r="M988" s="35"/>
      <c r="N988" s="35"/>
      <c r="O988" s="35"/>
      <c r="P988" s="35"/>
      <c r="Q988" s="42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4.25" customHeight="1">
      <c r="A989" s="11"/>
      <c r="B989" s="11"/>
      <c r="C989" s="11"/>
      <c r="D989" s="11"/>
      <c r="E989" s="11"/>
      <c r="F989" s="11"/>
      <c r="G989" s="11"/>
      <c r="H989" s="11"/>
      <c r="I989" s="34"/>
      <c r="J989" s="11"/>
      <c r="K989" s="35"/>
      <c r="L989" s="35"/>
      <c r="M989" s="35"/>
      <c r="N989" s="35"/>
      <c r="O989" s="35"/>
      <c r="P989" s="35"/>
      <c r="Q989" s="42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4.25" customHeight="1">
      <c r="A990" s="11"/>
      <c r="B990" s="11"/>
      <c r="C990" s="11"/>
      <c r="D990" s="11"/>
      <c r="E990" s="11"/>
      <c r="F990" s="11"/>
      <c r="G990" s="11"/>
      <c r="H990" s="11"/>
      <c r="I990" s="34"/>
      <c r="J990" s="11"/>
      <c r="K990" s="35"/>
      <c r="L990" s="35"/>
      <c r="M990" s="35"/>
      <c r="N990" s="35"/>
      <c r="O990" s="35"/>
      <c r="P990" s="35"/>
      <c r="Q990" s="42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4.25" customHeight="1">
      <c r="A991" s="11"/>
      <c r="B991" s="11"/>
      <c r="C991" s="11"/>
      <c r="D991" s="11"/>
      <c r="E991" s="11"/>
      <c r="F991" s="11"/>
      <c r="G991" s="11"/>
      <c r="H991" s="11"/>
      <c r="I991" s="34"/>
      <c r="J991" s="11"/>
      <c r="K991" s="35"/>
      <c r="L991" s="35"/>
      <c r="M991" s="35"/>
      <c r="N991" s="35"/>
      <c r="O991" s="35"/>
      <c r="P991" s="35"/>
      <c r="Q991" s="42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4.25" customHeight="1">
      <c r="A992" s="11"/>
      <c r="B992" s="11"/>
      <c r="C992" s="11"/>
      <c r="D992" s="11"/>
      <c r="E992" s="11"/>
      <c r="F992" s="11"/>
      <c r="G992" s="11"/>
      <c r="H992" s="11"/>
      <c r="I992" s="34"/>
      <c r="J992" s="11"/>
      <c r="K992" s="35"/>
      <c r="L992" s="35"/>
      <c r="M992" s="35"/>
      <c r="N992" s="35"/>
      <c r="O992" s="35"/>
      <c r="P992" s="35"/>
      <c r="Q992" s="42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4.25" customHeight="1">
      <c r="A993" s="11"/>
      <c r="B993" s="11"/>
      <c r="C993" s="11"/>
      <c r="D993" s="11"/>
      <c r="E993" s="11"/>
      <c r="F993" s="11"/>
      <c r="G993" s="11"/>
      <c r="H993" s="11"/>
      <c r="I993" s="34"/>
      <c r="J993" s="11"/>
      <c r="K993" s="35"/>
      <c r="L993" s="35"/>
      <c r="M993" s="35"/>
      <c r="N993" s="35"/>
      <c r="O993" s="35"/>
      <c r="P993" s="35"/>
      <c r="Q993" s="42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4.25" customHeight="1">
      <c r="A994" s="11"/>
      <c r="B994" s="11"/>
      <c r="C994" s="11"/>
      <c r="D994" s="11"/>
      <c r="E994" s="11"/>
      <c r="F994" s="11"/>
      <c r="G994" s="11"/>
      <c r="H994" s="11"/>
      <c r="I994" s="34"/>
      <c r="J994" s="11"/>
      <c r="K994" s="35"/>
      <c r="L994" s="35"/>
      <c r="M994" s="35"/>
      <c r="N994" s="35"/>
      <c r="O994" s="35"/>
      <c r="P994" s="35"/>
      <c r="Q994" s="42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4.25" customHeight="1">
      <c r="A995" s="11"/>
      <c r="B995" s="11"/>
      <c r="C995" s="11"/>
      <c r="D995" s="11"/>
      <c r="E995" s="11"/>
      <c r="F995" s="11"/>
      <c r="G995" s="11"/>
      <c r="H995" s="11"/>
      <c r="I995" s="34"/>
      <c r="J995" s="11"/>
      <c r="K995" s="35"/>
      <c r="L995" s="35"/>
      <c r="M995" s="35"/>
      <c r="N995" s="35"/>
      <c r="O995" s="35"/>
      <c r="P995" s="35"/>
      <c r="Q995" s="42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4.25" customHeight="1">
      <c r="A996" s="11"/>
      <c r="B996" s="11"/>
      <c r="C996" s="11"/>
      <c r="D996" s="11"/>
      <c r="E996" s="11"/>
      <c r="F996" s="11"/>
      <c r="G996" s="11"/>
      <c r="H996" s="11"/>
      <c r="I996" s="34"/>
      <c r="J996" s="11"/>
      <c r="K996" s="35"/>
      <c r="L996" s="35"/>
      <c r="M996" s="35"/>
      <c r="N996" s="35"/>
      <c r="O996" s="35"/>
      <c r="P996" s="35"/>
      <c r="Q996" s="42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4.25" customHeight="1">
      <c r="A997" s="11"/>
      <c r="B997" s="11"/>
      <c r="C997" s="11"/>
      <c r="D997" s="11"/>
      <c r="E997" s="11"/>
      <c r="F997" s="11"/>
      <c r="G997" s="11"/>
      <c r="H997" s="11"/>
      <c r="I997" s="34"/>
      <c r="J997" s="11"/>
      <c r="K997" s="35"/>
      <c r="L997" s="35"/>
      <c r="M997" s="35"/>
      <c r="N997" s="35"/>
      <c r="O997" s="35"/>
      <c r="P997" s="35"/>
      <c r="Q997" s="42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4.25" customHeight="1">
      <c r="A998" s="11"/>
      <c r="B998" s="11"/>
      <c r="C998" s="11"/>
      <c r="D998" s="11"/>
      <c r="E998" s="11"/>
      <c r="F998" s="11"/>
      <c r="G998" s="11"/>
      <c r="H998" s="11"/>
      <c r="I998" s="34"/>
      <c r="J998" s="11"/>
      <c r="K998" s="35"/>
      <c r="L998" s="35"/>
      <c r="M998" s="35"/>
      <c r="N998" s="35"/>
      <c r="O998" s="35"/>
      <c r="P998" s="35"/>
      <c r="Q998" s="42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4.25" customHeight="1">
      <c r="A999" s="11"/>
      <c r="B999" s="11"/>
      <c r="C999" s="11"/>
      <c r="D999" s="11"/>
      <c r="E999" s="11"/>
      <c r="F999" s="11"/>
      <c r="G999" s="11"/>
      <c r="H999" s="11"/>
      <c r="I999" s="34"/>
      <c r="J999" s="11"/>
      <c r="K999" s="35"/>
      <c r="L999" s="35"/>
      <c r="M999" s="35"/>
      <c r="N999" s="35"/>
      <c r="O999" s="35"/>
      <c r="P999" s="35"/>
      <c r="Q999" s="42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4.25" customHeight="1">
      <c r="A1000" s="11"/>
      <c r="B1000" s="11"/>
      <c r="C1000" s="11"/>
      <c r="D1000" s="11"/>
      <c r="E1000" s="11"/>
      <c r="F1000" s="11"/>
      <c r="G1000" s="11"/>
      <c r="H1000" s="11"/>
      <c r="I1000" s="34"/>
      <c r="J1000" s="11"/>
      <c r="K1000" s="35"/>
      <c r="L1000" s="35"/>
      <c r="M1000" s="35"/>
      <c r="N1000" s="35"/>
      <c r="O1000" s="35"/>
      <c r="P1000" s="35"/>
      <c r="Q1000" s="42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8">
    <mergeCell ref="H162:J162"/>
    <mergeCell ref="M165:N165"/>
    <mergeCell ref="M169:N169"/>
    <mergeCell ref="H1:N1"/>
    <mergeCell ref="C2:F2"/>
    <mergeCell ref="H2:H3"/>
    <mergeCell ref="J2:J3"/>
    <mergeCell ref="H160:J160"/>
  </mergeCells>
  <conditionalFormatting sqref="K160:N161 L4:N158">
    <cfRule type="containsText" dxfId="80" priority="1" operator="containsText" text="ATKT">
      <formula>NOT(ISERROR(SEARCH(("ATKT"),(K160))))</formula>
    </cfRule>
  </conditionalFormatting>
  <printOptions horizontalCentered="1"/>
  <pageMargins left="0.19930555555555601" right="0.15902777777777799" top="0.55000000000000004" bottom="0.54791666666666705" header="0" footer="0"/>
  <pageSetup paperSize="9" orientation="portrait"/>
  <headerFooter>
    <oddHeader>&amp;C&amp;F</oddHeader>
    <oddFooter>&amp;CPage &amp;P</oddFooter>
  </headerFooter>
  <rowBreaks count="2" manualBreakCount="2">
    <brk id="134" man="1"/>
    <brk id="17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Z1000"/>
  <sheetViews>
    <sheetView topLeftCell="A154" workbookViewId="0">
      <selection activeCell="V154" sqref="V154"/>
    </sheetView>
  </sheetViews>
  <sheetFormatPr defaultColWidth="14.44140625" defaultRowHeight="15" customHeight="1"/>
  <cols>
    <col min="1" max="1" width="13.88671875" customWidth="1"/>
    <col min="2" max="2" width="43.5546875" customWidth="1"/>
    <col min="3" max="3" width="8.109375" hidden="1" customWidth="1"/>
    <col min="4" max="4" width="9.6640625" customWidth="1"/>
    <col min="5" max="5" width="6.5546875" hidden="1" customWidth="1"/>
    <col min="6" max="6" width="11.88671875" customWidth="1"/>
    <col min="7" max="7" width="8.109375" hidden="1" customWidth="1"/>
    <col min="8" max="8" width="19.33203125" customWidth="1"/>
    <col min="9" max="9" width="18.33203125" customWidth="1"/>
    <col min="10" max="10" width="6.109375" customWidth="1"/>
    <col min="11" max="12" width="11.33203125" hidden="1" customWidth="1"/>
    <col min="13" max="13" width="5.33203125" hidden="1" customWidth="1"/>
    <col min="14" max="14" width="7.33203125" hidden="1" customWidth="1"/>
    <col min="15" max="16" width="6.109375" hidden="1" customWidth="1"/>
    <col min="17" max="17" width="38.44140625" hidden="1" customWidth="1"/>
    <col min="18" max="18" width="20.33203125" hidden="1" customWidth="1"/>
    <col min="19" max="26" width="9" customWidth="1"/>
  </cols>
  <sheetData>
    <row r="1" spans="1:18" ht="14.25" customHeight="1">
      <c r="A1" s="34"/>
      <c r="B1" s="92" t="s">
        <v>1940</v>
      </c>
      <c r="C1" s="92"/>
      <c r="D1" s="92"/>
      <c r="E1" s="92"/>
      <c r="F1" s="92"/>
      <c r="G1" s="92"/>
      <c r="H1" s="92"/>
      <c r="I1" s="92"/>
      <c r="K1" s="35"/>
      <c r="L1" s="35"/>
      <c r="M1" s="35"/>
      <c r="N1" s="35"/>
      <c r="Q1" s="35"/>
    </row>
    <row r="2" spans="1:18" ht="14.25" customHeight="1">
      <c r="A2" s="34"/>
      <c r="C2" s="93" t="s">
        <v>1941</v>
      </c>
      <c r="D2" s="94" t="s">
        <v>1941</v>
      </c>
      <c r="E2" s="50" t="s">
        <v>1942</v>
      </c>
      <c r="F2" s="50" t="s">
        <v>1943</v>
      </c>
      <c r="G2" s="40" t="s">
        <v>1944</v>
      </c>
      <c r="H2" s="50" t="s">
        <v>1945</v>
      </c>
      <c r="I2" s="50" t="s">
        <v>1946</v>
      </c>
      <c r="K2" s="35"/>
      <c r="L2" s="35"/>
      <c r="M2" s="35"/>
      <c r="N2" s="35"/>
    </row>
    <row r="3" spans="1:18" ht="14.25" customHeight="1">
      <c r="A3" s="95" t="s">
        <v>1947</v>
      </c>
      <c r="B3" s="29" t="s">
        <v>1948</v>
      </c>
      <c r="C3" s="6" t="s">
        <v>1949</v>
      </c>
      <c r="D3" s="50" t="s">
        <v>1950</v>
      </c>
      <c r="E3" s="52"/>
      <c r="F3" s="52" t="s">
        <v>1951</v>
      </c>
      <c r="G3" s="52"/>
      <c r="H3" s="50" t="s">
        <v>1952</v>
      </c>
      <c r="I3" s="50" t="s">
        <v>1953</v>
      </c>
      <c r="K3" s="52" t="s">
        <v>678</v>
      </c>
      <c r="L3" s="52" t="s">
        <v>1954</v>
      </c>
      <c r="M3" s="52" t="s">
        <v>28</v>
      </c>
      <c r="N3" s="96" t="s">
        <v>1624</v>
      </c>
    </row>
    <row r="4" spans="1:18" ht="14.25" customHeight="1">
      <c r="A4" s="181" t="s">
        <v>2616</v>
      </c>
      <c r="B4" s="98" t="s">
        <v>1955</v>
      </c>
      <c r="C4" s="99">
        <v>9.76</v>
      </c>
      <c r="D4" s="181" t="s">
        <v>2618</v>
      </c>
      <c r="E4" s="182"/>
      <c r="F4" s="181" t="s">
        <v>2618</v>
      </c>
      <c r="G4" s="181" t="s">
        <v>2618</v>
      </c>
      <c r="H4" s="181" t="s">
        <v>2618</v>
      </c>
      <c r="I4" s="181" t="s">
        <v>2618</v>
      </c>
      <c r="K4" s="35"/>
      <c r="L4" s="35">
        <v>1</v>
      </c>
      <c r="M4" s="35"/>
      <c r="N4" s="35"/>
      <c r="Q4" s="98" t="s">
        <v>1956</v>
      </c>
      <c r="R4" s="98" t="s">
        <v>1957</v>
      </c>
    </row>
    <row r="5" spans="1:18" ht="14.25" customHeight="1">
      <c r="A5" s="97" t="s">
        <v>1958</v>
      </c>
      <c r="B5" s="98" t="s">
        <v>1956</v>
      </c>
      <c r="C5" s="99"/>
      <c r="D5" s="97" t="s">
        <v>1958</v>
      </c>
      <c r="E5" s="101">
        <v>48</v>
      </c>
      <c r="F5" s="100" t="str">
        <f>IF(E5&lt;50,"ATKT","")</f>
        <v>ATKT</v>
      </c>
      <c r="G5" s="103">
        <v>46</v>
      </c>
      <c r="H5" s="102" t="s">
        <v>698</v>
      </c>
      <c r="I5" s="40" t="s">
        <v>1957</v>
      </c>
      <c r="K5" s="35">
        <v>1</v>
      </c>
      <c r="L5" s="35"/>
      <c r="M5" s="35"/>
      <c r="N5" s="35"/>
      <c r="Q5" s="98" t="s">
        <v>1959</v>
      </c>
      <c r="R5" s="98" t="s">
        <v>1960</v>
      </c>
    </row>
    <row r="6" spans="1:18" ht="14.25" customHeight="1">
      <c r="A6" s="97" t="s">
        <v>1958</v>
      </c>
      <c r="B6" s="98" t="s">
        <v>1961</v>
      </c>
      <c r="C6" s="99"/>
      <c r="D6" s="97" t="s">
        <v>1958</v>
      </c>
      <c r="E6" s="101">
        <v>50</v>
      </c>
      <c r="F6" s="100" t="s">
        <v>698</v>
      </c>
      <c r="G6" s="103">
        <v>46</v>
      </c>
      <c r="H6" s="104" t="s">
        <v>1645</v>
      </c>
      <c r="I6" s="102" t="s">
        <v>9</v>
      </c>
      <c r="K6" s="35">
        <v>2</v>
      </c>
      <c r="L6" s="35"/>
      <c r="M6" s="35"/>
      <c r="N6" s="35"/>
      <c r="Q6" s="98" t="s">
        <v>1962</v>
      </c>
      <c r="R6" s="98" t="s">
        <v>1957</v>
      </c>
    </row>
    <row r="7" spans="1:18" ht="14.25" customHeight="1">
      <c r="A7" s="97" t="s">
        <v>1958</v>
      </c>
      <c r="B7" s="98" t="s">
        <v>1963</v>
      </c>
      <c r="C7" s="99"/>
      <c r="D7" s="97" t="s">
        <v>1958</v>
      </c>
      <c r="E7" s="101">
        <v>50</v>
      </c>
      <c r="F7" s="100" t="s">
        <v>698</v>
      </c>
      <c r="G7" s="103">
        <v>46</v>
      </c>
      <c r="H7" s="102" t="s">
        <v>698</v>
      </c>
      <c r="I7" s="40" t="s">
        <v>1960</v>
      </c>
      <c r="K7" s="35">
        <v>3</v>
      </c>
      <c r="L7" s="35"/>
      <c r="M7" s="35"/>
      <c r="N7" s="35"/>
      <c r="Q7" s="98" t="s">
        <v>1964</v>
      </c>
      <c r="R7" s="98" t="s">
        <v>1960</v>
      </c>
    </row>
    <row r="8" spans="1:18" ht="14.25" customHeight="1">
      <c r="A8" s="97" t="s">
        <v>1958</v>
      </c>
      <c r="B8" s="98" t="s">
        <v>1965</v>
      </c>
      <c r="C8" s="99"/>
      <c r="D8" s="97" t="s">
        <v>1958</v>
      </c>
      <c r="E8" s="101">
        <v>50</v>
      </c>
      <c r="F8" s="100" t="s">
        <v>698</v>
      </c>
      <c r="G8" s="103">
        <v>46</v>
      </c>
      <c r="H8" s="102" t="s">
        <v>698</v>
      </c>
      <c r="I8" s="40" t="s">
        <v>1957</v>
      </c>
      <c r="K8" s="35">
        <v>4</v>
      </c>
      <c r="L8" s="35"/>
      <c r="M8" s="35"/>
      <c r="N8" s="35"/>
      <c r="Q8" s="98" t="s">
        <v>1966</v>
      </c>
      <c r="R8" s="98" t="s">
        <v>1960</v>
      </c>
    </row>
    <row r="9" spans="1:18" ht="14.25" customHeight="1">
      <c r="A9" s="97" t="s">
        <v>1958</v>
      </c>
      <c r="B9" s="98" t="s">
        <v>1967</v>
      </c>
      <c r="C9" s="99"/>
      <c r="D9" s="97" t="s">
        <v>1958</v>
      </c>
      <c r="E9" s="101">
        <v>50</v>
      </c>
      <c r="F9" s="100" t="s">
        <v>698</v>
      </c>
      <c r="G9" s="103">
        <v>46</v>
      </c>
      <c r="H9" s="102" t="s">
        <v>698</v>
      </c>
      <c r="I9" s="40" t="s">
        <v>1960</v>
      </c>
      <c r="K9" s="35"/>
      <c r="L9" s="35">
        <v>2</v>
      </c>
      <c r="M9" s="35"/>
      <c r="N9" s="35"/>
      <c r="Q9" s="98" t="s">
        <v>1968</v>
      </c>
      <c r="R9" s="98" t="s">
        <v>1960</v>
      </c>
    </row>
    <row r="10" spans="1:18" ht="14.25" customHeight="1">
      <c r="A10" s="97" t="s">
        <v>1958</v>
      </c>
      <c r="B10" s="98" t="s">
        <v>1969</v>
      </c>
      <c r="C10" s="99"/>
      <c r="D10" s="97" t="s">
        <v>1958</v>
      </c>
      <c r="E10" s="101">
        <v>48</v>
      </c>
      <c r="F10" s="100" t="str">
        <f>IF(E10&lt;50,"ATKT","")</f>
        <v>ATKT</v>
      </c>
      <c r="G10" s="105">
        <v>46</v>
      </c>
      <c r="H10" s="102" t="s">
        <v>698</v>
      </c>
      <c r="I10" s="40" t="s">
        <v>1960</v>
      </c>
      <c r="K10" s="35">
        <v>5</v>
      </c>
      <c r="L10" s="35"/>
      <c r="M10" s="35"/>
      <c r="N10" s="35"/>
      <c r="Q10" s="98" t="s">
        <v>1970</v>
      </c>
      <c r="R10" s="98" t="s">
        <v>1960</v>
      </c>
    </row>
    <row r="11" spans="1:18" ht="14.25" customHeight="1">
      <c r="A11" s="97" t="s">
        <v>1958</v>
      </c>
      <c r="B11" s="98" t="s">
        <v>1971</v>
      </c>
      <c r="C11" s="99"/>
      <c r="D11" s="97" t="s">
        <v>1958</v>
      </c>
      <c r="E11" s="101">
        <v>50</v>
      </c>
      <c r="F11" s="100" t="s">
        <v>698</v>
      </c>
      <c r="G11" s="105">
        <v>46</v>
      </c>
      <c r="H11" s="102" t="s">
        <v>698</v>
      </c>
      <c r="I11" s="40" t="s">
        <v>1957</v>
      </c>
      <c r="K11" s="35">
        <v>6</v>
      </c>
      <c r="L11" s="35"/>
      <c r="M11" s="35"/>
      <c r="N11" s="35"/>
      <c r="Q11" s="98" t="s">
        <v>1972</v>
      </c>
      <c r="R11" s="98" t="s">
        <v>1960</v>
      </c>
    </row>
    <row r="12" spans="1:18" ht="14.25" customHeight="1">
      <c r="A12" s="97" t="s">
        <v>1958</v>
      </c>
      <c r="B12" s="98" t="s">
        <v>1973</v>
      </c>
      <c r="C12" s="99"/>
      <c r="D12" s="97" t="s">
        <v>1958</v>
      </c>
      <c r="E12" s="101">
        <v>32</v>
      </c>
      <c r="F12" s="100" t="str">
        <f t="shared" ref="F12:F14" si="0">IF(E12&lt;50,"ATKT","")</f>
        <v>ATKT</v>
      </c>
      <c r="G12" s="105">
        <v>46</v>
      </c>
      <c r="H12" s="102" t="s">
        <v>698</v>
      </c>
      <c r="I12" s="40" t="s">
        <v>1960</v>
      </c>
      <c r="K12" s="35">
        <v>7</v>
      </c>
      <c r="L12" s="35"/>
      <c r="M12" s="35"/>
      <c r="N12" s="35"/>
      <c r="Q12" s="98" t="s">
        <v>1974</v>
      </c>
      <c r="R12" s="98" t="s">
        <v>1960</v>
      </c>
    </row>
    <row r="13" spans="1:18" ht="14.25" customHeight="1">
      <c r="A13" s="97" t="s">
        <v>1958</v>
      </c>
      <c r="B13" s="98" t="s">
        <v>1975</v>
      </c>
      <c r="C13" s="99"/>
      <c r="D13" s="97" t="s">
        <v>1958</v>
      </c>
      <c r="E13" s="101">
        <v>48</v>
      </c>
      <c r="F13" s="100" t="str">
        <f t="shared" si="0"/>
        <v>ATKT</v>
      </c>
      <c r="G13" s="105">
        <v>46</v>
      </c>
      <c r="H13" s="102" t="s">
        <v>685</v>
      </c>
      <c r="I13" s="40" t="s">
        <v>1957</v>
      </c>
      <c r="K13" s="35"/>
      <c r="L13" s="35"/>
      <c r="M13" s="35">
        <v>1</v>
      </c>
      <c r="N13" s="35"/>
      <c r="Q13" s="98"/>
      <c r="R13" s="98"/>
    </row>
    <row r="14" spans="1:18" ht="14.25" customHeight="1">
      <c r="A14" s="97" t="s">
        <v>1958</v>
      </c>
      <c r="B14" s="98" t="s">
        <v>1976</v>
      </c>
      <c r="C14" s="99"/>
      <c r="D14" s="97" t="s">
        <v>1958</v>
      </c>
      <c r="E14" s="101">
        <v>40</v>
      </c>
      <c r="F14" s="100" t="str">
        <f t="shared" si="0"/>
        <v>ATKT</v>
      </c>
      <c r="G14" s="105">
        <v>46</v>
      </c>
      <c r="H14" s="102" t="s">
        <v>1645</v>
      </c>
      <c r="I14" s="40" t="s">
        <v>1957</v>
      </c>
      <c r="K14" s="35">
        <v>8</v>
      </c>
      <c r="L14" s="35"/>
      <c r="M14" s="35"/>
      <c r="N14" s="35"/>
      <c r="Q14" s="98" t="s">
        <v>1977</v>
      </c>
      <c r="R14" s="98" t="s">
        <v>1960</v>
      </c>
    </row>
    <row r="15" spans="1:18" ht="14.25" customHeight="1">
      <c r="A15" s="97" t="s">
        <v>1958</v>
      </c>
      <c r="B15" s="98" t="s">
        <v>1978</v>
      </c>
      <c r="C15" s="99"/>
      <c r="D15" s="97" t="s">
        <v>1958</v>
      </c>
      <c r="E15" s="101">
        <v>50</v>
      </c>
      <c r="F15" s="100" t="s">
        <v>698</v>
      </c>
      <c r="G15" s="105">
        <v>46</v>
      </c>
      <c r="H15" s="102" t="s">
        <v>698</v>
      </c>
      <c r="I15" s="40" t="s">
        <v>1960</v>
      </c>
      <c r="K15" s="35"/>
      <c r="L15" s="35"/>
      <c r="M15" s="35">
        <v>2</v>
      </c>
      <c r="N15" s="35"/>
      <c r="Q15" s="98"/>
      <c r="R15" s="98"/>
    </row>
    <row r="16" spans="1:18" ht="14.25" customHeight="1">
      <c r="A16" s="97" t="s">
        <v>1958</v>
      </c>
      <c r="B16" s="98" t="s">
        <v>1979</v>
      </c>
      <c r="C16" s="99"/>
      <c r="D16" s="97" t="s">
        <v>1958</v>
      </c>
      <c r="E16" s="101">
        <v>44</v>
      </c>
      <c r="F16" s="100" t="str">
        <f t="shared" ref="F16:F17" si="1">IF(E16&lt;50,"ATKT","")</f>
        <v>ATKT</v>
      </c>
      <c r="G16" s="105">
        <v>46</v>
      </c>
      <c r="H16" s="102" t="s">
        <v>698</v>
      </c>
      <c r="I16" s="40" t="s">
        <v>1960</v>
      </c>
      <c r="K16" s="35">
        <v>9</v>
      </c>
      <c r="L16" s="35"/>
      <c r="M16" s="35"/>
      <c r="N16" s="35"/>
      <c r="Q16" s="98" t="s">
        <v>1980</v>
      </c>
      <c r="R16" s="98" t="s">
        <v>1960</v>
      </c>
    </row>
    <row r="17" spans="1:18" ht="14.25" customHeight="1">
      <c r="A17" s="97" t="s">
        <v>1958</v>
      </c>
      <c r="B17" s="98" t="s">
        <v>1981</v>
      </c>
      <c r="C17" s="99"/>
      <c r="D17" s="97" t="s">
        <v>1958</v>
      </c>
      <c r="E17" s="101">
        <v>41</v>
      </c>
      <c r="F17" s="100" t="str">
        <f t="shared" si="1"/>
        <v>ATKT</v>
      </c>
      <c r="G17" s="105">
        <v>46</v>
      </c>
      <c r="H17" s="102" t="s">
        <v>698</v>
      </c>
      <c r="I17" s="40" t="s">
        <v>1960</v>
      </c>
      <c r="K17" s="35"/>
      <c r="L17" s="35">
        <v>3</v>
      </c>
      <c r="M17" s="35"/>
      <c r="N17" s="35"/>
      <c r="Q17" s="98" t="s">
        <v>1982</v>
      </c>
      <c r="R17" s="98" t="s">
        <v>1960</v>
      </c>
    </row>
    <row r="18" spans="1:18" ht="14.25" customHeight="1">
      <c r="A18" s="97" t="s">
        <v>1958</v>
      </c>
      <c r="B18" s="98" t="s">
        <v>1983</v>
      </c>
      <c r="C18" s="99"/>
      <c r="D18" s="97" t="s">
        <v>1958</v>
      </c>
      <c r="E18" s="101">
        <v>50</v>
      </c>
      <c r="F18" s="100" t="s">
        <v>698</v>
      </c>
      <c r="G18" s="105">
        <v>46</v>
      </c>
      <c r="H18" s="102" t="s">
        <v>698</v>
      </c>
      <c r="I18" s="40" t="s">
        <v>1960</v>
      </c>
      <c r="K18" s="35">
        <v>10</v>
      </c>
      <c r="L18" s="35"/>
      <c r="M18" s="35"/>
      <c r="N18" s="35"/>
      <c r="Q18" s="98" t="s">
        <v>1984</v>
      </c>
      <c r="R18" s="98" t="s">
        <v>1960</v>
      </c>
    </row>
    <row r="19" spans="1:18" ht="14.25" customHeight="1">
      <c r="A19" s="97" t="s">
        <v>1958</v>
      </c>
      <c r="B19" s="98" t="s">
        <v>1985</v>
      </c>
      <c r="C19" s="99"/>
      <c r="D19" s="97" t="s">
        <v>1958</v>
      </c>
      <c r="E19" s="101">
        <v>50</v>
      </c>
      <c r="F19" s="100" t="s">
        <v>698</v>
      </c>
      <c r="G19" s="105">
        <v>46</v>
      </c>
      <c r="H19" s="102" t="s">
        <v>698</v>
      </c>
      <c r="I19" s="40" t="s">
        <v>1960</v>
      </c>
      <c r="K19" s="35"/>
      <c r="L19" s="35">
        <v>4</v>
      </c>
      <c r="M19" s="35"/>
      <c r="N19" s="35"/>
      <c r="Q19" s="98" t="s">
        <v>1986</v>
      </c>
      <c r="R19" s="98" t="s">
        <v>1960</v>
      </c>
    </row>
    <row r="20" spans="1:18" ht="14.25" customHeight="1">
      <c r="A20" s="97" t="s">
        <v>1958</v>
      </c>
      <c r="B20" s="98" t="s">
        <v>1987</v>
      </c>
      <c r="C20" s="99"/>
      <c r="D20" s="97" t="s">
        <v>1958</v>
      </c>
      <c r="E20" s="101">
        <v>50</v>
      </c>
      <c r="F20" s="100" t="s">
        <v>698</v>
      </c>
      <c r="G20" s="106">
        <v>36</v>
      </c>
      <c r="H20" s="107" t="s">
        <v>692</v>
      </c>
      <c r="I20" s="102" t="s">
        <v>9</v>
      </c>
      <c r="K20" s="35"/>
      <c r="L20" s="35">
        <v>5</v>
      </c>
      <c r="M20" s="35"/>
      <c r="N20" s="35"/>
      <c r="Q20" s="98" t="s">
        <v>1988</v>
      </c>
      <c r="R20" s="98" t="s">
        <v>1960</v>
      </c>
    </row>
    <row r="21" spans="1:18" ht="14.25" customHeight="1">
      <c r="A21" s="97" t="s">
        <v>1958</v>
      </c>
      <c r="B21" s="98" t="s">
        <v>1989</v>
      </c>
      <c r="C21" s="99"/>
      <c r="D21" s="97" t="s">
        <v>1958</v>
      </c>
      <c r="E21" s="101">
        <v>50</v>
      </c>
      <c r="F21" s="100" t="s">
        <v>698</v>
      </c>
      <c r="G21" s="105">
        <v>46</v>
      </c>
      <c r="H21" s="102" t="s">
        <v>698</v>
      </c>
      <c r="I21" s="40" t="s">
        <v>1960</v>
      </c>
      <c r="K21" s="35">
        <v>11</v>
      </c>
      <c r="L21" s="35"/>
      <c r="M21" s="35"/>
      <c r="N21" s="35"/>
      <c r="Q21" s="98" t="s">
        <v>1990</v>
      </c>
      <c r="R21" s="98" t="s">
        <v>1960</v>
      </c>
    </row>
    <row r="22" spans="1:18" ht="14.25" customHeight="1">
      <c r="A22" s="97" t="s">
        <v>1958</v>
      </c>
      <c r="B22" s="98" t="s">
        <v>1991</v>
      </c>
      <c r="C22" s="99"/>
      <c r="D22" s="97" t="s">
        <v>1958</v>
      </c>
      <c r="E22" s="101">
        <v>50</v>
      </c>
      <c r="F22" s="100" t="s">
        <v>698</v>
      </c>
      <c r="G22" s="105">
        <v>46</v>
      </c>
      <c r="H22" s="102" t="s">
        <v>1645</v>
      </c>
      <c r="I22" s="40" t="s">
        <v>1960</v>
      </c>
      <c r="K22" s="35"/>
      <c r="L22" s="35">
        <v>6</v>
      </c>
      <c r="M22" s="35"/>
      <c r="N22" s="35"/>
      <c r="Q22" s="98" t="s">
        <v>1992</v>
      </c>
      <c r="R22" s="98" t="s">
        <v>1960</v>
      </c>
    </row>
    <row r="23" spans="1:18" ht="14.25" customHeight="1">
      <c r="A23" s="97" t="s">
        <v>1958</v>
      </c>
      <c r="B23" s="98" t="s">
        <v>1993</v>
      </c>
      <c r="C23" s="99"/>
      <c r="D23" s="97" t="s">
        <v>1958</v>
      </c>
      <c r="E23" s="101">
        <v>50</v>
      </c>
      <c r="F23" s="100" t="s">
        <v>698</v>
      </c>
      <c r="G23" s="105">
        <v>46</v>
      </c>
      <c r="H23" s="102" t="s">
        <v>698</v>
      </c>
      <c r="I23" s="40" t="s">
        <v>1960</v>
      </c>
      <c r="K23" s="35"/>
      <c r="L23" s="35">
        <v>7</v>
      </c>
      <c r="M23" s="35"/>
      <c r="N23" s="35"/>
      <c r="Q23" s="98" t="s">
        <v>1994</v>
      </c>
      <c r="R23" s="98" t="s">
        <v>1960</v>
      </c>
    </row>
    <row r="24" spans="1:18" ht="14.25" customHeight="1">
      <c r="A24" s="97" t="s">
        <v>1958</v>
      </c>
      <c r="B24" s="98" t="s">
        <v>1995</v>
      </c>
      <c r="C24" s="99"/>
      <c r="D24" s="97" t="s">
        <v>1958</v>
      </c>
      <c r="E24" s="101">
        <v>50</v>
      </c>
      <c r="F24" s="100" t="s">
        <v>698</v>
      </c>
      <c r="G24" s="105">
        <v>46</v>
      </c>
      <c r="H24" s="102" t="s">
        <v>698</v>
      </c>
      <c r="I24" s="40" t="s">
        <v>1960</v>
      </c>
      <c r="K24" s="35">
        <v>12</v>
      </c>
      <c r="L24" s="35"/>
      <c r="M24" s="35"/>
      <c r="N24" s="35"/>
      <c r="Q24" s="98" t="s">
        <v>1996</v>
      </c>
      <c r="R24" s="98" t="s">
        <v>1960</v>
      </c>
    </row>
    <row r="25" spans="1:18" ht="14.25" customHeight="1">
      <c r="A25" s="97" t="s">
        <v>1958</v>
      </c>
      <c r="B25" s="98" t="s">
        <v>1997</v>
      </c>
      <c r="C25" s="99"/>
      <c r="D25" s="97" t="s">
        <v>1958</v>
      </c>
      <c r="E25" s="101">
        <v>50</v>
      </c>
      <c r="F25" s="100" t="s">
        <v>698</v>
      </c>
      <c r="G25" s="105">
        <v>46</v>
      </c>
      <c r="H25" s="102" t="s">
        <v>1645</v>
      </c>
      <c r="I25" s="40" t="s">
        <v>1960</v>
      </c>
      <c r="K25" s="35"/>
      <c r="L25" s="35">
        <v>8</v>
      </c>
      <c r="M25" s="35"/>
      <c r="N25" s="35"/>
      <c r="Q25" s="98" t="s">
        <v>1998</v>
      </c>
      <c r="R25" s="98" t="s">
        <v>1960</v>
      </c>
    </row>
    <row r="26" spans="1:18" ht="14.25" customHeight="1">
      <c r="A26" s="97" t="s">
        <v>1958</v>
      </c>
      <c r="B26" s="98" t="s">
        <v>1999</v>
      </c>
      <c r="C26" s="99"/>
      <c r="D26" s="97" t="s">
        <v>1958</v>
      </c>
      <c r="E26" s="101">
        <v>50</v>
      </c>
      <c r="F26" s="100" t="s">
        <v>698</v>
      </c>
      <c r="G26" s="105">
        <v>46</v>
      </c>
      <c r="H26" s="102" t="s">
        <v>698</v>
      </c>
      <c r="I26" s="40" t="s">
        <v>1960</v>
      </c>
      <c r="K26" s="35"/>
      <c r="L26" s="35"/>
      <c r="M26" s="35">
        <v>3</v>
      </c>
      <c r="N26" s="35"/>
      <c r="Q26" s="98" t="s">
        <v>1961</v>
      </c>
      <c r="R26" s="98" t="s">
        <v>28</v>
      </c>
    </row>
    <row r="27" spans="1:18" ht="14.25" customHeight="1">
      <c r="A27" s="97" t="s">
        <v>1958</v>
      </c>
      <c r="B27" s="98" t="s">
        <v>2000</v>
      </c>
      <c r="C27" s="99"/>
      <c r="D27" s="97" t="s">
        <v>1958</v>
      </c>
      <c r="E27" s="101">
        <v>50</v>
      </c>
      <c r="F27" s="100" t="s">
        <v>698</v>
      </c>
      <c r="G27" s="105">
        <v>46</v>
      </c>
      <c r="H27" s="102" t="s">
        <v>698</v>
      </c>
      <c r="I27" s="40" t="s">
        <v>1960</v>
      </c>
      <c r="K27" s="35"/>
      <c r="L27" s="35">
        <v>9</v>
      </c>
      <c r="M27" s="35"/>
      <c r="N27" s="35"/>
      <c r="Q27" s="98" t="s">
        <v>2001</v>
      </c>
      <c r="R27" s="98" t="s">
        <v>1960</v>
      </c>
    </row>
    <row r="28" spans="1:18" ht="14.25" customHeight="1">
      <c r="A28" s="97" t="s">
        <v>1958</v>
      </c>
      <c r="B28" s="98" t="s">
        <v>2002</v>
      </c>
      <c r="C28" s="99"/>
      <c r="D28" s="97" t="s">
        <v>1958</v>
      </c>
      <c r="E28" s="101">
        <v>50</v>
      </c>
      <c r="F28" s="100" t="s">
        <v>698</v>
      </c>
      <c r="G28" s="105">
        <v>46</v>
      </c>
      <c r="H28" s="102" t="s">
        <v>698</v>
      </c>
      <c r="I28" s="40" t="s">
        <v>1960</v>
      </c>
      <c r="K28" s="35">
        <v>13</v>
      </c>
      <c r="L28" s="35"/>
      <c r="M28" s="35"/>
      <c r="N28" s="35"/>
      <c r="Q28" s="98" t="s">
        <v>2003</v>
      </c>
      <c r="R28" s="98" t="s">
        <v>1960</v>
      </c>
    </row>
    <row r="29" spans="1:18" ht="14.25" customHeight="1">
      <c r="A29" s="97" t="s">
        <v>2004</v>
      </c>
      <c r="B29" s="98" t="s">
        <v>1964</v>
      </c>
      <c r="C29" s="99"/>
      <c r="D29" s="97" t="s">
        <v>2608</v>
      </c>
      <c r="E29" s="101">
        <v>50</v>
      </c>
      <c r="F29" s="100" t="s">
        <v>698</v>
      </c>
      <c r="G29" s="105">
        <v>46</v>
      </c>
      <c r="H29" s="102" t="s">
        <v>698</v>
      </c>
      <c r="I29" s="40" t="s">
        <v>1960</v>
      </c>
      <c r="K29" s="35">
        <v>14</v>
      </c>
      <c r="L29" s="35"/>
      <c r="M29" s="35"/>
      <c r="N29" s="35"/>
      <c r="Q29" s="98" t="s">
        <v>2005</v>
      </c>
      <c r="R29" s="98" t="s">
        <v>1960</v>
      </c>
    </row>
    <row r="30" spans="1:18" ht="14.25" customHeight="1">
      <c r="A30" s="97" t="s">
        <v>2004</v>
      </c>
      <c r="B30" s="98" t="s">
        <v>1996</v>
      </c>
      <c r="C30" s="99"/>
      <c r="D30" s="97" t="s">
        <v>2608</v>
      </c>
      <c r="E30" s="101">
        <v>50</v>
      </c>
      <c r="F30" s="100" t="s">
        <v>698</v>
      </c>
      <c r="G30" s="105">
        <v>46</v>
      </c>
      <c r="H30" s="102" t="s">
        <v>698</v>
      </c>
      <c r="I30" s="40" t="s">
        <v>1960</v>
      </c>
      <c r="K30" s="35">
        <v>15</v>
      </c>
      <c r="L30" s="35"/>
      <c r="M30" s="35"/>
      <c r="N30" s="35"/>
      <c r="Q30" s="98" t="s">
        <v>2006</v>
      </c>
      <c r="R30" s="98" t="s">
        <v>1960</v>
      </c>
    </row>
    <row r="31" spans="1:18" ht="14.25" customHeight="1">
      <c r="A31" s="97" t="s">
        <v>2004</v>
      </c>
      <c r="B31" s="98" t="s">
        <v>2007</v>
      </c>
      <c r="C31" s="99"/>
      <c r="D31" s="97" t="s">
        <v>2608</v>
      </c>
      <c r="E31" s="101">
        <v>50</v>
      </c>
      <c r="F31" s="100" t="s">
        <v>698</v>
      </c>
      <c r="G31" s="105">
        <v>46</v>
      </c>
      <c r="H31" s="102" t="s">
        <v>698</v>
      </c>
      <c r="I31" s="40" t="s">
        <v>1960</v>
      </c>
      <c r="K31" s="35">
        <v>16</v>
      </c>
      <c r="L31" s="35"/>
      <c r="M31" s="35"/>
      <c r="N31" s="35"/>
      <c r="Q31" s="98" t="s">
        <v>2008</v>
      </c>
      <c r="R31" s="98" t="s">
        <v>1960</v>
      </c>
    </row>
    <row r="32" spans="1:18" ht="14.25" customHeight="1">
      <c r="A32" s="97" t="s">
        <v>2004</v>
      </c>
      <c r="B32" s="98" t="s">
        <v>2009</v>
      </c>
      <c r="C32" s="99"/>
      <c r="D32" s="97" t="s">
        <v>2608</v>
      </c>
      <c r="E32" s="101">
        <v>50</v>
      </c>
      <c r="F32" s="100" t="s">
        <v>698</v>
      </c>
      <c r="G32" s="105">
        <v>46</v>
      </c>
      <c r="H32" s="102" t="s">
        <v>698</v>
      </c>
      <c r="I32" s="40" t="s">
        <v>1960</v>
      </c>
      <c r="K32" s="35">
        <v>17</v>
      </c>
      <c r="L32" s="35"/>
      <c r="M32" s="35"/>
      <c r="N32" s="35"/>
      <c r="Q32" s="98" t="s">
        <v>2010</v>
      </c>
      <c r="R32" s="98" t="s">
        <v>1960</v>
      </c>
    </row>
    <row r="33" spans="1:18" ht="14.25" customHeight="1">
      <c r="A33" s="97" t="s">
        <v>2004</v>
      </c>
      <c r="B33" s="98" t="s">
        <v>2011</v>
      </c>
      <c r="C33" s="99"/>
      <c r="D33" s="97" t="s">
        <v>2608</v>
      </c>
      <c r="E33" s="101">
        <v>50</v>
      </c>
      <c r="F33" s="100" t="s">
        <v>698</v>
      </c>
      <c r="G33" s="105">
        <v>46</v>
      </c>
      <c r="H33" s="102" t="s">
        <v>698</v>
      </c>
      <c r="I33" s="40" t="s">
        <v>1960</v>
      </c>
      <c r="K33" s="35"/>
      <c r="L33" s="35">
        <v>10</v>
      </c>
      <c r="M33" s="35"/>
      <c r="N33" s="35"/>
      <c r="Q33" s="98" t="s">
        <v>2012</v>
      </c>
      <c r="R33" s="98" t="s">
        <v>1960</v>
      </c>
    </row>
    <row r="34" spans="1:18" ht="14.25" customHeight="1">
      <c r="A34" s="97" t="s">
        <v>2013</v>
      </c>
      <c r="B34" s="98" t="s">
        <v>1959</v>
      </c>
      <c r="C34" s="99">
        <v>9.16</v>
      </c>
      <c r="D34" s="97" t="s">
        <v>698</v>
      </c>
      <c r="E34" s="101">
        <v>50</v>
      </c>
      <c r="F34" s="100" t="s">
        <v>698</v>
      </c>
      <c r="G34" s="105">
        <v>46</v>
      </c>
      <c r="H34" s="102" t="s">
        <v>698</v>
      </c>
      <c r="I34" s="40" t="s">
        <v>1960</v>
      </c>
      <c r="K34" s="35">
        <v>18</v>
      </c>
      <c r="L34" s="35"/>
      <c r="M34" s="35"/>
      <c r="N34" s="35"/>
      <c r="Q34" s="98" t="s">
        <v>1963</v>
      </c>
      <c r="R34" s="98" t="s">
        <v>1960</v>
      </c>
    </row>
    <row r="35" spans="1:18" ht="14.25" customHeight="1">
      <c r="A35" s="97" t="s">
        <v>2014</v>
      </c>
      <c r="B35" s="98" t="s">
        <v>1962</v>
      </c>
      <c r="C35" s="99">
        <v>8.76</v>
      </c>
      <c r="D35" s="97" t="s">
        <v>698</v>
      </c>
      <c r="E35" s="101">
        <v>50</v>
      </c>
      <c r="F35" s="100" t="s">
        <v>698</v>
      </c>
      <c r="G35" s="105">
        <v>46</v>
      </c>
      <c r="H35" s="102" t="s">
        <v>1645</v>
      </c>
      <c r="I35" s="40" t="s">
        <v>1957</v>
      </c>
      <c r="K35" s="35"/>
      <c r="L35" s="35">
        <v>11</v>
      </c>
      <c r="M35" s="35"/>
      <c r="N35" s="35"/>
      <c r="Q35" s="98" t="s">
        <v>2015</v>
      </c>
      <c r="R35" s="98" t="s">
        <v>1960</v>
      </c>
    </row>
    <row r="36" spans="1:18" ht="14.25" customHeight="1">
      <c r="A36" s="97" t="s">
        <v>2016</v>
      </c>
      <c r="B36" s="98" t="s">
        <v>1966</v>
      </c>
      <c r="C36" s="99">
        <v>7.2</v>
      </c>
      <c r="D36" s="97" t="s">
        <v>692</v>
      </c>
      <c r="E36" s="101">
        <v>50</v>
      </c>
      <c r="F36" s="100" t="s">
        <v>698</v>
      </c>
      <c r="G36" s="105">
        <v>46</v>
      </c>
      <c r="H36" s="102" t="s">
        <v>1645</v>
      </c>
      <c r="I36" s="40" t="s">
        <v>1960</v>
      </c>
      <c r="K36" s="35"/>
      <c r="L36" s="35">
        <v>12</v>
      </c>
      <c r="M36" s="35"/>
      <c r="N36" s="35"/>
      <c r="Q36" s="98" t="s">
        <v>2017</v>
      </c>
      <c r="R36" s="98" t="s">
        <v>1960</v>
      </c>
    </row>
    <row r="37" spans="1:18" ht="14.25" customHeight="1">
      <c r="A37" s="97" t="s">
        <v>2018</v>
      </c>
      <c r="B37" s="98" t="s">
        <v>1968</v>
      </c>
      <c r="C37" s="99">
        <v>8.68</v>
      </c>
      <c r="D37" s="97" t="s">
        <v>698</v>
      </c>
      <c r="E37" s="101">
        <v>46</v>
      </c>
      <c r="F37" s="100" t="str">
        <f>IF(E37&lt;50,"ATKT","")</f>
        <v>ATKT</v>
      </c>
      <c r="G37" s="105">
        <v>46</v>
      </c>
      <c r="H37" s="102" t="s">
        <v>698</v>
      </c>
      <c r="I37" s="40" t="s">
        <v>1960</v>
      </c>
      <c r="K37" s="35">
        <v>19</v>
      </c>
      <c r="L37" s="35"/>
      <c r="M37" s="35"/>
      <c r="N37" s="35"/>
      <c r="Q37" s="98" t="s">
        <v>1965</v>
      </c>
      <c r="R37" s="98" t="s">
        <v>1957</v>
      </c>
    </row>
    <row r="38" spans="1:18" ht="14.25" customHeight="1">
      <c r="A38" s="97" t="s">
        <v>2019</v>
      </c>
      <c r="B38" s="98" t="s">
        <v>1970</v>
      </c>
      <c r="C38" s="99">
        <v>8.76</v>
      </c>
      <c r="D38" s="97" t="s">
        <v>698</v>
      </c>
      <c r="E38" s="101">
        <v>50</v>
      </c>
      <c r="F38" s="100" t="s">
        <v>698</v>
      </c>
      <c r="G38" s="105">
        <v>46</v>
      </c>
      <c r="H38" s="102" t="s">
        <v>698</v>
      </c>
      <c r="I38" s="40" t="s">
        <v>1960</v>
      </c>
      <c r="K38" s="35">
        <v>20</v>
      </c>
      <c r="L38" s="35"/>
      <c r="M38" s="35"/>
      <c r="N38" s="35"/>
      <c r="Q38" s="98" t="s">
        <v>2020</v>
      </c>
      <c r="R38" s="98" t="s">
        <v>1960</v>
      </c>
    </row>
    <row r="39" spans="1:18" ht="14.25" customHeight="1">
      <c r="A39" s="97" t="s">
        <v>2021</v>
      </c>
      <c r="B39" s="98" t="s">
        <v>1972</v>
      </c>
      <c r="C39" s="99">
        <v>7.76</v>
      </c>
      <c r="D39" s="97" t="s">
        <v>1784</v>
      </c>
      <c r="E39" s="101">
        <v>50</v>
      </c>
      <c r="F39" s="100" t="s">
        <v>698</v>
      </c>
      <c r="G39" s="105">
        <v>46</v>
      </c>
      <c r="H39" s="102" t="s">
        <v>698</v>
      </c>
      <c r="I39" s="40" t="s">
        <v>1960</v>
      </c>
      <c r="K39" s="35"/>
      <c r="L39" s="35">
        <v>13</v>
      </c>
      <c r="M39" s="35"/>
      <c r="N39" s="35"/>
      <c r="Q39" s="98" t="s">
        <v>2022</v>
      </c>
      <c r="R39" s="98" t="s">
        <v>1960</v>
      </c>
    </row>
    <row r="40" spans="1:18" ht="14.25" customHeight="1">
      <c r="A40" s="97" t="s">
        <v>2023</v>
      </c>
      <c r="B40" s="98" t="s">
        <v>1974</v>
      </c>
      <c r="C40" s="99">
        <v>8.7200000000000006</v>
      </c>
      <c r="D40" s="97" t="s">
        <v>692</v>
      </c>
      <c r="E40" s="101">
        <v>50</v>
      </c>
      <c r="F40" s="100" t="s">
        <v>698</v>
      </c>
      <c r="G40" s="105">
        <v>46</v>
      </c>
      <c r="H40" s="102" t="s">
        <v>698</v>
      </c>
      <c r="I40" s="40" t="s">
        <v>1960</v>
      </c>
      <c r="K40" s="35">
        <v>21</v>
      </c>
      <c r="L40" s="35"/>
      <c r="M40" s="35"/>
      <c r="N40" s="35"/>
      <c r="Q40" s="98" t="s">
        <v>2024</v>
      </c>
      <c r="R40" s="98" t="s">
        <v>1960</v>
      </c>
    </row>
    <row r="41" spans="1:18" ht="14.25" customHeight="1">
      <c r="A41" s="97" t="s">
        <v>2025</v>
      </c>
      <c r="B41" s="98" t="s">
        <v>2026</v>
      </c>
      <c r="C41" s="99">
        <v>8.16</v>
      </c>
      <c r="D41" s="97" t="s">
        <v>692</v>
      </c>
      <c r="E41" s="101"/>
      <c r="F41" s="108" t="s">
        <v>9</v>
      </c>
      <c r="G41" s="109"/>
      <c r="H41" s="110" t="s">
        <v>9</v>
      </c>
      <c r="I41" s="110" t="s">
        <v>9</v>
      </c>
      <c r="K41" s="35">
        <v>22</v>
      </c>
      <c r="L41" s="35"/>
      <c r="M41" s="35"/>
      <c r="N41" s="35"/>
      <c r="Q41" s="98" t="s">
        <v>2027</v>
      </c>
      <c r="R41" s="98" t="s">
        <v>1960</v>
      </c>
    </row>
    <row r="42" spans="1:18" ht="14.25" customHeight="1">
      <c r="A42" s="97" t="s">
        <v>2028</v>
      </c>
      <c r="B42" s="98" t="s">
        <v>1977</v>
      </c>
      <c r="C42" s="99">
        <v>9.1999999999999993</v>
      </c>
      <c r="D42" s="97" t="s">
        <v>698</v>
      </c>
      <c r="E42" s="101">
        <v>50</v>
      </c>
      <c r="F42" s="100" t="s">
        <v>698</v>
      </c>
      <c r="G42" s="105">
        <v>46</v>
      </c>
      <c r="H42" s="102" t="s">
        <v>698</v>
      </c>
      <c r="I42" s="40" t="s">
        <v>1960</v>
      </c>
      <c r="K42" s="35">
        <v>23</v>
      </c>
      <c r="L42" s="35"/>
      <c r="M42" s="35"/>
      <c r="N42" s="35"/>
      <c r="Q42" s="98" t="s">
        <v>2029</v>
      </c>
      <c r="R42" s="98" t="s">
        <v>1960</v>
      </c>
    </row>
    <row r="43" spans="1:18" ht="14.25" customHeight="1">
      <c r="A43" s="97" t="s">
        <v>2030</v>
      </c>
      <c r="B43" s="98" t="s">
        <v>2031</v>
      </c>
      <c r="C43" s="99">
        <v>0</v>
      </c>
      <c r="D43" s="97" t="s">
        <v>692</v>
      </c>
      <c r="E43" s="101"/>
      <c r="F43" s="108" t="s">
        <v>9</v>
      </c>
      <c r="G43" s="109"/>
      <c r="H43" s="110" t="s">
        <v>9</v>
      </c>
      <c r="I43" s="110" t="s">
        <v>9</v>
      </c>
      <c r="K43" s="35"/>
      <c r="L43" s="35">
        <v>14</v>
      </c>
      <c r="M43" s="35"/>
      <c r="N43" s="35"/>
      <c r="Q43" s="98" t="s">
        <v>2032</v>
      </c>
      <c r="R43" s="98" t="s">
        <v>1960</v>
      </c>
    </row>
    <row r="44" spans="1:18" ht="14.25" customHeight="1">
      <c r="A44" s="97" t="s">
        <v>2033</v>
      </c>
      <c r="B44" s="98" t="s">
        <v>1980</v>
      </c>
      <c r="C44" s="99">
        <v>8.64</v>
      </c>
      <c r="D44" s="97" t="s">
        <v>698</v>
      </c>
      <c r="E44" s="101">
        <v>50</v>
      </c>
      <c r="F44" s="100" t="s">
        <v>698</v>
      </c>
      <c r="G44" s="105">
        <v>46</v>
      </c>
      <c r="H44" s="102" t="s">
        <v>698</v>
      </c>
      <c r="I44" s="40" t="s">
        <v>1960</v>
      </c>
      <c r="K44" s="35"/>
      <c r="L44" s="35"/>
      <c r="M44" s="35">
        <v>4</v>
      </c>
      <c r="N44" s="35"/>
      <c r="Q44" s="98" t="s">
        <v>2034</v>
      </c>
      <c r="R44" s="98" t="s">
        <v>28</v>
      </c>
    </row>
    <row r="45" spans="1:18" ht="14.25" customHeight="1">
      <c r="A45" s="97" t="s">
        <v>2035</v>
      </c>
      <c r="B45" s="98" t="s">
        <v>1982</v>
      </c>
      <c r="C45" s="99">
        <v>9.08</v>
      </c>
      <c r="D45" s="97" t="s">
        <v>692</v>
      </c>
      <c r="E45" s="101">
        <v>42</v>
      </c>
      <c r="F45" s="100" t="str">
        <f>IF(E45&lt;50,"ATKT","")</f>
        <v>ATKT</v>
      </c>
      <c r="G45" s="105">
        <v>46</v>
      </c>
      <c r="H45" s="102" t="s">
        <v>698</v>
      </c>
      <c r="I45" s="40" t="s">
        <v>1960</v>
      </c>
      <c r="K45" s="35"/>
      <c r="L45" s="35"/>
      <c r="M45" s="35">
        <v>5</v>
      </c>
      <c r="N45" s="35"/>
      <c r="Q45" s="35"/>
    </row>
    <row r="46" spans="1:18" ht="14.25" customHeight="1">
      <c r="A46" s="97" t="s">
        <v>2036</v>
      </c>
      <c r="B46" s="98" t="s">
        <v>1984</v>
      </c>
      <c r="C46" s="99">
        <v>9.52</v>
      </c>
      <c r="D46" s="97" t="s">
        <v>698</v>
      </c>
      <c r="E46" s="101">
        <v>50</v>
      </c>
      <c r="F46" s="100" t="s">
        <v>698</v>
      </c>
      <c r="G46" s="105">
        <v>46</v>
      </c>
      <c r="H46" s="102" t="s">
        <v>698</v>
      </c>
      <c r="I46" s="40" t="s">
        <v>1960</v>
      </c>
      <c r="K46" s="35"/>
      <c r="L46" s="35">
        <v>15</v>
      </c>
      <c r="M46" s="35"/>
      <c r="N46" s="35"/>
      <c r="Q46" s="98" t="s">
        <v>1969</v>
      </c>
      <c r="R46" s="98" t="s">
        <v>1960</v>
      </c>
    </row>
    <row r="47" spans="1:18" ht="14.25" customHeight="1">
      <c r="A47" s="97" t="s">
        <v>2037</v>
      </c>
      <c r="B47" s="98" t="s">
        <v>1986</v>
      </c>
      <c r="C47" s="99">
        <v>9</v>
      </c>
      <c r="D47" s="97" t="s">
        <v>698</v>
      </c>
      <c r="E47" s="101">
        <v>48</v>
      </c>
      <c r="F47" s="100" t="str">
        <f t="shared" ref="F47:F48" si="2">IF(E47&lt;50,"ATKT","")</f>
        <v>ATKT</v>
      </c>
      <c r="G47" s="105">
        <v>46</v>
      </c>
      <c r="H47" s="102" t="s">
        <v>698</v>
      </c>
      <c r="I47" s="40" t="s">
        <v>1960</v>
      </c>
      <c r="K47" s="35">
        <v>24</v>
      </c>
      <c r="L47" s="35"/>
      <c r="M47" s="35"/>
      <c r="N47" s="35"/>
      <c r="Q47" s="98" t="s">
        <v>1971</v>
      </c>
      <c r="R47" s="98" t="s">
        <v>1957</v>
      </c>
    </row>
    <row r="48" spans="1:18" ht="14.25" customHeight="1">
      <c r="A48" s="97" t="s">
        <v>2038</v>
      </c>
      <c r="B48" s="98" t="s">
        <v>1988</v>
      </c>
      <c r="C48" s="99">
        <v>9.48</v>
      </c>
      <c r="D48" s="97" t="s">
        <v>698</v>
      </c>
      <c r="E48" s="101">
        <v>46</v>
      </c>
      <c r="F48" s="100" t="str">
        <f t="shared" si="2"/>
        <v>ATKT</v>
      </c>
      <c r="G48" s="105">
        <v>46</v>
      </c>
      <c r="H48" s="102" t="s">
        <v>698</v>
      </c>
      <c r="I48" s="40" t="s">
        <v>1960</v>
      </c>
      <c r="K48" s="35"/>
      <c r="L48" s="35">
        <v>16</v>
      </c>
      <c r="M48" s="35"/>
      <c r="N48" s="35"/>
      <c r="Q48" s="98" t="s">
        <v>2039</v>
      </c>
      <c r="R48" s="98" t="s">
        <v>1960</v>
      </c>
    </row>
    <row r="49" spans="1:18" ht="14.25" customHeight="1">
      <c r="A49" s="97" t="s">
        <v>2040</v>
      </c>
      <c r="B49" s="98" t="s">
        <v>1990</v>
      </c>
      <c r="C49" s="99">
        <v>10</v>
      </c>
      <c r="D49" s="97" t="s">
        <v>698</v>
      </c>
      <c r="E49" s="101">
        <v>50</v>
      </c>
      <c r="F49" s="100" t="s">
        <v>698</v>
      </c>
      <c r="G49" s="105">
        <v>46</v>
      </c>
      <c r="H49" s="102" t="s">
        <v>698</v>
      </c>
      <c r="I49" s="40" t="s">
        <v>1960</v>
      </c>
      <c r="K49" s="35"/>
      <c r="L49" s="35">
        <v>17</v>
      </c>
      <c r="M49" s="35"/>
      <c r="N49" s="35"/>
      <c r="Q49" s="98" t="s">
        <v>2041</v>
      </c>
      <c r="R49" s="98" t="s">
        <v>1960</v>
      </c>
    </row>
    <row r="50" spans="1:18" ht="14.25" customHeight="1">
      <c r="A50" s="97" t="s">
        <v>2042</v>
      </c>
      <c r="B50" s="98" t="s">
        <v>1992</v>
      </c>
      <c r="C50" s="99">
        <v>9.64</v>
      </c>
      <c r="D50" s="97" t="s">
        <v>698</v>
      </c>
      <c r="E50" s="101">
        <v>42</v>
      </c>
      <c r="F50" s="100" t="str">
        <f t="shared" ref="F50:F53" si="3">IF(E50&lt;50,"ATKT","")</f>
        <v>ATKT</v>
      </c>
      <c r="G50" s="105">
        <v>46</v>
      </c>
      <c r="H50" s="102" t="s">
        <v>698</v>
      </c>
      <c r="I50" s="40" t="s">
        <v>1960</v>
      </c>
      <c r="K50" s="35">
        <v>25</v>
      </c>
      <c r="L50" s="35"/>
      <c r="M50" s="35"/>
      <c r="N50" s="35"/>
      <c r="Q50" s="98" t="s">
        <v>2043</v>
      </c>
      <c r="R50" s="98" t="s">
        <v>1960</v>
      </c>
    </row>
    <row r="51" spans="1:18" ht="14.25" customHeight="1">
      <c r="A51" s="97" t="s">
        <v>2044</v>
      </c>
      <c r="B51" s="98" t="s">
        <v>1994</v>
      </c>
      <c r="C51" s="99">
        <v>8.76</v>
      </c>
      <c r="D51" s="97" t="s">
        <v>698</v>
      </c>
      <c r="E51" s="101">
        <v>16</v>
      </c>
      <c r="F51" s="100" t="str">
        <f t="shared" si="3"/>
        <v>ATKT</v>
      </c>
      <c r="G51" s="105">
        <v>46</v>
      </c>
      <c r="H51" s="102" t="s">
        <v>698</v>
      </c>
      <c r="I51" s="40" t="s">
        <v>1960</v>
      </c>
      <c r="K51" s="35">
        <v>26</v>
      </c>
      <c r="L51" s="35"/>
      <c r="M51" s="35"/>
      <c r="N51" s="35"/>
      <c r="Q51" s="98" t="s">
        <v>2007</v>
      </c>
      <c r="R51" s="98" t="s">
        <v>1960</v>
      </c>
    </row>
    <row r="52" spans="1:18" ht="14.25" customHeight="1">
      <c r="A52" s="97" t="s">
        <v>2045</v>
      </c>
      <c r="B52" s="98" t="s">
        <v>1998</v>
      </c>
      <c r="C52" s="99">
        <v>9.36</v>
      </c>
      <c r="D52" s="97" t="s">
        <v>698</v>
      </c>
      <c r="E52" s="101">
        <v>26</v>
      </c>
      <c r="F52" s="100" t="str">
        <f t="shared" si="3"/>
        <v>ATKT</v>
      </c>
      <c r="G52" s="105">
        <v>46</v>
      </c>
      <c r="H52" s="102" t="s">
        <v>698</v>
      </c>
      <c r="I52" s="40" t="s">
        <v>1960</v>
      </c>
      <c r="K52" s="35"/>
      <c r="L52" s="35">
        <v>18</v>
      </c>
      <c r="M52" s="35"/>
      <c r="N52" s="35"/>
      <c r="Q52" s="98" t="s">
        <v>1973</v>
      </c>
      <c r="R52" s="98" t="s">
        <v>1960</v>
      </c>
    </row>
    <row r="53" spans="1:18" ht="14.25" customHeight="1">
      <c r="A53" s="97" t="s">
        <v>2046</v>
      </c>
      <c r="B53" s="98" t="s">
        <v>2001</v>
      </c>
      <c r="C53" s="99">
        <v>9.44</v>
      </c>
      <c r="D53" s="97" t="s">
        <v>698</v>
      </c>
      <c r="E53" s="101">
        <v>46</v>
      </c>
      <c r="F53" s="100" t="str">
        <f t="shared" si="3"/>
        <v>ATKT</v>
      </c>
      <c r="G53" s="105">
        <v>46</v>
      </c>
      <c r="H53" s="102" t="s">
        <v>698</v>
      </c>
      <c r="I53" s="40" t="s">
        <v>1960</v>
      </c>
      <c r="K53" s="35"/>
      <c r="L53" s="35">
        <v>19</v>
      </c>
      <c r="M53" s="35"/>
      <c r="N53" s="35"/>
      <c r="Q53" s="98" t="s">
        <v>1975</v>
      </c>
      <c r="R53" s="98" t="s">
        <v>1957</v>
      </c>
    </row>
    <row r="54" spans="1:18" ht="14.25" customHeight="1">
      <c r="A54" s="97" t="s">
        <v>2047</v>
      </c>
      <c r="B54" s="98" t="s">
        <v>2003</v>
      </c>
      <c r="C54" s="99">
        <v>9.48</v>
      </c>
      <c r="D54" s="97" t="s">
        <v>698</v>
      </c>
      <c r="E54" s="101">
        <v>50</v>
      </c>
      <c r="F54" s="100" t="s">
        <v>686</v>
      </c>
      <c r="G54" s="105">
        <v>46</v>
      </c>
      <c r="H54" s="102" t="s">
        <v>698</v>
      </c>
      <c r="I54" s="40" t="s">
        <v>1960</v>
      </c>
      <c r="K54" s="35">
        <v>27</v>
      </c>
      <c r="L54" s="35"/>
      <c r="M54" s="35"/>
      <c r="N54" s="35"/>
      <c r="Q54" s="98" t="s">
        <v>2048</v>
      </c>
      <c r="R54" s="98" t="s">
        <v>1960</v>
      </c>
    </row>
    <row r="55" spans="1:18" ht="14.25" customHeight="1">
      <c r="A55" s="97" t="s">
        <v>2049</v>
      </c>
      <c r="B55" s="98" t="s">
        <v>2005</v>
      </c>
      <c r="C55" s="99">
        <v>8.64</v>
      </c>
      <c r="D55" s="97" t="s">
        <v>698</v>
      </c>
      <c r="E55" s="101">
        <v>50</v>
      </c>
      <c r="F55" s="100" t="s">
        <v>686</v>
      </c>
      <c r="G55" s="105">
        <v>46</v>
      </c>
      <c r="H55" s="102" t="s">
        <v>698</v>
      </c>
      <c r="I55" s="40" t="s">
        <v>1960</v>
      </c>
      <c r="K55" s="35"/>
      <c r="L55" s="35">
        <v>20</v>
      </c>
      <c r="M55" s="35"/>
      <c r="N55" s="35"/>
      <c r="Q55" s="98" t="s">
        <v>2050</v>
      </c>
      <c r="R55" s="98" t="s">
        <v>1960</v>
      </c>
    </row>
    <row r="56" spans="1:18" ht="14.25" customHeight="1">
      <c r="A56" s="97" t="s">
        <v>2051</v>
      </c>
      <c r="B56" s="98" t="s">
        <v>2006</v>
      </c>
      <c r="C56" s="99">
        <v>8.9600000000000009</v>
      </c>
      <c r="D56" s="97" t="s">
        <v>698</v>
      </c>
      <c r="E56" s="101">
        <v>50</v>
      </c>
      <c r="F56" s="100" t="s">
        <v>698</v>
      </c>
      <c r="G56" s="105">
        <v>46</v>
      </c>
      <c r="H56" s="102" t="s">
        <v>698</v>
      </c>
      <c r="I56" s="40" t="s">
        <v>1960</v>
      </c>
      <c r="K56" s="35">
        <v>28</v>
      </c>
      <c r="L56" s="35"/>
      <c r="M56" s="35"/>
      <c r="N56" s="35"/>
      <c r="Q56" s="98" t="s">
        <v>2052</v>
      </c>
      <c r="R56" s="98" t="s">
        <v>1960</v>
      </c>
    </row>
    <row r="57" spans="1:18" ht="14.25" customHeight="1">
      <c r="A57" s="97" t="s">
        <v>2053</v>
      </c>
      <c r="B57" s="98" t="s">
        <v>2008</v>
      </c>
      <c r="C57" s="99">
        <v>9.32</v>
      </c>
      <c r="D57" s="97" t="s">
        <v>698</v>
      </c>
      <c r="E57" s="101">
        <v>50</v>
      </c>
      <c r="F57" s="100" t="s">
        <v>698</v>
      </c>
      <c r="G57" s="105">
        <v>46</v>
      </c>
      <c r="H57" s="102" t="s">
        <v>698</v>
      </c>
      <c r="I57" s="40" t="s">
        <v>1960</v>
      </c>
      <c r="K57" s="35">
        <v>29</v>
      </c>
      <c r="L57" s="35"/>
      <c r="M57" s="35"/>
      <c r="N57" s="35"/>
      <c r="Q57" s="98" t="s">
        <v>2054</v>
      </c>
      <c r="R57" s="98" t="s">
        <v>1960</v>
      </c>
    </row>
    <row r="58" spans="1:18" ht="14.25" customHeight="1">
      <c r="A58" s="97" t="s">
        <v>2055</v>
      </c>
      <c r="B58" s="98" t="s">
        <v>2010</v>
      </c>
      <c r="C58" s="99">
        <v>8.52</v>
      </c>
      <c r="D58" s="97" t="s">
        <v>692</v>
      </c>
      <c r="E58" s="101">
        <v>50</v>
      </c>
      <c r="F58" s="100" t="s">
        <v>698</v>
      </c>
      <c r="G58" s="105">
        <v>46</v>
      </c>
      <c r="H58" s="102" t="s">
        <v>698</v>
      </c>
      <c r="I58" s="40" t="s">
        <v>1960</v>
      </c>
      <c r="K58" s="35"/>
      <c r="L58" s="35">
        <v>21</v>
      </c>
      <c r="M58" s="35"/>
      <c r="N58" s="35"/>
      <c r="Q58" s="98" t="s">
        <v>2056</v>
      </c>
      <c r="R58" s="98" t="s">
        <v>1960</v>
      </c>
    </row>
    <row r="59" spans="1:18" ht="14.25" customHeight="1">
      <c r="A59" s="97" t="s">
        <v>2057</v>
      </c>
      <c r="B59" s="98" t="s">
        <v>2012</v>
      </c>
      <c r="C59" s="99">
        <v>9.48</v>
      </c>
      <c r="D59" s="97" t="s">
        <v>698</v>
      </c>
      <c r="E59" s="101">
        <v>50</v>
      </c>
      <c r="F59" s="100" t="s">
        <v>698</v>
      </c>
      <c r="G59" s="105">
        <v>44</v>
      </c>
      <c r="H59" s="102" t="s">
        <v>692</v>
      </c>
      <c r="I59" s="40" t="s">
        <v>1960</v>
      </c>
      <c r="K59" s="35"/>
      <c r="L59" s="35">
        <v>22</v>
      </c>
      <c r="M59" s="35"/>
      <c r="N59" s="35"/>
      <c r="Q59" s="98" t="s">
        <v>2058</v>
      </c>
      <c r="R59" s="98" t="s">
        <v>1957</v>
      </c>
    </row>
    <row r="60" spans="1:18" ht="14.25" customHeight="1">
      <c r="A60" s="97" t="s">
        <v>2059</v>
      </c>
      <c r="B60" s="98" t="s">
        <v>2015</v>
      </c>
      <c r="C60" s="99">
        <v>9.68</v>
      </c>
      <c r="D60" s="97" t="s">
        <v>698</v>
      </c>
      <c r="E60" s="101">
        <v>50</v>
      </c>
      <c r="F60" s="100" t="s">
        <v>698</v>
      </c>
      <c r="G60" s="105">
        <v>44</v>
      </c>
      <c r="H60" s="102" t="s">
        <v>692</v>
      </c>
      <c r="I60" s="40" t="s">
        <v>1960</v>
      </c>
      <c r="K60" s="35">
        <v>30</v>
      </c>
      <c r="L60" s="35"/>
      <c r="M60" s="35"/>
      <c r="N60" s="35"/>
      <c r="Q60" s="98" t="s">
        <v>2060</v>
      </c>
      <c r="R60" s="98" t="s">
        <v>1960</v>
      </c>
    </row>
    <row r="61" spans="1:18" ht="14.25" customHeight="1">
      <c r="A61" s="97" t="s">
        <v>2061</v>
      </c>
      <c r="B61" s="98" t="s">
        <v>2062</v>
      </c>
      <c r="C61" s="99">
        <v>9.0399999999999991</v>
      </c>
      <c r="D61" s="97" t="s">
        <v>698</v>
      </c>
      <c r="E61" s="101">
        <v>50</v>
      </c>
      <c r="F61" s="100" t="s">
        <v>698</v>
      </c>
      <c r="G61" s="105">
        <v>46</v>
      </c>
      <c r="H61" s="102" t="s">
        <v>692</v>
      </c>
      <c r="I61" s="40" t="s">
        <v>1960</v>
      </c>
      <c r="K61" s="35"/>
      <c r="L61" s="35">
        <v>23</v>
      </c>
      <c r="M61" s="35"/>
      <c r="N61" s="35"/>
      <c r="Q61" s="98" t="s">
        <v>2063</v>
      </c>
      <c r="R61" s="98" t="s">
        <v>1960</v>
      </c>
    </row>
    <row r="62" spans="1:18" ht="14.25" customHeight="1">
      <c r="A62" s="97" t="s">
        <v>2064</v>
      </c>
      <c r="B62" s="98" t="s">
        <v>2020</v>
      </c>
      <c r="C62" s="99">
        <v>0</v>
      </c>
      <c r="D62" s="97" t="s">
        <v>692</v>
      </c>
      <c r="E62" s="101">
        <v>50</v>
      </c>
      <c r="F62" s="100" t="s">
        <v>698</v>
      </c>
      <c r="G62" s="105">
        <v>46</v>
      </c>
      <c r="H62" s="102" t="s">
        <v>698</v>
      </c>
      <c r="I62" s="40" t="s">
        <v>1960</v>
      </c>
      <c r="K62" s="35"/>
      <c r="L62" s="35">
        <v>24</v>
      </c>
      <c r="M62" s="35"/>
      <c r="N62" s="35"/>
      <c r="Q62" s="98" t="s">
        <v>2065</v>
      </c>
      <c r="R62" s="98" t="s">
        <v>1957</v>
      </c>
    </row>
    <row r="63" spans="1:18" ht="14.25" customHeight="1">
      <c r="A63" s="97" t="s">
        <v>2066</v>
      </c>
      <c r="B63" s="98" t="s">
        <v>2022</v>
      </c>
      <c r="C63" s="99">
        <v>0</v>
      </c>
      <c r="D63" s="97" t="s">
        <v>698</v>
      </c>
      <c r="E63" s="101">
        <v>44</v>
      </c>
      <c r="F63" s="100" t="str">
        <f>IF(E63&lt;50,"ATKT","")</f>
        <v>ATKT</v>
      </c>
      <c r="G63" s="105">
        <v>46</v>
      </c>
      <c r="H63" s="102" t="s">
        <v>698</v>
      </c>
      <c r="I63" s="40" t="s">
        <v>1960</v>
      </c>
      <c r="K63" s="35">
        <v>31</v>
      </c>
      <c r="L63" s="35"/>
      <c r="M63" s="35"/>
      <c r="N63" s="35"/>
      <c r="Q63" s="98" t="s">
        <v>2067</v>
      </c>
      <c r="R63" s="98" t="s">
        <v>1957</v>
      </c>
    </row>
    <row r="64" spans="1:18" ht="14.25" customHeight="1">
      <c r="A64" s="97" t="s">
        <v>2068</v>
      </c>
      <c r="B64" s="98" t="s">
        <v>2027</v>
      </c>
      <c r="C64" s="99">
        <v>9.92</v>
      </c>
      <c r="D64" s="97" t="s">
        <v>698</v>
      </c>
      <c r="E64" s="101">
        <v>50</v>
      </c>
      <c r="F64" s="100" t="s">
        <v>698</v>
      </c>
      <c r="G64" s="105">
        <v>46</v>
      </c>
      <c r="H64" s="102" t="s">
        <v>698</v>
      </c>
      <c r="I64" s="40" t="s">
        <v>1960</v>
      </c>
      <c r="K64" s="35"/>
      <c r="L64" s="35">
        <v>25</v>
      </c>
      <c r="M64" s="35"/>
      <c r="N64" s="35"/>
      <c r="Q64" s="98" t="s">
        <v>1976</v>
      </c>
      <c r="R64" s="98" t="s">
        <v>1957</v>
      </c>
    </row>
    <row r="65" spans="1:18" ht="14.25" customHeight="1">
      <c r="A65" s="97" t="s">
        <v>2069</v>
      </c>
      <c r="B65" s="98" t="s">
        <v>2029</v>
      </c>
      <c r="C65" s="99">
        <v>9.64</v>
      </c>
      <c r="D65" s="97" t="s">
        <v>692</v>
      </c>
      <c r="E65" s="101">
        <v>50</v>
      </c>
      <c r="F65" s="100" t="s">
        <v>698</v>
      </c>
      <c r="G65" s="105">
        <v>46</v>
      </c>
      <c r="H65" s="102" t="s">
        <v>698</v>
      </c>
      <c r="I65" s="40" t="s">
        <v>1960</v>
      </c>
      <c r="K65" s="35">
        <v>32</v>
      </c>
      <c r="L65" s="35"/>
      <c r="M65" s="35"/>
      <c r="N65" s="35"/>
      <c r="Q65" s="98" t="s">
        <v>2009</v>
      </c>
      <c r="R65" s="98" t="s">
        <v>1960</v>
      </c>
    </row>
    <row r="66" spans="1:18" ht="14.25" customHeight="1">
      <c r="A66" s="97" t="s">
        <v>2070</v>
      </c>
      <c r="B66" s="98" t="s">
        <v>2032</v>
      </c>
      <c r="C66" s="99">
        <v>8.68</v>
      </c>
      <c r="D66" s="97" t="s">
        <v>698</v>
      </c>
      <c r="E66" s="101">
        <v>46</v>
      </c>
      <c r="F66" s="100" t="str">
        <f>IF(E66&lt;50,"ATKT","")</f>
        <v>ATKT</v>
      </c>
      <c r="G66" s="105">
        <v>46</v>
      </c>
      <c r="H66" s="102" t="s">
        <v>1645</v>
      </c>
      <c r="I66" s="40" t="s">
        <v>1960</v>
      </c>
      <c r="K66" s="35"/>
      <c r="L66" s="35"/>
      <c r="M66" s="35">
        <v>6</v>
      </c>
      <c r="N66" s="35"/>
      <c r="Q66" s="98"/>
      <c r="R66" s="98"/>
    </row>
    <row r="67" spans="1:18" ht="14.25" customHeight="1">
      <c r="A67" s="97" t="s">
        <v>2071</v>
      </c>
      <c r="B67" s="98" t="s">
        <v>2034</v>
      </c>
      <c r="C67" s="99">
        <v>6.12</v>
      </c>
      <c r="D67" s="97" t="s">
        <v>692</v>
      </c>
      <c r="E67" s="101">
        <v>50</v>
      </c>
      <c r="F67" s="100" t="s">
        <v>698</v>
      </c>
      <c r="G67" s="105">
        <v>25</v>
      </c>
      <c r="H67" s="102" t="s">
        <v>692</v>
      </c>
      <c r="I67" s="110" t="s">
        <v>9</v>
      </c>
      <c r="K67" s="35">
        <v>33</v>
      </c>
      <c r="L67" s="35"/>
      <c r="M67" s="35"/>
      <c r="N67" s="35"/>
      <c r="Q67" s="98" t="s">
        <v>1978</v>
      </c>
      <c r="R67" s="98" t="s">
        <v>1960</v>
      </c>
    </row>
    <row r="68" spans="1:18" ht="14.25" customHeight="1">
      <c r="A68" s="97" t="s">
        <v>2072</v>
      </c>
      <c r="B68" s="98" t="s">
        <v>2073</v>
      </c>
      <c r="C68" s="99">
        <v>0</v>
      </c>
      <c r="D68" s="97" t="s">
        <v>692</v>
      </c>
      <c r="E68" s="101">
        <v>48</v>
      </c>
      <c r="F68" s="100" t="str">
        <f t="shared" ref="F68:F70" si="4">IF(E68&lt;50,"ATKT","")</f>
        <v>ATKT</v>
      </c>
      <c r="G68" s="105">
        <v>18</v>
      </c>
      <c r="H68" s="102" t="s">
        <v>9</v>
      </c>
      <c r="I68" s="110" t="s">
        <v>9</v>
      </c>
      <c r="K68" s="35">
        <v>34</v>
      </c>
      <c r="L68" s="35"/>
      <c r="M68" s="35"/>
      <c r="N68" s="35"/>
      <c r="Q68" s="98" t="s">
        <v>2074</v>
      </c>
      <c r="R68" s="98" t="s">
        <v>1960</v>
      </c>
    </row>
    <row r="69" spans="1:18" ht="14.25" customHeight="1">
      <c r="A69" s="97" t="s">
        <v>2075</v>
      </c>
      <c r="B69" s="98" t="s">
        <v>2039</v>
      </c>
      <c r="C69" s="99">
        <v>9.16</v>
      </c>
      <c r="D69" s="97" t="s">
        <v>698</v>
      </c>
      <c r="E69" s="101">
        <v>42</v>
      </c>
      <c r="F69" s="100" t="str">
        <f t="shared" si="4"/>
        <v>ATKT</v>
      </c>
      <c r="G69" s="105">
        <v>46</v>
      </c>
      <c r="H69" s="102" t="s">
        <v>698</v>
      </c>
      <c r="I69" s="40" t="s">
        <v>1960</v>
      </c>
      <c r="K69" s="35">
        <v>35</v>
      </c>
      <c r="L69" s="35"/>
      <c r="M69" s="35"/>
      <c r="N69" s="35"/>
      <c r="Q69" s="98" t="s">
        <v>2076</v>
      </c>
      <c r="R69" s="98" t="s">
        <v>1960</v>
      </c>
    </row>
    <row r="70" spans="1:18" ht="14.25" customHeight="1">
      <c r="A70" s="97" t="s">
        <v>2077</v>
      </c>
      <c r="B70" s="98" t="s">
        <v>2041</v>
      </c>
      <c r="C70" s="99">
        <v>8.32</v>
      </c>
      <c r="D70" s="97" t="s">
        <v>698</v>
      </c>
      <c r="E70" s="101">
        <v>42</v>
      </c>
      <c r="F70" s="100" t="str">
        <f t="shared" si="4"/>
        <v>ATKT</v>
      </c>
      <c r="G70" s="105">
        <v>46</v>
      </c>
      <c r="H70" s="102" t="s">
        <v>698</v>
      </c>
      <c r="I70" s="40" t="s">
        <v>1960</v>
      </c>
      <c r="K70" s="35">
        <v>36</v>
      </c>
      <c r="L70" s="35"/>
      <c r="M70" s="35"/>
      <c r="N70" s="35"/>
      <c r="Q70" s="98" t="s">
        <v>2078</v>
      </c>
      <c r="R70" s="98" t="s">
        <v>1957</v>
      </c>
    </row>
    <row r="71" spans="1:18" ht="14.25" customHeight="1">
      <c r="A71" s="97" t="s">
        <v>2079</v>
      </c>
      <c r="B71" s="98" t="s">
        <v>2043</v>
      </c>
      <c r="C71" s="99">
        <v>9.76</v>
      </c>
      <c r="D71" s="97" t="s">
        <v>698</v>
      </c>
      <c r="E71" s="101">
        <v>50</v>
      </c>
      <c r="F71" s="100" t="s">
        <v>698</v>
      </c>
      <c r="G71" s="105">
        <v>46</v>
      </c>
      <c r="H71" s="102" t="s">
        <v>698</v>
      </c>
      <c r="I71" s="40" t="s">
        <v>1960</v>
      </c>
      <c r="K71" s="35">
        <v>37</v>
      </c>
      <c r="L71" s="35"/>
      <c r="M71" s="35"/>
      <c r="N71" s="35"/>
      <c r="Q71" s="98" t="s">
        <v>2080</v>
      </c>
      <c r="R71" s="98" t="s">
        <v>1960</v>
      </c>
    </row>
    <row r="72" spans="1:18" ht="14.25" customHeight="1">
      <c r="A72" s="97" t="s">
        <v>2081</v>
      </c>
      <c r="B72" s="98" t="s">
        <v>2048</v>
      </c>
      <c r="C72" s="99">
        <v>9.64</v>
      </c>
      <c r="D72" s="97" t="s">
        <v>698</v>
      </c>
      <c r="E72" s="101">
        <v>50</v>
      </c>
      <c r="F72" s="100" t="s">
        <v>686</v>
      </c>
      <c r="G72" s="105">
        <v>46</v>
      </c>
      <c r="H72" s="102" t="s">
        <v>698</v>
      </c>
      <c r="I72" s="40" t="s">
        <v>1960</v>
      </c>
      <c r="K72" s="35"/>
      <c r="L72" s="35">
        <v>26</v>
      </c>
      <c r="M72" s="35"/>
      <c r="N72" s="35"/>
      <c r="Q72" s="98" t="s">
        <v>1979</v>
      </c>
      <c r="R72" s="98" t="s">
        <v>1960</v>
      </c>
    </row>
    <row r="73" spans="1:18" ht="14.25" customHeight="1">
      <c r="A73" s="97" t="s">
        <v>2082</v>
      </c>
      <c r="B73" s="98" t="s">
        <v>2050</v>
      </c>
      <c r="C73" s="99">
        <v>9.52</v>
      </c>
      <c r="D73" s="97" t="s">
        <v>698</v>
      </c>
      <c r="E73" s="101">
        <v>50</v>
      </c>
      <c r="F73" s="100" t="s">
        <v>698</v>
      </c>
      <c r="G73" s="105"/>
      <c r="H73" s="102" t="s">
        <v>692</v>
      </c>
      <c r="I73" s="40" t="s">
        <v>1960</v>
      </c>
      <c r="K73" s="35"/>
      <c r="L73" s="35">
        <v>27</v>
      </c>
      <c r="M73" s="35"/>
      <c r="N73" s="35"/>
      <c r="Q73" s="98" t="s">
        <v>2083</v>
      </c>
      <c r="R73" s="98" t="s">
        <v>2084</v>
      </c>
    </row>
    <row r="74" spans="1:18" ht="14.25" customHeight="1">
      <c r="A74" s="97" t="s">
        <v>2085</v>
      </c>
      <c r="B74" s="98" t="s">
        <v>2052</v>
      </c>
      <c r="C74" s="99">
        <v>8.7200000000000006</v>
      </c>
      <c r="D74" s="97" t="s">
        <v>698</v>
      </c>
      <c r="E74" s="101">
        <v>50</v>
      </c>
      <c r="F74" s="100" t="s">
        <v>698</v>
      </c>
      <c r="G74" s="105">
        <v>46</v>
      </c>
      <c r="H74" s="102" t="s">
        <v>698</v>
      </c>
      <c r="I74" s="40" t="s">
        <v>1960</v>
      </c>
      <c r="K74" s="35"/>
      <c r="L74" s="35"/>
      <c r="M74" s="35">
        <v>7</v>
      </c>
      <c r="N74" s="35"/>
      <c r="Q74" s="98"/>
      <c r="R74" s="98"/>
    </row>
    <row r="75" spans="1:18" ht="14.25" customHeight="1">
      <c r="A75" s="97" t="s">
        <v>2086</v>
      </c>
      <c r="B75" s="98" t="s">
        <v>2054</v>
      </c>
      <c r="C75" s="99">
        <v>9.0399999999999991</v>
      </c>
      <c r="D75" s="97" t="s">
        <v>698</v>
      </c>
      <c r="E75" s="101">
        <v>50</v>
      </c>
      <c r="F75" s="100" t="s">
        <v>698</v>
      </c>
      <c r="G75" s="105">
        <v>46</v>
      </c>
      <c r="H75" s="102" t="s">
        <v>698</v>
      </c>
      <c r="I75" s="40" t="s">
        <v>1960</v>
      </c>
      <c r="K75" s="35"/>
      <c r="L75" s="35"/>
      <c r="M75" s="35">
        <v>8</v>
      </c>
      <c r="N75" s="35"/>
      <c r="Q75" s="35"/>
    </row>
    <row r="76" spans="1:18" ht="14.25" customHeight="1">
      <c r="A76" s="97" t="s">
        <v>2087</v>
      </c>
      <c r="B76" s="98" t="s">
        <v>2056</v>
      </c>
      <c r="C76" s="99">
        <v>8.8000000000000007</v>
      </c>
      <c r="D76" s="97" t="s">
        <v>698</v>
      </c>
      <c r="E76" s="101">
        <v>25</v>
      </c>
      <c r="F76" s="100" t="str">
        <f t="shared" ref="F76:F77" si="5">IF(E76&lt;50,"ATKT","")</f>
        <v>ATKT</v>
      </c>
      <c r="G76" s="105">
        <v>46</v>
      </c>
      <c r="H76" s="102" t="s">
        <v>698</v>
      </c>
      <c r="I76" s="40" t="s">
        <v>1960</v>
      </c>
      <c r="K76" s="35">
        <v>38</v>
      </c>
      <c r="L76" s="35"/>
      <c r="M76" s="35"/>
      <c r="N76" s="35"/>
      <c r="Q76" s="98" t="s">
        <v>2088</v>
      </c>
      <c r="R76" s="98" t="s">
        <v>1960</v>
      </c>
    </row>
    <row r="77" spans="1:18" ht="14.25" customHeight="1">
      <c r="A77" s="97" t="s">
        <v>2089</v>
      </c>
      <c r="B77" s="98" t="s">
        <v>2058</v>
      </c>
      <c r="C77" s="99">
        <v>0</v>
      </c>
      <c r="D77" s="97" t="s">
        <v>692</v>
      </c>
      <c r="E77" s="101">
        <v>20</v>
      </c>
      <c r="F77" s="100" t="str">
        <f t="shared" si="5"/>
        <v>ATKT</v>
      </c>
      <c r="G77" s="105">
        <v>46</v>
      </c>
      <c r="H77" s="102" t="s">
        <v>1645</v>
      </c>
      <c r="I77" s="40" t="s">
        <v>1957</v>
      </c>
      <c r="K77" s="35"/>
      <c r="L77" s="35">
        <v>28</v>
      </c>
      <c r="M77" s="35"/>
      <c r="N77" s="35"/>
      <c r="Q77" s="98" t="s">
        <v>1981</v>
      </c>
      <c r="R77" s="98" t="s">
        <v>1960</v>
      </c>
    </row>
    <row r="78" spans="1:18" ht="14.25" customHeight="1">
      <c r="A78" s="97" t="s">
        <v>2090</v>
      </c>
      <c r="B78" s="98" t="s">
        <v>2060</v>
      </c>
      <c r="C78" s="99">
        <v>9.4</v>
      </c>
      <c r="D78" s="97" t="s">
        <v>698</v>
      </c>
      <c r="E78" s="101">
        <v>50</v>
      </c>
      <c r="F78" s="100" t="s">
        <v>698</v>
      </c>
      <c r="G78" s="103">
        <v>46</v>
      </c>
      <c r="H78" s="102" t="s">
        <v>698</v>
      </c>
      <c r="I78" s="40" t="s">
        <v>1960</v>
      </c>
      <c r="K78" s="35">
        <v>39</v>
      </c>
      <c r="L78" s="35"/>
      <c r="M78" s="35"/>
      <c r="N78" s="35"/>
      <c r="Q78" s="98" t="s">
        <v>2091</v>
      </c>
      <c r="R78" s="98" t="s">
        <v>1960</v>
      </c>
    </row>
    <row r="79" spans="1:18" ht="14.25" customHeight="1">
      <c r="A79" s="97" t="s">
        <v>2092</v>
      </c>
      <c r="B79" s="98" t="s">
        <v>2063</v>
      </c>
      <c r="C79" s="99">
        <v>8.24</v>
      </c>
      <c r="D79" s="97" t="s">
        <v>698</v>
      </c>
      <c r="E79" s="101">
        <v>48</v>
      </c>
      <c r="F79" s="100" t="str">
        <f>IF(E79&lt;50,"ATKT","")</f>
        <v>ATKT</v>
      </c>
      <c r="G79" s="105">
        <v>46</v>
      </c>
      <c r="H79" s="102" t="s">
        <v>1645</v>
      </c>
      <c r="I79" s="40" t="s">
        <v>1960</v>
      </c>
      <c r="K79" s="35"/>
      <c r="L79" s="35">
        <v>29</v>
      </c>
      <c r="M79" s="35"/>
      <c r="N79" s="35"/>
      <c r="Q79" s="98" t="s">
        <v>2093</v>
      </c>
      <c r="R79" s="98" t="s">
        <v>1960</v>
      </c>
    </row>
    <row r="80" spans="1:18" ht="14.25" customHeight="1">
      <c r="A80" s="97" t="s">
        <v>2094</v>
      </c>
      <c r="B80" s="98" t="s">
        <v>2065</v>
      </c>
      <c r="C80" s="99">
        <v>0</v>
      </c>
      <c r="D80" s="97" t="s">
        <v>1645</v>
      </c>
      <c r="E80" s="101">
        <v>50</v>
      </c>
      <c r="F80" s="100" t="s">
        <v>698</v>
      </c>
      <c r="G80" s="105">
        <v>39</v>
      </c>
      <c r="H80" s="102" t="s">
        <v>692</v>
      </c>
      <c r="I80" s="40" t="s">
        <v>1957</v>
      </c>
      <c r="K80" s="35"/>
      <c r="L80" s="35">
        <v>30</v>
      </c>
      <c r="M80" s="35"/>
      <c r="N80" s="35"/>
      <c r="Q80" s="98" t="s">
        <v>2095</v>
      </c>
      <c r="R80" s="98" t="s">
        <v>1960</v>
      </c>
    </row>
    <row r="81" spans="1:18" ht="14.25" customHeight="1">
      <c r="A81" s="97" t="s">
        <v>2096</v>
      </c>
      <c r="B81" s="98" t="s">
        <v>2067</v>
      </c>
      <c r="C81" s="99">
        <v>8</v>
      </c>
      <c r="D81" s="97" t="s">
        <v>698</v>
      </c>
      <c r="E81" s="101">
        <v>50</v>
      </c>
      <c r="F81" s="100" t="s">
        <v>698</v>
      </c>
      <c r="G81" s="105">
        <v>46</v>
      </c>
      <c r="H81" s="102" t="s">
        <v>698</v>
      </c>
      <c r="I81" s="40" t="s">
        <v>1957</v>
      </c>
      <c r="K81" s="35"/>
      <c r="L81" s="35">
        <v>31</v>
      </c>
      <c r="M81" s="35"/>
      <c r="N81" s="35"/>
      <c r="Q81" s="98" t="s">
        <v>2097</v>
      </c>
      <c r="R81" s="98" t="s">
        <v>1957</v>
      </c>
    </row>
    <row r="82" spans="1:18" ht="14.25" customHeight="1">
      <c r="A82" s="97" t="s">
        <v>2098</v>
      </c>
      <c r="B82" s="98" t="s">
        <v>2099</v>
      </c>
      <c r="C82" s="99">
        <v>0</v>
      </c>
      <c r="D82" s="97" t="s">
        <v>9</v>
      </c>
      <c r="E82" s="101"/>
      <c r="F82" s="100" t="s">
        <v>9</v>
      </c>
      <c r="G82" s="111"/>
      <c r="H82" s="102" t="s">
        <v>9</v>
      </c>
      <c r="I82" s="102" t="s">
        <v>9</v>
      </c>
      <c r="K82" s="35">
        <v>40</v>
      </c>
      <c r="L82" s="35"/>
      <c r="M82" s="35"/>
      <c r="N82" s="35"/>
      <c r="Q82" s="98" t="s">
        <v>2100</v>
      </c>
      <c r="R82" s="98" t="s">
        <v>1960</v>
      </c>
    </row>
    <row r="83" spans="1:18" ht="14.25" customHeight="1">
      <c r="A83" s="97" t="s">
        <v>2101</v>
      </c>
      <c r="B83" s="98" t="s">
        <v>2074</v>
      </c>
      <c r="C83" s="99">
        <v>9.2799999999999994</v>
      </c>
      <c r="D83" s="97" t="s">
        <v>698</v>
      </c>
      <c r="E83" s="101">
        <v>50</v>
      </c>
      <c r="F83" s="100" t="s">
        <v>698</v>
      </c>
      <c r="G83" s="105">
        <v>46</v>
      </c>
      <c r="H83" s="102" t="s">
        <v>698</v>
      </c>
      <c r="I83" s="40" t="s">
        <v>1960</v>
      </c>
      <c r="K83" s="35">
        <v>41</v>
      </c>
      <c r="L83" s="35"/>
      <c r="M83" s="35"/>
      <c r="N83" s="35"/>
      <c r="Q83" s="98" t="s">
        <v>1983</v>
      </c>
      <c r="R83" s="98" t="s">
        <v>1960</v>
      </c>
    </row>
    <row r="84" spans="1:18" ht="14.25" customHeight="1">
      <c r="A84" s="97" t="s">
        <v>2102</v>
      </c>
      <c r="B84" s="98" t="s">
        <v>2076</v>
      </c>
      <c r="C84" s="99">
        <v>9.32</v>
      </c>
      <c r="D84" s="97" t="s">
        <v>698</v>
      </c>
      <c r="E84" s="101">
        <v>50</v>
      </c>
      <c r="F84" s="100" t="s">
        <v>698</v>
      </c>
      <c r="G84" s="105">
        <v>46</v>
      </c>
      <c r="H84" s="102" t="s">
        <v>1645</v>
      </c>
      <c r="I84" s="40" t="s">
        <v>1960</v>
      </c>
      <c r="K84" s="35"/>
      <c r="L84" s="35"/>
      <c r="M84" s="35">
        <v>9</v>
      </c>
      <c r="N84" s="35"/>
      <c r="Q84" s="98"/>
      <c r="R84" s="98"/>
    </row>
    <row r="85" spans="1:18" ht="14.25" customHeight="1">
      <c r="A85" s="97" t="s">
        <v>2103</v>
      </c>
      <c r="B85" s="98" t="s">
        <v>2078</v>
      </c>
      <c r="C85" s="99">
        <v>8.16</v>
      </c>
      <c r="D85" s="97" t="s">
        <v>692</v>
      </c>
      <c r="E85" s="101">
        <v>50</v>
      </c>
      <c r="F85" s="100" t="s">
        <v>698</v>
      </c>
      <c r="G85" s="105">
        <v>46</v>
      </c>
      <c r="H85" s="102" t="s">
        <v>1645</v>
      </c>
      <c r="I85" s="40" t="s">
        <v>1957</v>
      </c>
      <c r="K85" s="35">
        <v>42</v>
      </c>
      <c r="L85" s="35"/>
      <c r="M85" s="35"/>
      <c r="N85" s="35"/>
      <c r="Q85" s="98" t="s">
        <v>2104</v>
      </c>
      <c r="R85" s="98" t="s">
        <v>1957</v>
      </c>
    </row>
    <row r="86" spans="1:18" ht="14.25" customHeight="1">
      <c r="A86" s="97" t="s">
        <v>2105</v>
      </c>
      <c r="B86" s="98" t="s">
        <v>2080</v>
      </c>
      <c r="C86" s="99">
        <v>9.16</v>
      </c>
      <c r="D86" s="97" t="s">
        <v>698</v>
      </c>
      <c r="E86" s="101">
        <v>50</v>
      </c>
      <c r="F86" s="100" t="s">
        <v>698</v>
      </c>
      <c r="G86" s="105">
        <v>46</v>
      </c>
      <c r="H86" s="102" t="s">
        <v>698</v>
      </c>
      <c r="I86" s="40" t="s">
        <v>1960</v>
      </c>
      <c r="K86" s="35">
        <v>43</v>
      </c>
      <c r="L86" s="35"/>
      <c r="M86" s="35"/>
      <c r="N86" s="35"/>
      <c r="Q86" s="98" t="s">
        <v>2011</v>
      </c>
      <c r="R86" s="98" t="s">
        <v>1960</v>
      </c>
    </row>
    <row r="87" spans="1:18" ht="14.25" customHeight="1">
      <c r="A87" s="97" t="s">
        <v>2106</v>
      </c>
      <c r="B87" s="98" t="s">
        <v>2083</v>
      </c>
      <c r="C87" s="99">
        <v>0</v>
      </c>
      <c r="D87" s="97" t="s">
        <v>692</v>
      </c>
      <c r="E87" s="101">
        <v>50</v>
      </c>
      <c r="F87" s="100" t="s">
        <v>698</v>
      </c>
      <c r="G87" s="105">
        <v>46</v>
      </c>
      <c r="H87" s="102" t="s">
        <v>692</v>
      </c>
      <c r="I87" s="40" t="s">
        <v>2084</v>
      </c>
      <c r="K87" s="35">
        <v>44</v>
      </c>
      <c r="L87" s="35"/>
      <c r="M87" s="35"/>
      <c r="N87" s="35"/>
      <c r="Q87" s="98" t="s">
        <v>2107</v>
      </c>
      <c r="R87" s="98" t="s">
        <v>1960</v>
      </c>
    </row>
    <row r="88" spans="1:18" ht="14.25" customHeight="1">
      <c r="A88" s="97" t="s">
        <v>2108</v>
      </c>
      <c r="B88" s="98" t="s">
        <v>2109</v>
      </c>
      <c r="C88" s="99">
        <v>0</v>
      </c>
      <c r="D88" s="97" t="s">
        <v>692</v>
      </c>
      <c r="E88" s="101">
        <v>50</v>
      </c>
      <c r="F88" s="100" t="s">
        <v>698</v>
      </c>
      <c r="G88" s="105"/>
      <c r="H88" s="102" t="s">
        <v>9</v>
      </c>
      <c r="I88" s="102" t="s">
        <v>9</v>
      </c>
      <c r="K88" s="35">
        <v>45</v>
      </c>
      <c r="L88" s="35"/>
      <c r="M88" s="35"/>
      <c r="N88" s="35"/>
      <c r="Q88" s="98" t="s">
        <v>2110</v>
      </c>
      <c r="R88" s="98" t="s">
        <v>1960</v>
      </c>
    </row>
    <row r="89" spans="1:18" ht="14.25" customHeight="1">
      <c r="A89" s="97" t="s">
        <v>2111</v>
      </c>
      <c r="B89" s="98" t="s">
        <v>2112</v>
      </c>
      <c r="C89" s="99">
        <v>0</v>
      </c>
      <c r="D89" s="97" t="s">
        <v>692</v>
      </c>
      <c r="E89" s="101">
        <v>50</v>
      </c>
      <c r="F89" s="100" t="s">
        <v>698</v>
      </c>
      <c r="G89" s="13"/>
      <c r="H89" s="102" t="s">
        <v>9</v>
      </c>
      <c r="I89" s="102" t="s">
        <v>9</v>
      </c>
      <c r="K89" s="35"/>
      <c r="L89" s="35">
        <v>32</v>
      </c>
      <c r="M89" s="35"/>
      <c r="N89" s="35"/>
      <c r="Q89" s="98" t="s">
        <v>2113</v>
      </c>
      <c r="R89" s="98" t="s">
        <v>1960</v>
      </c>
    </row>
    <row r="90" spans="1:18" ht="14.25" customHeight="1">
      <c r="A90" s="97" t="s">
        <v>2114</v>
      </c>
      <c r="B90" s="98" t="s">
        <v>2088</v>
      </c>
      <c r="C90" s="99">
        <v>9.84</v>
      </c>
      <c r="D90" s="97" t="s">
        <v>698</v>
      </c>
      <c r="E90" s="101">
        <v>50</v>
      </c>
      <c r="F90" s="100" t="s">
        <v>698</v>
      </c>
      <c r="G90" s="105">
        <v>46</v>
      </c>
      <c r="H90" s="102" t="s">
        <v>698</v>
      </c>
      <c r="I90" s="40" t="s">
        <v>1960</v>
      </c>
      <c r="K90" s="35">
        <v>46</v>
      </c>
      <c r="L90" s="35"/>
      <c r="M90" s="35"/>
      <c r="N90" s="35"/>
      <c r="Q90" s="98" t="s">
        <v>2115</v>
      </c>
      <c r="R90" s="98" t="s">
        <v>1957</v>
      </c>
    </row>
    <row r="91" spans="1:18" ht="14.25" customHeight="1">
      <c r="A91" s="97" t="s">
        <v>2116</v>
      </c>
      <c r="B91" s="98" t="s">
        <v>2091</v>
      </c>
      <c r="C91" s="99">
        <v>8.68</v>
      </c>
      <c r="D91" s="97" t="s">
        <v>692</v>
      </c>
      <c r="E91" s="101">
        <v>50</v>
      </c>
      <c r="F91" s="100" t="s">
        <v>698</v>
      </c>
      <c r="G91" s="105">
        <v>46</v>
      </c>
      <c r="H91" s="102" t="s">
        <v>698</v>
      </c>
      <c r="I91" s="40" t="s">
        <v>1960</v>
      </c>
      <c r="K91" s="35">
        <v>47</v>
      </c>
      <c r="L91" s="35"/>
      <c r="M91" s="35"/>
      <c r="N91" s="35"/>
      <c r="Q91" s="98" t="s">
        <v>2117</v>
      </c>
      <c r="R91" s="98" t="s">
        <v>1960</v>
      </c>
    </row>
    <row r="92" spans="1:18" ht="14.25" customHeight="1">
      <c r="A92" s="97" t="s">
        <v>2118</v>
      </c>
      <c r="B92" s="98" t="s">
        <v>2093</v>
      </c>
      <c r="C92" s="99">
        <v>9.16</v>
      </c>
      <c r="D92" s="97" t="s">
        <v>698</v>
      </c>
      <c r="E92" s="101">
        <v>46</v>
      </c>
      <c r="F92" s="100" t="str">
        <f t="shared" ref="F92:F93" si="6">IF(E92&lt;50,"ATKT","")</f>
        <v>ATKT</v>
      </c>
      <c r="G92" s="105">
        <v>46</v>
      </c>
      <c r="H92" s="102" t="s">
        <v>698</v>
      </c>
      <c r="I92" s="40" t="s">
        <v>1960</v>
      </c>
      <c r="K92" s="35">
        <v>48</v>
      </c>
      <c r="L92" s="35"/>
      <c r="M92" s="35"/>
      <c r="N92" s="35"/>
      <c r="Q92" s="98" t="s">
        <v>2119</v>
      </c>
      <c r="R92" s="98" t="s">
        <v>1960</v>
      </c>
    </row>
    <row r="93" spans="1:18" ht="14.25" customHeight="1">
      <c r="A93" s="97" t="s">
        <v>2120</v>
      </c>
      <c r="B93" s="98" t="s">
        <v>2095</v>
      </c>
      <c r="C93" s="99">
        <v>9</v>
      </c>
      <c r="D93" s="97" t="s">
        <v>698</v>
      </c>
      <c r="E93" s="101">
        <v>44</v>
      </c>
      <c r="F93" s="100" t="str">
        <f t="shared" si="6"/>
        <v>ATKT</v>
      </c>
      <c r="G93" s="105">
        <v>46</v>
      </c>
      <c r="H93" s="102" t="s">
        <v>698</v>
      </c>
      <c r="I93" s="40" t="s">
        <v>1960</v>
      </c>
      <c r="K93" s="35">
        <v>49</v>
      </c>
      <c r="L93" s="35"/>
      <c r="M93" s="35"/>
      <c r="N93" s="35"/>
      <c r="Q93" s="98" t="s">
        <v>1985</v>
      </c>
      <c r="R93" s="98" t="s">
        <v>1960</v>
      </c>
    </row>
    <row r="94" spans="1:18" ht="14.25" customHeight="1">
      <c r="A94" s="97" t="s">
        <v>2121</v>
      </c>
      <c r="B94" s="98" t="s">
        <v>2097</v>
      </c>
      <c r="C94" s="99">
        <v>8</v>
      </c>
      <c r="D94" s="97" t="s">
        <v>692</v>
      </c>
      <c r="E94" s="101">
        <v>50</v>
      </c>
      <c r="F94" s="100" t="s">
        <v>698</v>
      </c>
      <c r="G94" s="105">
        <v>40</v>
      </c>
      <c r="H94" s="102" t="s">
        <v>692</v>
      </c>
      <c r="I94" s="40" t="s">
        <v>1957</v>
      </c>
      <c r="K94" s="35"/>
      <c r="L94" s="35">
        <v>33</v>
      </c>
      <c r="M94" s="35"/>
      <c r="N94" s="35"/>
      <c r="Q94" s="98" t="s">
        <v>2122</v>
      </c>
      <c r="R94" s="98" t="s">
        <v>1960</v>
      </c>
    </row>
    <row r="95" spans="1:18" ht="14.25" customHeight="1">
      <c r="A95" s="97" t="s">
        <v>2123</v>
      </c>
      <c r="B95" s="98" t="s">
        <v>2100</v>
      </c>
      <c r="C95" s="99">
        <v>8.4</v>
      </c>
      <c r="D95" s="97" t="s">
        <v>698</v>
      </c>
      <c r="E95" s="101">
        <v>50</v>
      </c>
      <c r="F95" s="100" t="s">
        <v>686</v>
      </c>
      <c r="G95" s="105">
        <v>46</v>
      </c>
      <c r="H95" s="102" t="s">
        <v>698</v>
      </c>
      <c r="I95" s="40" t="s">
        <v>1960</v>
      </c>
      <c r="K95" s="35"/>
      <c r="L95" s="35">
        <v>34</v>
      </c>
      <c r="M95" s="35"/>
      <c r="N95" s="35"/>
      <c r="Q95" s="98" t="s">
        <v>2124</v>
      </c>
      <c r="R95" s="98" t="s">
        <v>1960</v>
      </c>
    </row>
    <row r="96" spans="1:18" ht="14.25" customHeight="1">
      <c r="A96" s="97" t="s">
        <v>2125</v>
      </c>
      <c r="B96" s="98" t="s">
        <v>2126</v>
      </c>
      <c r="C96" s="99">
        <v>8.1199999999999992</v>
      </c>
      <c r="D96" s="97" t="s">
        <v>1645</v>
      </c>
      <c r="E96" s="101">
        <v>50</v>
      </c>
      <c r="F96" s="100" t="s">
        <v>698</v>
      </c>
      <c r="G96" s="105"/>
      <c r="H96" s="102" t="s">
        <v>9</v>
      </c>
      <c r="I96" s="102" t="s">
        <v>9</v>
      </c>
      <c r="K96" s="35"/>
      <c r="L96" s="35"/>
      <c r="M96" s="35">
        <v>10</v>
      </c>
      <c r="N96" s="35"/>
      <c r="Q96" s="98"/>
      <c r="R96" s="98"/>
    </row>
    <row r="97" spans="1:18" ht="14.25" customHeight="1">
      <c r="A97" s="97" t="s">
        <v>2127</v>
      </c>
      <c r="B97" s="98" t="s">
        <v>2104</v>
      </c>
      <c r="C97" s="99">
        <v>0</v>
      </c>
      <c r="D97" s="97" t="s">
        <v>1784</v>
      </c>
      <c r="E97" s="101">
        <v>50</v>
      </c>
      <c r="F97" s="100" t="s">
        <v>698</v>
      </c>
      <c r="G97" s="105">
        <v>46</v>
      </c>
      <c r="H97" s="102" t="s">
        <v>698</v>
      </c>
      <c r="I97" s="40" t="s">
        <v>1957</v>
      </c>
      <c r="K97" s="35">
        <v>50</v>
      </c>
      <c r="L97" s="35"/>
      <c r="M97" s="35"/>
      <c r="N97" s="35"/>
      <c r="Q97" s="98" t="s">
        <v>2128</v>
      </c>
      <c r="R97" s="98" t="s">
        <v>1960</v>
      </c>
    </row>
    <row r="98" spans="1:18" ht="14.25" customHeight="1">
      <c r="A98" s="97" t="s">
        <v>2129</v>
      </c>
      <c r="B98" s="98" t="s">
        <v>2107</v>
      </c>
      <c r="C98" s="99">
        <v>9.16</v>
      </c>
      <c r="D98" s="97" t="s">
        <v>698</v>
      </c>
      <c r="E98" s="101">
        <v>50</v>
      </c>
      <c r="F98" s="100" t="s">
        <v>698</v>
      </c>
      <c r="G98" s="105">
        <v>46</v>
      </c>
      <c r="H98" s="102" t="s">
        <v>698</v>
      </c>
      <c r="I98" s="40" t="s">
        <v>1960</v>
      </c>
      <c r="K98" s="35">
        <v>51</v>
      </c>
      <c r="L98" s="35"/>
      <c r="M98" s="35"/>
      <c r="N98" s="35"/>
      <c r="Q98" s="98" t="s">
        <v>2130</v>
      </c>
      <c r="R98" s="98" t="s">
        <v>1960</v>
      </c>
    </row>
    <row r="99" spans="1:18" ht="14.25" customHeight="1">
      <c r="A99" s="97" t="s">
        <v>2131</v>
      </c>
      <c r="B99" s="98" t="s">
        <v>2110</v>
      </c>
      <c r="C99" s="99">
        <v>8.56</v>
      </c>
      <c r="D99" s="97" t="s">
        <v>698</v>
      </c>
      <c r="E99" s="101">
        <v>50</v>
      </c>
      <c r="F99" s="100" t="s">
        <v>698</v>
      </c>
      <c r="G99" s="105">
        <v>46</v>
      </c>
      <c r="H99" s="102" t="s">
        <v>698</v>
      </c>
      <c r="I99" s="40" t="s">
        <v>1960</v>
      </c>
      <c r="K99" s="35"/>
      <c r="L99" s="35">
        <v>35</v>
      </c>
      <c r="M99" s="35"/>
      <c r="N99" s="35"/>
      <c r="Q99" s="98" t="s">
        <v>2132</v>
      </c>
      <c r="R99" s="98" t="s">
        <v>1960</v>
      </c>
    </row>
    <row r="100" spans="1:18" ht="14.25" customHeight="1">
      <c r="A100" s="97" t="s">
        <v>2133</v>
      </c>
      <c r="B100" s="98" t="s">
        <v>2113</v>
      </c>
      <c r="C100" s="99">
        <v>8.8000000000000007</v>
      </c>
      <c r="D100" s="97" t="s">
        <v>698</v>
      </c>
      <c r="E100" s="101">
        <v>48</v>
      </c>
      <c r="F100" s="100" t="str">
        <f>IF(E100&lt;50,"ATKT","")</f>
        <v>ATKT</v>
      </c>
      <c r="G100" s="105">
        <v>46</v>
      </c>
      <c r="H100" s="102" t="s">
        <v>1645</v>
      </c>
      <c r="I100" s="40" t="s">
        <v>1960</v>
      </c>
      <c r="K100" s="35">
        <v>52</v>
      </c>
      <c r="L100" s="35"/>
      <c r="M100" s="35"/>
      <c r="N100" s="35"/>
      <c r="Q100" s="98" t="s">
        <v>2134</v>
      </c>
      <c r="R100" s="98" t="s">
        <v>1960</v>
      </c>
    </row>
    <row r="101" spans="1:18" ht="14.25" customHeight="1">
      <c r="A101" s="97" t="s">
        <v>2135</v>
      </c>
      <c r="B101" s="98" t="s">
        <v>2115</v>
      </c>
      <c r="C101" s="99">
        <v>8</v>
      </c>
      <c r="D101" s="97" t="s">
        <v>692</v>
      </c>
      <c r="E101" s="101">
        <v>50</v>
      </c>
      <c r="F101" s="100" t="s">
        <v>698</v>
      </c>
      <c r="G101" s="105">
        <v>46</v>
      </c>
      <c r="H101" s="102" t="s">
        <v>1645</v>
      </c>
      <c r="I101" s="40" t="s">
        <v>1957</v>
      </c>
      <c r="K101" s="35">
        <v>53</v>
      </c>
      <c r="L101" s="35"/>
      <c r="M101" s="35"/>
      <c r="N101" s="35"/>
      <c r="Q101" s="98" t="s">
        <v>2136</v>
      </c>
      <c r="R101" s="98" t="s">
        <v>1960</v>
      </c>
    </row>
    <row r="102" spans="1:18" ht="14.25" customHeight="1">
      <c r="A102" s="97" t="s">
        <v>2137</v>
      </c>
      <c r="B102" s="98" t="s">
        <v>2117</v>
      </c>
      <c r="C102" s="99">
        <v>9.68</v>
      </c>
      <c r="D102" s="97" t="s">
        <v>698</v>
      </c>
      <c r="E102" s="101">
        <v>50</v>
      </c>
      <c r="F102" s="100" t="s">
        <v>698</v>
      </c>
      <c r="G102" s="105">
        <v>46</v>
      </c>
      <c r="H102" s="102" t="s">
        <v>698</v>
      </c>
      <c r="I102" s="40" t="s">
        <v>1960</v>
      </c>
      <c r="K102" s="35"/>
      <c r="L102" s="35">
        <v>36</v>
      </c>
      <c r="M102" s="35"/>
      <c r="N102" s="35"/>
      <c r="Q102" s="98" t="s">
        <v>2138</v>
      </c>
      <c r="R102" s="98" t="s">
        <v>1960</v>
      </c>
    </row>
    <row r="103" spans="1:18" ht="14.25" customHeight="1">
      <c r="A103" s="97" t="s">
        <v>2139</v>
      </c>
      <c r="B103" s="98" t="s">
        <v>2119</v>
      </c>
      <c r="C103" s="99">
        <v>8.08</v>
      </c>
      <c r="D103" s="97" t="s">
        <v>698</v>
      </c>
      <c r="E103" s="101">
        <v>50</v>
      </c>
      <c r="F103" s="100" t="s">
        <v>698</v>
      </c>
      <c r="G103" s="105">
        <v>46</v>
      </c>
      <c r="H103" s="102" t="s">
        <v>1645</v>
      </c>
      <c r="I103" s="40" t="s">
        <v>1960</v>
      </c>
      <c r="K103" s="35"/>
      <c r="L103" s="35">
        <v>37</v>
      </c>
      <c r="M103" s="35"/>
      <c r="N103" s="35"/>
      <c r="Q103" s="98" t="s">
        <v>2140</v>
      </c>
      <c r="R103" s="98" t="s">
        <v>1960</v>
      </c>
    </row>
    <row r="104" spans="1:18" ht="14.25" customHeight="1">
      <c r="A104" s="97" t="s">
        <v>2141</v>
      </c>
      <c r="B104" s="98" t="s">
        <v>2122</v>
      </c>
      <c r="C104" s="99">
        <v>9.24</v>
      </c>
      <c r="D104" s="97" t="s">
        <v>698</v>
      </c>
      <c r="E104" s="101">
        <v>48</v>
      </c>
      <c r="F104" s="100" t="str">
        <f>IF(E104&lt;50,"ATKT","")</f>
        <v>ATKT</v>
      </c>
      <c r="G104" s="105">
        <v>46</v>
      </c>
      <c r="H104" s="102" t="s">
        <v>698</v>
      </c>
      <c r="I104" s="40" t="s">
        <v>1960</v>
      </c>
      <c r="K104" s="35"/>
      <c r="L104" s="35"/>
      <c r="M104" s="35">
        <v>11</v>
      </c>
      <c r="N104" s="35"/>
      <c r="Q104" s="98"/>
      <c r="R104" s="98"/>
    </row>
    <row r="105" spans="1:18" ht="14.25" customHeight="1">
      <c r="A105" s="97" t="s">
        <v>2142</v>
      </c>
      <c r="B105" s="98" t="s">
        <v>2124</v>
      </c>
      <c r="C105" s="99">
        <v>8.64</v>
      </c>
      <c r="D105" s="97" t="s">
        <v>692</v>
      </c>
      <c r="E105" s="101">
        <v>50</v>
      </c>
      <c r="F105" s="100" t="s">
        <v>698</v>
      </c>
      <c r="G105" s="105">
        <v>45</v>
      </c>
      <c r="H105" s="102" t="s">
        <v>692</v>
      </c>
      <c r="I105" s="40" t="s">
        <v>1960</v>
      </c>
      <c r="K105" s="35"/>
      <c r="L105" s="35"/>
      <c r="M105" s="35">
        <v>12</v>
      </c>
      <c r="N105" s="35"/>
      <c r="Q105" s="98"/>
      <c r="R105" s="98"/>
    </row>
    <row r="106" spans="1:18" ht="14.25" customHeight="1">
      <c r="A106" s="97" t="s">
        <v>2143</v>
      </c>
      <c r="B106" s="98" t="s">
        <v>2144</v>
      </c>
      <c r="C106" s="99">
        <v>9.0399999999999991</v>
      </c>
      <c r="D106" s="97" t="s">
        <v>692</v>
      </c>
      <c r="E106" s="101"/>
      <c r="F106" s="100" t="s">
        <v>9</v>
      </c>
      <c r="G106" s="111"/>
      <c r="H106" s="102" t="s">
        <v>9</v>
      </c>
      <c r="I106" s="102" t="s">
        <v>9</v>
      </c>
      <c r="K106" s="35">
        <v>54</v>
      </c>
      <c r="L106" s="35"/>
      <c r="M106" s="35"/>
      <c r="N106" s="35"/>
      <c r="Q106" s="98" t="s">
        <v>2145</v>
      </c>
      <c r="R106" s="98" t="s">
        <v>1960</v>
      </c>
    </row>
    <row r="107" spans="1:18" ht="14.25" customHeight="1">
      <c r="A107" s="97" t="s">
        <v>2146</v>
      </c>
      <c r="B107" s="98" t="s">
        <v>2128</v>
      </c>
      <c r="C107" s="99">
        <v>9.7200000000000006</v>
      </c>
      <c r="D107" s="97" t="s">
        <v>698</v>
      </c>
      <c r="E107" s="101">
        <v>50</v>
      </c>
      <c r="F107" s="100" t="s">
        <v>698</v>
      </c>
      <c r="G107" s="105">
        <v>46</v>
      </c>
      <c r="H107" s="102" t="s">
        <v>698</v>
      </c>
      <c r="I107" s="40" t="s">
        <v>1960</v>
      </c>
      <c r="K107" s="35">
        <v>55</v>
      </c>
      <c r="L107" s="35"/>
      <c r="M107" s="35"/>
      <c r="N107" s="35"/>
      <c r="Q107" s="98" t="s">
        <v>2147</v>
      </c>
      <c r="R107" s="98" t="s">
        <v>1960</v>
      </c>
    </row>
    <row r="108" spans="1:18" ht="14.25" customHeight="1">
      <c r="A108" s="97" t="s">
        <v>2148</v>
      </c>
      <c r="B108" s="98" t="s">
        <v>2130</v>
      </c>
      <c r="C108" s="99">
        <v>8.8800000000000008</v>
      </c>
      <c r="D108" s="97" t="s">
        <v>698</v>
      </c>
      <c r="E108" s="101">
        <v>50</v>
      </c>
      <c r="F108" s="100" t="s">
        <v>698</v>
      </c>
      <c r="G108" s="105">
        <v>46</v>
      </c>
      <c r="H108" s="102" t="s">
        <v>698</v>
      </c>
      <c r="I108" s="40" t="s">
        <v>1960</v>
      </c>
      <c r="K108" s="35"/>
      <c r="L108" s="35"/>
      <c r="M108" s="35">
        <v>13</v>
      </c>
      <c r="N108" s="35"/>
      <c r="Q108" s="98"/>
      <c r="R108" s="98"/>
    </row>
    <row r="109" spans="1:18" ht="14.25" customHeight="1">
      <c r="A109" s="97" t="s">
        <v>2149</v>
      </c>
      <c r="B109" s="98" t="s">
        <v>2132</v>
      </c>
      <c r="C109" s="99">
        <v>8.92</v>
      </c>
      <c r="D109" s="97" t="s">
        <v>698</v>
      </c>
      <c r="E109" s="101">
        <v>48</v>
      </c>
      <c r="F109" s="100" t="str">
        <f>IF(E109&lt;50,"ATKT","")</f>
        <v>ATKT</v>
      </c>
      <c r="G109" s="105">
        <v>46</v>
      </c>
      <c r="H109" s="102" t="s">
        <v>698</v>
      </c>
      <c r="I109" s="40" t="s">
        <v>1960</v>
      </c>
      <c r="K109" s="35">
        <v>56</v>
      </c>
      <c r="L109" s="35"/>
      <c r="M109" s="35"/>
      <c r="N109" s="35"/>
      <c r="Q109" s="98" t="s">
        <v>2150</v>
      </c>
      <c r="R109" s="98" t="s">
        <v>1960</v>
      </c>
    </row>
    <row r="110" spans="1:18" ht="14.25" customHeight="1">
      <c r="A110" s="97" t="s">
        <v>2151</v>
      </c>
      <c r="B110" s="98" t="s">
        <v>2134</v>
      </c>
      <c r="C110" s="99">
        <v>8.7200000000000006</v>
      </c>
      <c r="D110" s="97" t="s">
        <v>698</v>
      </c>
      <c r="E110" s="101">
        <v>50</v>
      </c>
      <c r="F110" s="100" t="s">
        <v>698</v>
      </c>
      <c r="G110" s="105">
        <v>46</v>
      </c>
      <c r="H110" s="102" t="s">
        <v>1645</v>
      </c>
      <c r="I110" s="40" t="s">
        <v>1960</v>
      </c>
      <c r="K110" s="35"/>
      <c r="L110" s="35">
        <v>38</v>
      </c>
      <c r="M110" s="35"/>
      <c r="N110" s="35"/>
      <c r="Q110" s="98" t="s">
        <v>2152</v>
      </c>
      <c r="R110" s="98" t="s">
        <v>1960</v>
      </c>
    </row>
    <row r="111" spans="1:18" ht="14.25" customHeight="1">
      <c r="A111" s="97" t="s">
        <v>2153</v>
      </c>
      <c r="B111" s="98" t="s">
        <v>2136</v>
      </c>
      <c r="C111" s="99">
        <v>9.84</v>
      </c>
      <c r="D111" s="97" t="s">
        <v>698</v>
      </c>
      <c r="E111" s="101">
        <v>50</v>
      </c>
      <c r="F111" s="100" t="s">
        <v>698</v>
      </c>
      <c r="G111" s="105">
        <v>46</v>
      </c>
      <c r="H111" s="102" t="s">
        <v>698</v>
      </c>
      <c r="I111" s="40" t="s">
        <v>1960</v>
      </c>
      <c r="K111" s="35">
        <v>57</v>
      </c>
      <c r="L111" s="35"/>
      <c r="M111" s="35"/>
      <c r="N111" s="35"/>
      <c r="Q111" s="98" t="s">
        <v>2154</v>
      </c>
      <c r="R111" s="98" t="s">
        <v>1960</v>
      </c>
    </row>
    <row r="112" spans="1:18" ht="14.25" customHeight="1">
      <c r="A112" s="97" t="s">
        <v>2155</v>
      </c>
      <c r="B112" s="98" t="s">
        <v>2138</v>
      </c>
      <c r="C112" s="99">
        <v>9.52</v>
      </c>
      <c r="D112" s="97" t="s">
        <v>698</v>
      </c>
      <c r="E112" s="101">
        <v>40</v>
      </c>
      <c r="F112" s="100" t="str">
        <f t="shared" ref="F112:F113" si="7">IF(E112&lt;50,"ATKT","")</f>
        <v>ATKT</v>
      </c>
      <c r="G112" s="105">
        <v>46</v>
      </c>
      <c r="H112" s="102" t="s">
        <v>698</v>
      </c>
      <c r="I112" s="40" t="s">
        <v>1960</v>
      </c>
      <c r="K112" s="35">
        <v>58</v>
      </c>
      <c r="L112" s="35"/>
      <c r="M112" s="35"/>
      <c r="N112" s="35"/>
      <c r="Q112" s="98" t="s">
        <v>2156</v>
      </c>
      <c r="R112" s="98" t="s">
        <v>1960</v>
      </c>
    </row>
    <row r="113" spans="1:18" ht="14.25" customHeight="1">
      <c r="A113" s="97" t="s">
        <v>2157</v>
      </c>
      <c r="B113" s="98" t="s">
        <v>2140</v>
      </c>
      <c r="C113" s="99">
        <v>8.7200000000000006</v>
      </c>
      <c r="D113" s="97" t="s">
        <v>692</v>
      </c>
      <c r="E113" s="101">
        <v>32</v>
      </c>
      <c r="F113" s="100" t="str">
        <f t="shared" si="7"/>
        <v>ATKT</v>
      </c>
      <c r="G113" s="105">
        <v>46</v>
      </c>
      <c r="H113" s="102" t="s">
        <v>698</v>
      </c>
      <c r="I113" s="40" t="s">
        <v>1960</v>
      </c>
      <c r="K113" s="35">
        <v>59</v>
      </c>
      <c r="L113" s="35"/>
      <c r="M113" s="35"/>
      <c r="N113" s="35"/>
      <c r="Q113" s="98" t="s">
        <v>2158</v>
      </c>
      <c r="R113" s="98" t="s">
        <v>1960</v>
      </c>
    </row>
    <row r="114" spans="1:18" ht="14.25" customHeight="1">
      <c r="A114" s="97" t="s">
        <v>2159</v>
      </c>
      <c r="B114" s="98" t="s">
        <v>2160</v>
      </c>
      <c r="C114" s="99">
        <v>0</v>
      </c>
      <c r="D114" s="97" t="s">
        <v>692</v>
      </c>
      <c r="E114" s="11"/>
      <c r="F114" s="100" t="s">
        <v>9</v>
      </c>
      <c r="G114" s="111"/>
      <c r="H114" s="102" t="s">
        <v>9</v>
      </c>
      <c r="I114" s="102" t="s">
        <v>9</v>
      </c>
      <c r="K114" s="35"/>
      <c r="L114" s="35">
        <v>39</v>
      </c>
      <c r="M114" s="35"/>
      <c r="N114" s="35"/>
      <c r="Q114" s="98" t="s">
        <v>2161</v>
      </c>
      <c r="R114" s="98" t="s">
        <v>1960</v>
      </c>
    </row>
    <row r="115" spans="1:18" ht="14.25" customHeight="1">
      <c r="A115" s="97" t="s">
        <v>2162</v>
      </c>
      <c r="B115" s="98" t="s">
        <v>2145</v>
      </c>
      <c r="C115" s="99">
        <v>8.9600000000000009</v>
      </c>
      <c r="D115" s="97" t="s">
        <v>692</v>
      </c>
      <c r="E115" s="101">
        <v>50</v>
      </c>
      <c r="F115" s="100" t="s">
        <v>698</v>
      </c>
      <c r="G115" s="105">
        <v>46</v>
      </c>
      <c r="H115" s="102" t="s">
        <v>698</v>
      </c>
      <c r="I115" s="40" t="s">
        <v>1960</v>
      </c>
      <c r="K115" s="35"/>
      <c r="L115" s="35">
        <v>40</v>
      </c>
      <c r="M115" s="35"/>
      <c r="N115" s="35"/>
      <c r="Q115" s="98" t="s">
        <v>2163</v>
      </c>
      <c r="R115" s="98" t="s">
        <v>1960</v>
      </c>
    </row>
    <row r="116" spans="1:18" ht="14.25" customHeight="1">
      <c r="A116" s="97" t="s">
        <v>2164</v>
      </c>
      <c r="B116" s="98" t="s">
        <v>2147</v>
      </c>
      <c r="C116" s="99">
        <v>8.52</v>
      </c>
      <c r="D116" s="97" t="s">
        <v>698</v>
      </c>
      <c r="E116" s="101">
        <v>50</v>
      </c>
      <c r="F116" s="100" t="s">
        <v>698</v>
      </c>
      <c r="G116" s="105">
        <v>46</v>
      </c>
      <c r="H116" s="112" t="s">
        <v>698</v>
      </c>
      <c r="I116" s="40" t="s">
        <v>1960</v>
      </c>
      <c r="K116" s="35">
        <v>60</v>
      </c>
      <c r="L116" s="35"/>
      <c r="M116" s="35"/>
      <c r="N116" s="35"/>
      <c r="Q116" s="98" t="s">
        <v>2165</v>
      </c>
      <c r="R116" s="98" t="s">
        <v>1960</v>
      </c>
    </row>
    <row r="117" spans="1:18" ht="14.25" customHeight="1">
      <c r="A117" s="97" t="s">
        <v>2166</v>
      </c>
      <c r="B117" s="98" t="s">
        <v>2167</v>
      </c>
      <c r="C117" s="99">
        <v>0</v>
      </c>
      <c r="D117" s="97" t="s">
        <v>692</v>
      </c>
      <c r="E117" s="101">
        <v>50</v>
      </c>
      <c r="F117" s="100" t="s">
        <v>686</v>
      </c>
      <c r="G117" s="105"/>
      <c r="H117" s="102" t="s">
        <v>9</v>
      </c>
      <c r="I117" s="102" t="s">
        <v>9</v>
      </c>
      <c r="K117" s="35">
        <v>61</v>
      </c>
      <c r="L117" s="35"/>
      <c r="M117" s="35"/>
      <c r="N117" s="35"/>
      <c r="Q117" s="98" t="s">
        <v>2168</v>
      </c>
      <c r="R117" s="98" t="s">
        <v>1960</v>
      </c>
    </row>
    <row r="118" spans="1:18" ht="14.25" customHeight="1">
      <c r="A118" s="97" t="s">
        <v>2169</v>
      </c>
      <c r="B118" s="98" t="s">
        <v>2150</v>
      </c>
      <c r="C118" s="99">
        <v>8.64</v>
      </c>
      <c r="D118" s="97" t="s">
        <v>698</v>
      </c>
      <c r="E118" s="101">
        <v>50</v>
      </c>
      <c r="F118" s="100" t="s">
        <v>698</v>
      </c>
      <c r="G118" s="105">
        <v>46</v>
      </c>
      <c r="H118" s="102" t="s">
        <v>698</v>
      </c>
      <c r="I118" s="40" t="s">
        <v>1960</v>
      </c>
      <c r="K118" s="35">
        <v>62</v>
      </c>
      <c r="L118" s="35"/>
      <c r="M118" s="35"/>
      <c r="N118" s="35"/>
      <c r="Q118" s="98" t="s">
        <v>1989</v>
      </c>
      <c r="R118" s="98" t="s">
        <v>1960</v>
      </c>
    </row>
    <row r="119" spans="1:18" ht="14.25" customHeight="1">
      <c r="A119" s="97" t="s">
        <v>2170</v>
      </c>
      <c r="B119" s="98" t="s">
        <v>2152</v>
      </c>
      <c r="C119" s="99">
        <v>8.24</v>
      </c>
      <c r="D119" s="97" t="s">
        <v>698</v>
      </c>
      <c r="E119" s="101">
        <v>48</v>
      </c>
      <c r="F119" s="100" t="str">
        <f>IF(E119&lt;50,"ATKT","")</f>
        <v>ATKT</v>
      </c>
      <c r="G119" s="105">
        <v>46</v>
      </c>
      <c r="H119" s="102" t="s">
        <v>698</v>
      </c>
      <c r="I119" s="40" t="s">
        <v>1960</v>
      </c>
      <c r="K119" s="35"/>
      <c r="L119" s="35">
        <v>41</v>
      </c>
      <c r="M119" s="35"/>
      <c r="N119" s="35"/>
      <c r="Q119" s="98" t="s">
        <v>2171</v>
      </c>
      <c r="R119" s="98" t="s">
        <v>1960</v>
      </c>
    </row>
    <row r="120" spans="1:18" ht="14.25" customHeight="1">
      <c r="A120" s="97" t="s">
        <v>2172</v>
      </c>
      <c r="B120" s="98" t="s">
        <v>2154</v>
      </c>
      <c r="C120" s="99">
        <v>9.0399999999999991</v>
      </c>
      <c r="D120" s="97" t="s">
        <v>698</v>
      </c>
      <c r="E120" s="101">
        <v>50</v>
      </c>
      <c r="F120" s="100" t="s">
        <v>698</v>
      </c>
      <c r="G120" s="105">
        <v>46</v>
      </c>
      <c r="H120" s="102" t="s">
        <v>698</v>
      </c>
      <c r="I120" s="40" t="s">
        <v>1960</v>
      </c>
      <c r="K120" s="35">
        <v>63</v>
      </c>
      <c r="L120" s="35"/>
      <c r="M120" s="35"/>
      <c r="N120" s="35"/>
      <c r="Q120" s="98" t="s">
        <v>2173</v>
      </c>
      <c r="R120" s="98" t="s">
        <v>1960</v>
      </c>
    </row>
    <row r="121" spans="1:18" ht="14.25" customHeight="1">
      <c r="A121" s="97" t="s">
        <v>2174</v>
      </c>
      <c r="B121" s="98" t="s">
        <v>2156</v>
      </c>
      <c r="C121" s="99">
        <v>9.52</v>
      </c>
      <c r="D121" s="97" t="s">
        <v>698</v>
      </c>
      <c r="E121" s="101">
        <v>50</v>
      </c>
      <c r="F121" s="100" t="s">
        <v>698</v>
      </c>
      <c r="G121" s="105">
        <v>46</v>
      </c>
      <c r="H121" s="102" t="s">
        <v>698</v>
      </c>
      <c r="I121" s="40" t="s">
        <v>1960</v>
      </c>
      <c r="K121" s="35">
        <v>64</v>
      </c>
      <c r="L121" s="35"/>
      <c r="M121" s="35"/>
      <c r="N121" s="35"/>
      <c r="Q121" s="98" t="s">
        <v>2175</v>
      </c>
      <c r="R121" s="98" t="s">
        <v>1960</v>
      </c>
    </row>
    <row r="122" spans="1:18" ht="14.25" customHeight="1">
      <c r="A122" s="97" t="s">
        <v>2176</v>
      </c>
      <c r="B122" s="98" t="s">
        <v>2158</v>
      </c>
      <c r="C122" s="99">
        <v>9.44</v>
      </c>
      <c r="D122" s="97" t="s">
        <v>698</v>
      </c>
      <c r="E122" s="101">
        <v>50</v>
      </c>
      <c r="F122" s="100" t="s">
        <v>686</v>
      </c>
      <c r="G122" s="105">
        <v>46</v>
      </c>
      <c r="H122" s="102" t="s">
        <v>698</v>
      </c>
      <c r="I122" s="40" t="s">
        <v>1960</v>
      </c>
      <c r="K122" s="35">
        <v>65</v>
      </c>
      <c r="L122" s="35"/>
      <c r="M122" s="35"/>
      <c r="N122" s="35"/>
      <c r="Q122" s="98" t="s">
        <v>1991</v>
      </c>
      <c r="R122" s="98" t="s">
        <v>1960</v>
      </c>
    </row>
    <row r="123" spans="1:18" ht="14.25" customHeight="1">
      <c r="A123" s="97" t="s">
        <v>2177</v>
      </c>
      <c r="B123" s="98" t="s">
        <v>2161</v>
      </c>
      <c r="C123" s="99">
        <v>8.8800000000000008</v>
      </c>
      <c r="D123" s="97" t="s">
        <v>698</v>
      </c>
      <c r="E123" s="101">
        <v>44</v>
      </c>
      <c r="F123" s="100" t="str">
        <f t="shared" ref="F123:F124" si="8">IF(E123&lt;50,"ATKT","")</f>
        <v>ATKT</v>
      </c>
      <c r="G123" s="105">
        <v>46</v>
      </c>
      <c r="H123" s="102" t="s">
        <v>698</v>
      </c>
      <c r="I123" s="40" t="s">
        <v>1960</v>
      </c>
      <c r="K123" s="35"/>
      <c r="L123" s="35"/>
      <c r="M123" s="35"/>
      <c r="N123" s="35">
        <v>1</v>
      </c>
      <c r="Q123" s="35"/>
    </row>
    <row r="124" spans="1:18" ht="14.25" customHeight="1">
      <c r="A124" s="97" t="s">
        <v>2178</v>
      </c>
      <c r="B124" s="98" t="s">
        <v>2163</v>
      </c>
      <c r="C124" s="99">
        <v>9.76</v>
      </c>
      <c r="D124" s="97" t="s">
        <v>698</v>
      </c>
      <c r="E124" s="101">
        <v>8</v>
      </c>
      <c r="F124" s="100" t="str">
        <f t="shared" si="8"/>
        <v>ATKT</v>
      </c>
      <c r="G124" s="105">
        <v>46</v>
      </c>
      <c r="H124" s="102" t="s">
        <v>698</v>
      </c>
      <c r="I124" s="40" t="s">
        <v>1960</v>
      </c>
      <c r="K124" s="35">
        <v>66</v>
      </c>
      <c r="L124" s="35"/>
      <c r="M124" s="35"/>
      <c r="N124" s="35"/>
      <c r="Q124" s="98" t="s">
        <v>1993</v>
      </c>
      <c r="R124" s="98" t="s">
        <v>1960</v>
      </c>
    </row>
    <row r="125" spans="1:18" ht="14.25" customHeight="1">
      <c r="A125" s="97" t="s">
        <v>2179</v>
      </c>
      <c r="B125" s="98" t="s">
        <v>2165</v>
      </c>
      <c r="C125" s="99">
        <v>9.2799999999999994</v>
      </c>
      <c r="D125" s="97" t="s">
        <v>692</v>
      </c>
      <c r="E125" s="101">
        <v>50</v>
      </c>
      <c r="F125" s="100" t="s">
        <v>698</v>
      </c>
      <c r="G125" s="105">
        <v>46</v>
      </c>
      <c r="H125" s="102" t="s">
        <v>698</v>
      </c>
      <c r="I125" s="40" t="s">
        <v>1960</v>
      </c>
      <c r="K125" s="35"/>
      <c r="L125" s="35">
        <v>42</v>
      </c>
      <c r="M125" s="35"/>
      <c r="N125" s="35"/>
      <c r="Q125" s="98" t="s">
        <v>2180</v>
      </c>
      <c r="R125" s="98" t="s">
        <v>1960</v>
      </c>
    </row>
    <row r="126" spans="1:18" ht="14.25" customHeight="1">
      <c r="A126" s="97" t="s">
        <v>2181</v>
      </c>
      <c r="B126" s="98" t="s">
        <v>2168</v>
      </c>
      <c r="C126" s="99">
        <v>9.76</v>
      </c>
      <c r="D126" s="97" t="s">
        <v>698</v>
      </c>
      <c r="E126" s="101">
        <v>50</v>
      </c>
      <c r="F126" s="100" t="s">
        <v>698</v>
      </c>
      <c r="G126" s="105">
        <v>46</v>
      </c>
      <c r="H126" s="102" t="s">
        <v>698</v>
      </c>
      <c r="I126" s="40" t="s">
        <v>1960</v>
      </c>
      <c r="K126" s="35">
        <v>67</v>
      </c>
      <c r="L126" s="35"/>
      <c r="M126" s="35"/>
      <c r="N126" s="35"/>
      <c r="Q126" s="98" t="s">
        <v>1995</v>
      </c>
      <c r="R126" s="98" t="s">
        <v>1960</v>
      </c>
    </row>
    <row r="127" spans="1:18" ht="14.25" customHeight="1">
      <c r="A127" s="97" t="s">
        <v>2182</v>
      </c>
      <c r="B127" s="98" t="s">
        <v>2171</v>
      </c>
      <c r="C127" s="99">
        <v>9.56</v>
      </c>
      <c r="D127" s="97" t="s">
        <v>698</v>
      </c>
      <c r="E127" s="101">
        <v>50</v>
      </c>
      <c r="F127" s="100" t="s">
        <v>698</v>
      </c>
      <c r="G127" s="105">
        <v>44</v>
      </c>
      <c r="H127" s="102" t="s">
        <v>692</v>
      </c>
      <c r="I127" s="40" t="s">
        <v>1960</v>
      </c>
      <c r="K127" s="35"/>
      <c r="L127" s="35">
        <v>43</v>
      </c>
      <c r="M127" s="35"/>
      <c r="N127" s="35"/>
      <c r="Q127" s="98" t="s">
        <v>2183</v>
      </c>
      <c r="R127" s="98" t="s">
        <v>1960</v>
      </c>
    </row>
    <row r="128" spans="1:18" ht="14.25" customHeight="1">
      <c r="A128" s="97" t="s">
        <v>2184</v>
      </c>
      <c r="B128" s="98" t="s">
        <v>2173</v>
      </c>
      <c r="C128" s="99">
        <v>8.76</v>
      </c>
      <c r="D128" s="97" t="s">
        <v>698</v>
      </c>
      <c r="E128" s="101">
        <v>50</v>
      </c>
      <c r="F128" s="100" t="s">
        <v>698</v>
      </c>
      <c r="G128" s="105">
        <v>46</v>
      </c>
      <c r="H128" s="102" t="s">
        <v>698</v>
      </c>
      <c r="I128" s="40" t="s">
        <v>1960</v>
      </c>
      <c r="K128" s="35">
        <v>68</v>
      </c>
      <c r="L128" s="35"/>
      <c r="M128" s="35"/>
      <c r="N128" s="35"/>
      <c r="Q128" s="98" t="s">
        <v>1997</v>
      </c>
      <c r="R128" s="98" t="s">
        <v>1960</v>
      </c>
    </row>
    <row r="129" spans="1:18" ht="14.25" customHeight="1">
      <c r="A129" s="97" t="s">
        <v>2185</v>
      </c>
      <c r="B129" s="98" t="s">
        <v>2175</v>
      </c>
      <c r="C129" s="99">
        <v>9.6</v>
      </c>
      <c r="D129" s="97" t="s">
        <v>698</v>
      </c>
      <c r="E129" s="101">
        <v>50</v>
      </c>
      <c r="F129" s="100" t="s">
        <v>698</v>
      </c>
      <c r="G129" s="105">
        <v>46</v>
      </c>
      <c r="H129" s="102" t="s">
        <v>698</v>
      </c>
      <c r="I129" s="40" t="s">
        <v>1960</v>
      </c>
      <c r="K129" s="35">
        <v>69</v>
      </c>
      <c r="L129" s="35"/>
      <c r="M129" s="35"/>
      <c r="N129" s="35"/>
      <c r="Q129" s="98" t="s">
        <v>2186</v>
      </c>
      <c r="R129" s="98" t="s">
        <v>1960</v>
      </c>
    </row>
    <row r="130" spans="1:18" ht="14.25" customHeight="1">
      <c r="A130" s="97" t="s">
        <v>2187</v>
      </c>
      <c r="B130" s="98" t="s">
        <v>2180</v>
      </c>
      <c r="C130" s="99">
        <v>0</v>
      </c>
      <c r="D130" s="97" t="s">
        <v>698</v>
      </c>
      <c r="E130" s="101">
        <v>50</v>
      </c>
      <c r="F130" s="100" t="s">
        <v>698</v>
      </c>
      <c r="G130" s="105">
        <v>43</v>
      </c>
      <c r="H130" s="102" t="s">
        <v>692</v>
      </c>
      <c r="I130" s="40" t="s">
        <v>1960</v>
      </c>
      <c r="K130" s="35">
        <v>70</v>
      </c>
      <c r="L130" s="35"/>
      <c r="M130" s="35"/>
      <c r="N130" s="35"/>
      <c r="Q130" s="98" t="s">
        <v>2188</v>
      </c>
      <c r="R130" s="98" t="s">
        <v>1960</v>
      </c>
    </row>
    <row r="131" spans="1:18" ht="14.25" customHeight="1">
      <c r="A131" s="97" t="s">
        <v>2189</v>
      </c>
      <c r="B131" s="98" t="s">
        <v>2183</v>
      </c>
      <c r="C131" s="99">
        <v>9.32</v>
      </c>
      <c r="D131" s="97" t="s">
        <v>698</v>
      </c>
      <c r="E131" s="101">
        <v>39</v>
      </c>
      <c r="F131" s="100" t="str">
        <f>IF(E131&lt;50,"ATKT","")</f>
        <v>ATKT</v>
      </c>
      <c r="G131" s="105">
        <v>46</v>
      </c>
      <c r="H131" s="102" t="s">
        <v>1645</v>
      </c>
      <c r="I131" s="40" t="s">
        <v>1960</v>
      </c>
      <c r="K131" s="35"/>
      <c r="L131" s="35">
        <v>44</v>
      </c>
      <c r="M131" s="35"/>
      <c r="N131" s="35"/>
      <c r="Q131" s="98" t="s">
        <v>2190</v>
      </c>
      <c r="R131" s="98" t="s">
        <v>1960</v>
      </c>
    </row>
    <row r="132" spans="1:18" ht="14.25" customHeight="1">
      <c r="A132" s="97" t="s">
        <v>2191</v>
      </c>
      <c r="B132" s="98" t="s">
        <v>2186</v>
      </c>
      <c r="C132" s="99">
        <v>9.4</v>
      </c>
      <c r="D132" s="97" t="s">
        <v>698</v>
      </c>
      <c r="E132" s="101">
        <v>50</v>
      </c>
      <c r="F132" s="100" t="s">
        <v>698</v>
      </c>
      <c r="G132" s="105">
        <v>46</v>
      </c>
      <c r="H132" s="102" t="s">
        <v>698</v>
      </c>
      <c r="I132" s="40" t="s">
        <v>1960</v>
      </c>
      <c r="K132" s="35">
        <v>71</v>
      </c>
      <c r="L132" s="35"/>
      <c r="M132" s="35"/>
      <c r="N132" s="35"/>
      <c r="Q132" s="98" t="s">
        <v>1999</v>
      </c>
      <c r="R132" s="98" t="s">
        <v>1960</v>
      </c>
    </row>
    <row r="133" spans="1:18" ht="14.25" customHeight="1">
      <c r="A133" s="97" t="s">
        <v>2192</v>
      </c>
      <c r="B133" s="98" t="s">
        <v>2188</v>
      </c>
      <c r="C133" s="99">
        <v>8.6</v>
      </c>
      <c r="D133" s="97" t="s">
        <v>692</v>
      </c>
      <c r="E133" s="101">
        <v>50</v>
      </c>
      <c r="F133" s="100" t="s">
        <v>698</v>
      </c>
      <c r="G133" s="105">
        <v>46</v>
      </c>
      <c r="H133" s="102" t="s">
        <v>698</v>
      </c>
      <c r="I133" s="40" t="s">
        <v>1960</v>
      </c>
      <c r="K133" s="35"/>
      <c r="L133" s="35"/>
      <c r="M133" s="35">
        <v>14</v>
      </c>
      <c r="N133" s="35"/>
      <c r="Q133" s="98"/>
      <c r="R133" s="98"/>
    </row>
    <row r="134" spans="1:18" ht="14.25" customHeight="1">
      <c r="A134" s="97" t="s">
        <v>2193</v>
      </c>
      <c r="B134" s="98" t="s">
        <v>2190</v>
      </c>
      <c r="C134" s="99">
        <v>9.32</v>
      </c>
      <c r="D134" s="97" t="s">
        <v>692</v>
      </c>
      <c r="E134" s="101">
        <v>46</v>
      </c>
      <c r="F134" s="100" t="str">
        <f>IF(E134&lt;50,"ATKT","")</f>
        <v>ATKT</v>
      </c>
      <c r="G134" s="105">
        <v>46</v>
      </c>
      <c r="H134" s="102" t="s">
        <v>698</v>
      </c>
      <c r="I134" s="40" t="s">
        <v>1960</v>
      </c>
      <c r="K134" s="35">
        <v>72</v>
      </c>
      <c r="L134" s="35"/>
      <c r="M134" s="35"/>
      <c r="N134" s="35"/>
      <c r="Q134" s="98" t="s">
        <v>2194</v>
      </c>
      <c r="R134" s="98" t="s">
        <v>1960</v>
      </c>
    </row>
    <row r="135" spans="1:18" ht="14.25" customHeight="1">
      <c r="A135" s="97" t="s">
        <v>2195</v>
      </c>
      <c r="B135" s="98" t="s">
        <v>2196</v>
      </c>
      <c r="C135" s="99">
        <v>0</v>
      </c>
      <c r="D135" s="97" t="s">
        <v>692</v>
      </c>
      <c r="E135" s="101">
        <v>50</v>
      </c>
      <c r="F135" s="100" t="s">
        <v>698</v>
      </c>
      <c r="G135" s="105"/>
      <c r="H135" s="102" t="s">
        <v>9</v>
      </c>
      <c r="I135" s="102" t="s">
        <v>9</v>
      </c>
      <c r="K135" s="35">
        <v>73</v>
      </c>
      <c r="L135" s="35"/>
      <c r="M135" s="35"/>
      <c r="N135" s="35"/>
      <c r="Q135" s="98" t="s">
        <v>2197</v>
      </c>
      <c r="R135" s="98" t="s">
        <v>1960</v>
      </c>
    </row>
    <row r="136" spans="1:18" ht="14.25" customHeight="1">
      <c r="A136" s="97" t="s">
        <v>2198</v>
      </c>
      <c r="B136" s="98" t="s">
        <v>2194</v>
      </c>
      <c r="C136" s="99">
        <v>8.7200000000000006</v>
      </c>
      <c r="D136" s="97" t="s">
        <v>698</v>
      </c>
      <c r="E136" s="101">
        <v>50</v>
      </c>
      <c r="F136" s="100" t="s">
        <v>1645</v>
      </c>
      <c r="G136" s="105">
        <v>46</v>
      </c>
      <c r="H136" s="102" t="s">
        <v>698</v>
      </c>
      <c r="I136" s="40" t="s">
        <v>1960</v>
      </c>
      <c r="K136" s="35">
        <v>74</v>
      </c>
      <c r="L136" s="35"/>
      <c r="M136" s="35"/>
      <c r="N136" s="35"/>
      <c r="Q136" s="98" t="s">
        <v>2199</v>
      </c>
      <c r="R136" s="98" t="s">
        <v>1960</v>
      </c>
    </row>
    <row r="137" spans="1:18" ht="14.25" customHeight="1">
      <c r="A137" s="97" t="s">
        <v>2200</v>
      </c>
      <c r="B137" s="98" t="s">
        <v>2197</v>
      </c>
      <c r="C137" s="99">
        <v>9.36</v>
      </c>
      <c r="D137" s="97" t="s">
        <v>698</v>
      </c>
      <c r="E137" s="101">
        <v>50</v>
      </c>
      <c r="F137" s="100" t="s">
        <v>698</v>
      </c>
      <c r="G137" s="105">
        <v>46</v>
      </c>
      <c r="H137" s="102" t="s">
        <v>698</v>
      </c>
      <c r="I137" s="40" t="s">
        <v>1960</v>
      </c>
      <c r="K137" s="35">
        <v>75</v>
      </c>
      <c r="L137" s="35"/>
      <c r="M137" s="35"/>
      <c r="N137" s="35"/>
      <c r="Q137" s="98" t="s">
        <v>2201</v>
      </c>
      <c r="R137" s="98" t="s">
        <v>1957</v>
      </c>
    </row>
    <row r="138" spans="1:18" ht="14.25" customHeight="1">
      <c r="A138" s="97" t="s">
        <v>2202</v>
      </c>
      <c r="B138" s="98" t="s">
        <v>2199</v>
      </c>
      <c r="C138" s="99">
        <v>9</v>
      </c>
      <c r="D138" s="97" t="s">
        <v>698</v>
      </c>
      <c r="E138" s="101">
        <v>50</v>
      </c>
      <c r="F138" s="100" t="s">
        <v>698</v>
      </c>
      <c r="G138" s="105">
        <v>46</v>
      </c>
      <c r="H138" s="102" t="s">
        <v>698</v>
      </c>
      <c r="I138" s="40" t="s">
        <v>1960</v>
      </c>
      <c r="K138" s="35">
        <v>76</v>
      </c>
      <c r="L138" s="35"/>
      <c r="M138" s="35"/>
      <c r="N138" s="35"/>
      <c r="Q138" s="98" t="s">
        <v>2203</v>
      </c>
      <c r="R138" s="98" t="s">
        <v>1960</v>
      </c>
    </row>
    <row r="139" spans="1:18" ht="14.25" customHeight="1">
      <c r="A139" s="97" t="s">
        <v>2204</v>
      </c>
      <c r="B139" s="98" t="s">
        <v>2201</v>
      </c>
      <c r="C139" s="99">
        <v>7.8</v>
      </c>
      <c r="D139" s="97" t="s">
        <v>692</v>
      </c>
      <c r="E139" s="101">
        <v>50</v>
      </c>
      <c r="F139" s="100" t="s">
        <v>698</v>
      </c>
      <c r="G139" s="105">
        <v>46</v>
      </c>
      <c r="H139" s="102" t="s">
        <v>1645</v>
      </c>
      <c r="I139" s="40" t="s">
        <v>1957</v>
      </c>
      <c r="K139" s="35">
        <v>77</v>
      </c>
      <c r="L139" s="35"/>
      <c r="M139" s="35"/>
      <c r="N139" s="35"/>
      <c r="Q139" s="98" t="s">
        <v>2205</v>
      </c>
      <c r="R139" s="98" t="s">
        <v>1960</v>
      </c>
    </row>
    <row r="140" spans="1:18" ht="14.25" customHeight="1">
      <c r="A140" s="97" t="s">
        <v>2206</v>
      </c>
      <c r="B140" s="98" t="s">
        <v>2203</v>
      </c>
      <c r="C140" s="99">
        <v>9.1199999999999992</v>
      </c>
      <c r="D140" s="97" t="s">
        <v>698</v>
      </c>
      <c r="E140" s="101">
        <v>50</v>
      </c>
      <c r="F140" s="100" t="s">
        <v>698</v>
      </c>
      <c r="G140" s="105">
        <v>46</v>
      </c>
      <c r="H140" s="102" t="s">
        <v>698</v>
      </c>
      <c r="I140" s="40" t="s">
        <v>1960</v>
      </c>
      <c r="K140" s="35">
        <v>78</v>
      </c>
      <c r="L140" s="35"/>
      <c r="M140" s="35"/>
      <c r="N140" s="35"/>
      <c r="Q140" s="98" t="s">
        <v>2207</v>
      </c>
      <c r="R140" s="98" t="s">
        <v>1960</v>
      </c>
    </row>
    <row r="141" spans="1:18" ht="14.25" customHeight="1">
      <c r="A141" s="97" t="s">
        <v>2208</v>
      </c>
      <c r="B141" s="98" t="s">
        <v>2209</v>
      </c>
      <c r="C141" s="99">
        <v>9.52</v>
      </c>
      <c r="D141" s="97" t="s">
        <v>698</v>
      </c>
      <c r="E141" s="101">
        <v>50</v>
      </c>
      <c r="F141" s="100" t="s">
        <v>698</v>
      </c>
      <c r="G141" s="105">
        <v>46</v>
      </c>
      <c r="H141" s="102" t="s">
        <v>698</v>
      </c>
      <c r="I141" s="40" t="s">
        <v>1960</v>
      </c>
      <c r="K141" s="35"/>
      <c r="L141" s="35"/>
      <c r="M141" s="35">
        <v>15</v>
      </c>
      <c r="N141" s="35"/>
      <c r="Q141" s="98"/>
      <c r="R141" s="98"/>
    </row>
    <row r="142" spans="1:18" ht="14.25" customHeight="1">
      <c r="A142" s="97" t="s">
        <v>2210</v>
      </c>
      <c r="B142" s="98" t="s">
        <v>2207</v>
      </c>
      <c r="C142" s="99">
        <v>8.76</v>
      </c>
      <c r="D142" s="97" t="s">
        <v>698</v>
      </c>
      <c r="E142" s="101">
        <v>50</v>
      </c>
      <c r="F142" s="100" t="s">
        <v>686</v>
      </c>
      <c r="G142" s="105">
        <v>46</v>
      </c>
      <c r="H142" s="102" t="s">
        <v>698</v>
      </c>
      <c r="I142" s="40" t="s">
        <v>1960</v>
      </c>
      <c r="K142" s="35">
        <v>79</v>
      </c>
      <c r="L142" s="35"/>
      <c r="M142" s="35"/>
      <c r="N142" s="35"/>
      <c r="Q142" s="98" t="s">
        <v>2211</v>
      </c>
      <c r="R142" s="98" t="s">
        <v>1960</v>
      </c>
    </row>
    <row r="143" spans="1:18" ht="14.25" customHeight="1">
      <c r="A143" s="97" t="s">
        <v>2212</v>
      </c>
      <c r="B143" s="98" t="s">
        <v>2213</v>
      </c>
      <c r="C143" s="99">
        <v>0</v>
      </c>
      <c r="D143" s="97" t="s">
        <v>692</v>
      </c>
      <c r="E143" s="101">
        <v>50</v>
      </c>
      <c r="F143" s="100" t="s">
        <v>698</v>
      </c>
      <c r="G143" s="105"/>
      <c r="H143" s="102" t="s">
        <v>9</v>
      </c>
      <c r="I143" s="102" t="s">
        <v>9</v>
      </c>
      <c r="K143" s="35">
        <v>80</v>
      </c>
      <c r="L143" s="35"/>
      <c r="M143" s="35"/>
      <c r="N143" s="35"/>
      <c r="Q143" s="98" t="s">
        <v>2214</v>
      </c>
      <c r="R143" s="98" t="s">
        <v>1960</v>
      </c>
    </row>
    <row r="144" spans="1:18" ht="14.25" customHeight="1">
      <c r="A144" s="97" t="s">
        <v>2215</v>
      </c>
      <c r="B144" s="98" t="s">
        <v>2211</v>
      </c>
      <c r="C144" s="99">
        <v>8.68</v>
      </c>
      <c r="D144" s="97" t="s">
        <v>698</v>
      </c>
      <c r="E144" s="101">
        <v>50</v>
      </c>
      <c r="F144" s="100" t="s">
        <v>698</v>
      </c>
      <c r="G144" s="105">
        <v>46</v>
      </c>
      <c r="H144" s="102" t="s">
        <v>698</v>
      </c>
      <c r="I144" s="40" t="s">
        <v>1960</v>
      </c>
      <c r="K144" s="35">
        <v>81</v>
      </c>
      <c r="L144" s="35"/>
      <c r="M144" s="35"/>
      <c r="N144" s="35"/>
      <c r="Q144" s="98" t="s">
        <v>2216</v>
      </c>
      <c r="R144" s="98" t="s">
        <v>1960</v>
      </c>
    </row>
    <row r="145" spans="1:18" ht="14.25" customHeight="1">
      <c r="A145" s="97" t="s">
        <v>2217</v>
      </c>
      <c r="B145" s="98" t="s">
        <v>2214</v>
      </c>
      <c r="C145" s="99">
        <v>8.2799999999999994</v>
      </c>
      <c r="D145" s="97" t="s">
        <v>1645</v>
      </c>
      <c r="E145" s="101">
        <v>50</v>
      </c>
      <c r="F145" s="100" t="s">
        <v>698</v>
      </c>
      <c r="G145" s="105">
        <v>46</v>
      </c>
      <c r="H145" s="102" t="s">
        <v>698</v>
      </c>
      <c r="I145" s="40" t="s">
        <v>1960</v>
      </c>
      <c r="K145" s="35">
        <v>82</v>
      </c>
      <c r="L145" s="35"/>
      <c r="M145" s="35"/>
      <c r="N145" s="35"/>
      <c r="Q145" s="98" t="s">
        <v>2218</v>
      </c>
      <c r="R145" s="98" t="s">
        <v>1960</v>
      </c>
    </row>
    <row r="146" spans="1:18" ht="14.25" customHeight="1">
      <c r="A146" s="97" t="s">
        <v>2219</v>
      </c>
      <c r="B146" s="98" t="s">
        <v>2216</v>
      </c>
      <c r="C146" s="99">
        <v>9.56</v>
      </c>
      <c r="D146" s="97" t="s">
        <v>698</v>
      </c>
      <c r="E146" s="101">
        <v>50</v>
      </c>
      <c r="F146" s="100" t="s">
        <v>698</v>
      </c>
      <c r="G146" s="105">
        <v>46</v>
      </c>
      <c r="H146" s="102" t="s">
        <v>698</v>
      </c>
      <c r="I146" s="40" t="s">
        <v>1960</v>
      </c>
      <c r="K146" s="35"/>
      <c r="L146" s="35"/>
      <c r="M146" s="35">
        <v>16</v>
      </c>
      <c r="N146" s="35"/>
      <c r="Q146" s="98"/>
      <c r="R146" s="98"/>
    </row>
    <row r="147" spans="1:18" ht="14.25" customHeight="1">
      <c r="A147" s="97" t="s">
        <v>2220</v>
      </c>
      <c r="B147" s="98" t="s">
        <v>2218</v>
      </c>
      <c r="C147" s="99">
        <v>0</v>
      </c>
      <c r="D147" s="97" t="s">
        <v>692</v>
      </c>
      <c r="E147" s="101">
        <v>50</v>
      </c>
      <c r="F147" s="100" t="s">
        <v>698</v>
      </c>
      <c r="G147" s="105">
        <v>46</v>
      </c>
      <c r="H147" s="102" t="s">
        <v>1645</v>
      </c>
      <c r="I147" s="40" t="s">
        <v>1960</v>
      </c>
      <c r="K147" s="35">
        <v>83</v>
      </c>
      <c r="L147" s="35"/>
      <c r="M147" s="35"/>
      <c r="N147" s="35"/>
      <c r="Q147" s="98" t="s">
        <v>2221</v>
      </c>
      <c r="R147" s="98" t="s">
        <v>1960</v>
      </c>
    </row>
    <row r="148" spans="1:18" ht="14.25" customHeight="1">
      <c r="A148" s="97" t="s">
        <v>2222</v>
      </c>
      <c r="B148" s="98" t="s">
        <v>2223</v>
      </c>
      <c r="C148" s="99">
        <v>0</v>
      </c>
      <c r="D148" s="97" t="s">
        <v>692</v>
      </c>
      <c r="E148" s="101">
        <v>50</v>
      </c>
      <c r="F148" s="100" t="s">
        <v>698</v>
      </c>
      <c r="G148" s="105"/>
      <c r="H148" s="102" t="s">
        <v>9</v>
      </c>
      <c r="I148" s="102" t="s">
        <v>9</v>
      </c>
      <c r="K148" s="35"/>
      <c r="L148" s="35">
        <v>45</v>
      </c>
      <c r="M148" s="35"/>
      <c r="N148" s="35"/>
      <c r="Q148" s="98" t="s">
        <v>2224</v>
      </c>
      <c r="R148" s="98" t="s">
        <v>1960</v>
      </c>
    </row>
    <row r="149" spans="1:18" ht="14.25" customHeight="1">
      <c r="A149" s="97" t="s">
        <v>2225</v>
      </c>
      <c r="B149" s="98" t="s">
        <v>2221</v>
      </c>
      <c r="C149" s="99">
        <v>9.84</v>
      </c>
      <c r="D149" s="97" t="s">
        <v>698</v>
      </c>
      <c r="E149" s="101">
        <v>50</v>
      </c>
      <c r="F149" s="100" t="s">
        <v>698</v>
      </c>
      <c r="G149" s="105">
        <v>46</v>
      </c>
      <c r="H149" s="102" t="s">
        <v>698</v>
      </c>
      <c r="I149" s="40" t="s">
        <v>1960</v>
      </c>
      <c r="K149" s="35">
        <v>84</v>
      </c>
      <c r="L149" s="35"/>
      <c r="M149" s="35"/>
      <c r="N149" s="35"/>
      <c r="Q149" s="98" t="s">
        <v>2226</v>
      </c>
      <c r="R149" s="98" t="s">
        <v>1960</v>
      </c>
    </row>
    <row r="150" spans="1:18" ht="14.25" customHeight="1">
      <c r="A150" s="97" t="s">
        <v>2227</v>
      </c>
      <c r="B150" s="98" t="s">
        <v>2224</v>
      </c>
      <c r="C150" s="99">
        <v>8.32</v>
      </c>
      <c r="D150" s="97" t="s">
        <v>692</v>
      </c>
      <c r="E150" s="101">
        <v>35</v>
      </c>
      <c r="F150" s="100" t="str">
        <f>IF(E150&lt;50,"ATKT","")</f>
        <v>ATKT</v>
      </c>
      <c r="G150" s="105">
        <v>46</v>
      </c>
      <c r="H150" s="102" t="s">
        <v>698</v>
      </c>
      <c r="I150" s="40" t="s">
        <v>1960</v>
      </c>
      <c r="K150" s="35">
        <v>85</v>
      </c>
      <c r="L150" s="35"/>
      <c r="M150" s="35"/>
      <c r="N150" s="35"/>
      <c r="Q150" s="98" t="s">
        <v>2000</v>
      </c>
      <c r="R150" s="98" t="s">
        <v>1960</v>
      </c>
    </row>
    <row r="151" spans="1:18" ht="14.25" customHeight="1">
      <c r="A151" s="97" t="s">
        <v>2228</v>
      </c>
      <c r="B151" s="98" t="s">
        <v>2226</v>
      </c>
      <c r="C151" s="99">
        <v>0</v>
      </c>
      <c r="D151" s="97" t="s">
        <v>698</v>
      </c>
      <c r="E151" s="101">
        <v>50</v>
      </c>
      <c r="F151" s="100" t="s">
        <v>698</v>
      </c>
      <c r="G151" s="105">
        <v>46</v>
      </c>
      <c r="H151" s="102" t="s">
        <v>1645</v>
      </c>
      <c r="I151" s="40" t="s">
        <v>1960</v>
      </c>
      <c r="K151" s="35">
        <v>86</v>
      </c>
      <c r="L151" s="35"/>
      <c r="M151" s="35"/>
      <c r="N151" s="35"/>
      <c r="Q151" s="98" t="s">
        <v>2229</v>
      </c>
      <c r="R151" s="98" t="s">
        <v>1960</v>
      </c>
    </row>
    <row r="152" spans="1:18" ht="14.25" customHeight="1">
      <c r="A152" s="97" t="s">
        <v>2230</v>
      </c>
      <c r="B152" s="98" t="s">
        <v>2229</v>
      </c>
      <c r="C152" s="99">
        <v>8.68</v>
      </c>
      <c r="D152" s="97" t="s">
        <v>698</v>
      </c>
      <c r="E152" s="101">
        <v>50</v>
      </c>
      <c r="F152" s="100" t="s">
        <v>698</v>
      </c>
      <c r="G152" s="105">
        <v>46</v>
      </c>
      <c r="H152" s="102" t="s">
        <v>1645</v>
      </c>
      <c r="I152" s="40" t="s">
        <v>1960</v>
      </c>
      <c r="K152" s="35">
        <v>87</v>
      </c>
      <c r="L152" s="35"/>
      <c r="M152" s="35"/>
      <c r="N152" s="35"/>
      <c r="Q152" s="98" t="s">
        <v>2002</v>
      </c>
      <c r="R152" s="98" t="s">
        <v>1960</v>
      </c>
    </row>
    <row r="153" spans="1:18" ht="14.25" customHeight="1">
      <c r="A153" s="113" t="s">
        <v>2231</v>
      </c>
      <c r="B153" s="114" t="s">
        <v>2232</v>
      </c>
      <c r="C153" s="115">
        <v>9.24</v>
      </c>
      <c r="D153" s="113" t="s">
        <v>698</v>
      </c>
      <c r="E153" s="101">
        <v>50</v>
      </c>
      <c r="F153" s="116" t="s">
        <v>698</v>
      </c>
      <c r="G153" s="117">
        <v>46</v>
      </c>
      <c r="H153" s="118" t="s">
        <v>698</v>
      </c>
      <c r="I153" s="119" t="s">
        <v>1960</v>
      </c>
      <c r="K153" s="35">
        <v>88</v>
      </c>
      <c r="L153" s="35"/>
      <c r="M153" s="35"/>
      <c r="N153" s="35"/>
      <c r="Q153" s="98"/>
      <c r="R153" s="98"/>
    </row>
    <row r="154" spans="1:18" ht="14.25" customHeight="1">
      <c r="A154" s="97" t="s">
        <v>2233</v>
      </c>
      <c r="B154" s="98" t="s">
        <v>2234</v>
      </c>
      <c r="C154" s="99"/>
      <c r="D154" s="100" t="s">
        <v>9</v>
      </c>
      <c r="E154" s="100" t="s">
        <v>9</v>
      </c>
      <c r="F154" s="100" t="s">
        <v>9</v>
      </c>
      <c r="G154" s="100" t="s">
        <v>9</v>
      </c>
      <c r="H154" s="100" t="s">
        <v>9</v>
      </c>
      <c r="I154" s="100" t="s">
        <v>9</v>
      </c>
      <c r="K154" s="35"/>
      <c r="L154" s="35"/>
      <c r="M154" s="35"/>
      <c r="N154" s="35"/>
      <c r="Q154" s="98"/>
      <c r="R154" s="98"/>
    </row>
    <row r="155" spans="1:18" ht="14.25" customHeight="1">
      <c r="A155" s="97" t="s">
        <v>2235</v>
      </c>
      <c r="B155" s="98" t="s">
        <v>2236</v>
      </c>
      <c r="C155" s="99"/>
      <c r="D155" s="100" t="s">
        <v>9</v>
      </c>
      <c r="E155" s="100" t="s">
        <v>9</v>
      </c>
      <c r="F155" s="100" t="s">
        <v>9</v>
      </c>
      <c r="G155" s="100" t="s">
        <v>9</v>
      </c>
      <c r="H155" s="100" t="s">
        <v>9</v>
      </c>
      <c r="I155" s="100" t="s">
        <v>9</v>
      </c>
      <c r="K155" s="35"/>
      <c r="L155" s="35"/>
      <c r="M155" s="35"/>
      <c r="N155" s="35"/>
      <c r="Q155" s="98"/>
      <c r="R155" s="98"/>
    </row>
    <row r="156" spans="1:18" ht="14.25" customHeight="1">
      <c r="A156" s="97" t="s">
        <v>2237</v>
      </c>
      <c r="B156" s="98" t="s">
        <v>2238</v>
      </c>
      <c r="C156" s="99"/>
      <c r="D156" s="100" t="s">
        <v>9</v>
      </c>
      <c r="E156" s="100" t="s">
        <v>9</v>
      </c>
      <c r="F156" s="100" t="s">
        <v>9</v>
      </c>
      <c r="G156" s="100" t="s">
        <v>9</v>
      </c>
      <c r="H156" s="100" t="s">
        <v>9</v>
      </c>
      <c r="I156" s="100" t="s">
        <v>9</v>
      </c>
      <c r="K156" s="35"/>
      <c r="L156" s="35"/>
      <c r="M156" s="35"/>
      <c r="N156" s="35"/>
      <c r="Q156" s="98"/>
      <c r="R156" s="98"/>
    </row>
    <row r="157" spans="1:18" ht="14.25" customHeight="1">
      <c r="A157" s="97" t="s">
        <v>2239</v>
      </c>
      <c r="B157" s="98" t="s">
        <v>2240</v>
      </c>
      <c r="C157" s="99"/>
      <c r="D157" s="100" t="s">
        <v>9</v>
      </c>
      <c r="E157" s="100" t="s">
        <v>9</v>
      </c>
      <c r="F157" s="100" t="s">
        <v>9</v>
      </c>
      <c r="G157" s="100" t="s">
        <v>9</v>
      </c>
      <c r="H157" s="100" t="s">
        <v>9</v>
      </c>
      <c r="I157" s="100" t="s">
        <v>9</v>
      </c>
      <c r="K157" s="35"/>
      <c r="L157" s="35"/>
      <c r="M157" s="35"/>
      <c r="N157" s="35"/>
      <c r="Q157" s="98"/>
      <c r="R157" s="98"/>
    </row>
    <row r="158" spans="1:18" ht="14.25" customHeight="1">
      <c r="A158" s="97" t="s">
        <v>2241</v>
      </c>
      <c r="B158" s="98" t="s">
        <v>1955</v>
      </c>
      <c r="C158" s="99"/>
      <c r="D158" s="100" t="s">
        <v>9</v>
      </c>
      <c r="E158" s="100" t="s">
        <v>9</v>
      </c>
      <c r="F158" s="100" t="s">
        <v>9</v>
      </c>
      <c r="G158" s="100" t="s">
        <v>9</v>
      </c>
      <c r="H158" s="100" t="s">
        <v>9</v>
      </c>
      <c r="I158" s="100" t="s">
        <v>9</v>
      </c>
      <c r="K158" s="35"/>
      <c r="L158" s="35"/>
      <c r="M158" s="35"/>
      <c r="N158" s="35"/>
      <c r="Q158" s="98"/>
      <c r="R158" s="98"/>
    </row>
    <row r="159" spans="1:18" ht="14.25" customHeight="1">
      <c r="A159" s="34"/>
      <c r="D159" s="34"/>
      <c r="H159" s="34"/>
      <c r="I159" s="34"/>
      <c r="K159" s="35"/>
      <c r="L159" s="35"/>
      <c r="M159" s="35"/>
      <c r="N159" s="35"/>
      <c r="Q159" s="98" t="s">
        <v>2232</v>
      </c>
      <c r="R159" s="98" t="s">
        <v>1960</v>
      </c>
    </row>
    <row r="160" spans="1:18" ht="14.25" customHeight="1">
      <c r="A160" s="34"/>
      <c r="D160" s="34"/>
      <c r="H160" s="34"/>
      <c r="I160" s="34"/>
      <c r="K160" s="35"/>
      <c r="L160" s="35"/>
      <c r="M160" s="35"/>
      <c r="N160" s="35"/>
    </row>
    <row r="161" spans="1:26" ht="14.25" customHeight="1">
      <c r="A161" s="120" t="s">
        <v>2242</v>
      </c>
      <c r="B161" s="65" t="s">
        <v>2243</v>
      </c>
      <c r="C161" s="65"/>
      <c r="D161" s="121">
        <v>91</v>
      </c>
      <c r="F161" s="121">
        <v>85</v>
      </c>
      <c r="H161" s="121">
        <v>75</v>
      </c>
      <c r="I161" s="121">
        <v>75</v>
      </c>
      <c r="K161" s="35"/>
      <c r="L161" s="35"/>
      <c r="M161" s="35"/>
      <c r="N161" s="35"/>
    </row>
    <row r="162" spans="1:26" ht="14.25" customHeight="1">
      <c r="A162" s="79" t="s">
        <v>1954</v>
      </c>
      <c r="B162" s="3" t="s">
        <v>2243</v>
      </c>
      <c r="C162" s="3"/>
      <c r="D162" s="48">
        <v>124</v>
      </c>
      <c r="F162" s="48">
        <v>144</v>
      </c>
      <c r="H162" s="122">
        <v>136</v>
      </c>
      <c r="I162" s="48">
        <v>133</v>
      </c>
      <c r="K162" s="35">
        <v>88</v>
      </c>
      <c r="L162" s="35">
        <v>45</v>
      </c>
      <c r="M162" s="35">
        <v>16</v>
      </c>
      <c r="N162" s="35"/>
      <c r="O162" s="35">
        <f>SUM(K162:N162)</f>
        <v>149</v>
      </c>
    </row>
    <row r="163" spans="1:26" ht="14.25" customHeight="1">
      <c r="A163" s="34"/>
      <c r="D163" s="34"/>
      <c r="H163" s="34"/>
      <c r="I163" s="34"/>
      <c r="K163" s="35"/>
      <c r="L163" s="35"/>
      <c r="M163" s="35"/>
      <c r="N163" s="35"/>
    </row>
    <row r="164" spans="1:26" ht="14.25" hidden="1" customHeight="1">
      <c r="A164" s="34"/>
      <c r="B164" s="29" t="s">
        <v>2244</v>
      </c>
      <c r="C164" s="29"/>
      <c r="D164" s="95">
        <v>149</v>
      </c>
      <c r="H164" s="34"/>
      <c r="I164" s="34"/>
      <c r="K164" s="35"/>
      <c r="L164" s="35"/>
      <c r="M164" s="35"/>
      <c r="N164" s="35"/>
    </row>
    <row r="165" spans="1:26" ht="14.25" hidden="1" customHeight="1">
      <c r="A165" s="34"/>
      <c r="B165" s="123" t="s">
        <v>2245</v>
      </c>
      <c r="C165" s="29"/>
      <c r="D165" s="124">
        <v>24</v>
      </c>
      <c r="H165" s="34"/>
      <c r="I165" s="34"/>
      <c r="K165" s="35"/>
      <c r="L165" s="35"/>
      <c r="M165" s="35"/>
      <c r="N165" s="35"/>
    </row>
    <row r="166" spans="1:26" ht="14.25" hidden="1" customHeight="1">
      <c r="A166" s="34"/>
      <c r="B166" s="125" t="s">
        <v>2246</v>
      </c>
      <c r="C166" s="29"/>
      <c r="D166" s="126">
        <v>120</v>
      </c>
      <c r="H166" s="34"/>
      <c r="I166" s="34"/>
      <c r="K166" s="35"/>
      <c r="L166" s="35"/>
      <c r="M166" s="35"/>
      <c r="N166" s="35"/>
    </row>
    <row r="167" spans="1:26" ht="14.25" hidden="1" customHeight="1">
      <c r="A167" s="34"/>
      <c r="B167" s="127" t="s">
        <v>2247</v>
      </c>
      <c r="C167" s="29"/>
      <c r="D167" s="128">
        <v>5</v>
      </c>
      <c r="H167" s="34"/>
      <c r="I167" s="34"/>
      <c r="K167" s="35"/>
      <c r="L167" s="35"/>
      <c r="M167" s="35"/>
      <c r="N167" s="35"/>
    </row>
    <row r="168" spans="1:26" ht="14.25" hidden="1" customHeight="1">
      <c r="A168" s="34"/>
      <c r="B168" s="129" t="s">
        <v>2248</v>
      </c>
      <c r="C168" s="29"/>
      <c r="D168" s="130">
        <v>1</v>
      </c>
      <c r="H168" s="34"/>
      <c r="I168" s="34"/>
      <c r="K168" s="35"/>
      <c r="L168" s="35"/>
      <c r="M168" s="35"/>
      <c r="N168" s="35"/>
    </row>
    <row r="169" spans="1:26" ht="14.25" hidden="1" customHeight="1">
      <c r="A169" s="34"/>
      <c r="B169" s="131"/>
      <c r="C169" s="131"/>
      <c r="D169" s="132"/>
      <c r="F169" s="11"/>
      <c r="H169" s="34"/>
      <c r="I169" s="34"/>
      <c r="K169" s="35"/>
      <c r="L169" s="35"/>
      <c r="M169" s="35"/>
      <c r="N169" s="35"/>
      <c r="S169" s="11"/>
      <c r="T169" s="11"/>
      <c r="U169" s="11"/>
      <c r="V169" s="11"/>
      <c r="W169" s="11"/>
      <c r="X169" s="11"/>
      <c r="Y169" s="11"/>
      <c r="Z169" s="11"/>
    </row>
    <row r="170" spans="1:26" ht="14.25" hidden="1" customHeight="1">
      <c r="A170" s="34"/>
      <c r="B170" s="29" t="s">
        <v>2249</v>
      </c>
      <c r="C170" s="29"/>
      <c r="D170" s="95">
        <v>87</v>
      </c>
      <c r="E170" s="2"/>
      <c r="F170" s="2">
        <v>108</v>
      </c>
      <c r="G170" s="2"/>
      <c r="H170" s="5">
        <v>123</v>
      </c>
      <c r="I170" s="5">
        <v>88</v>
      </c>
      <c r="K170" s="35"/>
      <c r="L170" s="35"/>
      <c r="M170" s="35"/>
      <c r="N170" s="35"/>
    </row>
    <row r="171" spans="1:26" ht="14.25" hidden="1" customHeight="1">
      <c r="A171" s="34"/>
      <c r="B171" s="29" t="s">
        <v>2250</v>
      </c>
      <c r="C171" s="29"/>
      <c r="D171" s="95">
        <v>33</v>
      </c>
      <c r="E171" s="2"/>
      <c r="F171" s="2">
        <v>33</v>
      </c>
      <c r="G171" s="2"/>
      <c r="H171" s="5">
        <v>12</v>
      </c>
      <c r="I171" s="5">
        <v>45</v>
      </c>
      <c r="K171" s="35"/>
      <c r="L171" s="35"/>
      <c r="M171" s="35"/>
      <c r="N171" s="35"/>
    </row>
    <row r="172" spans="1:26" ht="14.25" hidden="1" customHeight="1">
      <c r="A172" s="34"/>
      <c r="B172" s="29" t="s">
        <v>2251</v>
      </c>
      <c r="C172" s="29"/>
      <c r="D172" s="95">
        <v>1</v>
      </c>
      <c r="E172" s="2"/>
      <c r="F172" s="2">
        <v>8</v>
      </c>
      <c r="G172" s="2"/>
      <c r="H172" s="5">
        <v>14</v>
      </c>
      <c r="I172" s="5">
        <v>16</v>
      </c>
      <c r="K172" s="35"/>
      <c r="L172" s="35"/>
      <c r="M172" s="35"/>
      <c r="N172" s="35"/>
    </row>
    <row r="173" spans="1:26" ht="14.25" hidden="1" customHeight="1">
      <c r="A173" s="34"/>
      <c r="D173" s="34"/>
      <c r="H173" s="34"/>
      <c r="I173" s="34"/>
      <c r="K173" s="35"/>
      <c r="L173" s="35"/>
      <c r="M173" s="35"/>
      <c r="N173" s="35"/>
    </row>
    <row r="174" spans="1:26" ht="14.25" customHeight="1">
      <c r="A174" s="34"/>
      <c r="D174" s="34"/>
      <c r="H174" s="34"/>
      <c r="I174" s="34"/>
      <c r="K174" s="35"/>
      <c r="L174" s="35"/>
      <c r="M174" s="35"/>
      <c r="N174" s="35"/>
    </row>
    <row r="175" spans="1:26" ht="14.25" customHeight="1">
      <c r="A175" s="34"/>
      <c r="B175" s="29" t="s">
        <v>1131</v>
      </c>
      <c r="D175" s="50">
        <v>5</v>
      </c>
      <c r="H175" s="193" t="s">
        <v>1132</v>
      </c>
      <c r="I175" s="192"/>
      <c r="K175" s="49" t="s">
        <v>1131</v>
      </c>
      <c r="L175" s="50">
        <v>5</v>
      </c>
      <c r="M175" s="35"/>
      <c r="N175" s="35"/>
    </row>
    <row r="176" spans="1:26" ht="14.25" customHeight="1">
      <c r="A176" s="34"/>
      <c r="B176" s="29" t="s">
        <v>1133</v>
      </c>
      <c r="D176" s="50">
        <v>125</v>
      </c>
      <c r="H176" s="50" t="s">
        <v>658</v>
      </c>
      <c r="I176" s="133">
        <f>(I161/D180)</f>
        <v>0.49019607843137253</v>
      </c>
      <c r="K176" s="49" t="s">
        <v>1133</v>
      </c>
      <c r="L176" s="50">
        <v>120</v>
      </c>
      <c r="M176" s="35"/>
      <c r="N176" s="35"/>
    </row>
    <row r="177" spans="1:18" ht="14.25" customHeight="1">
      <c r="A177" s="34"/>
      <c r="B177" s="134" t="s">
        <v>1134</v>
      </c>
      <c r="D177" s="50">
        <v>24</v>
      </c>
      <c r="H177" s="52"/>
      <c r="I177" s="52"/>
      <c r="K177" s="49" t="s">
        <v>1134</v>
      </c>
      <c r="L177" s="50">
        <v>24</v>
      </c>
      <c r="M177" s="35"/>
      <c r="N177" s="35"/>
      <c r="Q177" s="135" t="s">
        <v>2252</v>
      </c>
      <c r="R177" s="135" t="s">
        <v>1960</v>
      </c>
    </row>
    <row r="178" spans="1:18" ht="14.25" customHeight="1">
      <c r="A178" s="34"/>
      <c r="B178" s="127" t="s">
        <v>1136</v>
      </c>
      <c r="D178" s="50">
        <v>1</v>
      </c>
      <c r="H178" s="52"/>
      <c r="I178" s="52"/>
      <c r="K178" s="49" t="s">
        <v>1136</v>
      </c>
      <c r="L178" s="50">
        <v>1</v>
      </c>
      <c r="M178" s="35"/>
      <c r="N178" s="35"/>
      <c r="Q178" s="135" t="s">
        <v>1651</v>
      </c>
      <c r="R178" s="135" t="s">
        <v>1960</v>
      </c>
    </row>
    <row r="179" spans="1:18" ht="14.25" customHeight="1">
      <c r="A179" s="34"/>
      <c r="B179" s="29"/>
      <c r="D179" s="50"/>
      <c r="H179" s="193" t="s">
        <v>1137</v>
      </c>
      <c r="I179" s="192"/>
      <c r="K179" s="49"/>
      <c r="L179" s="50"/>
      <c r="M179" s="35"/>
      <c r="N179" s="35"/>
      <c r="Q179" s="135" t="s">
        <v>1672</v>
      </c>
      <c r="R179" s="135" t="s">
        <v>1960</v>
      </c>
    </row>
    <row r="180" spans="1:18" ht="14.25" customHeight="1">
      <c r="A180" s="34"/>
      <c r="B180" s="29" t="s">
        <v>1138</v>
      </c>
      <c r="D180" s="50">
        <f>D176+D175+D177-D178</f>
        <v>153</v>
      </c>
      <c r="H180" s="50" t="s">
        <v>658</v>
      </c>
      <c r="I180" s="133">
        <f>(I162/D180)</f>
        <v>0.86928104575163401</v>
      </c>
      <c r="K180" s="49" t="s">
        <v>1138</v>
      </c>
      <c r="L180" s="50">
        <f>L175+L176+L177</f>
        <v>149</v>
      </c>
      <c r="M180" s="35"/>
      <c r="N180" s="35"/>
      <c r="Q180" s="135" t="s">
        <v>2253</v>
      </c>
      <c r="R180" s="135" t="s">
        <v>28</v>
      </c>
    </row>
    <row r="181" spans="1:18" ht="14.25" customHeight="1">
      <c r="A181" s="34"/>
      <c r="D181" s="34"/>
      <c r="H181" s="34"/>
      <c r="I181" s="34"/>
      <c r="K181" s="35"/>
      <c r="L181" s="35"/>
      <c r="M181" s="35"/>
      <c r="N181" s="35"/>
      <c r="Q181" s="35"/>
    </row>
    <row r="182" spans="1:18" ht="14.25" customHeight="1">
      <c r="A182" s="34"/>
      <c r="D182" s="34"/>
      <c r="H182" s="34"/>
      <c r="I182" s="34"/>
      <c r="K182" s="35"/>
      <c r="L182" s="35"/>
      <c r="M182" s="35"/>
      <c r="N182" s="35"/>
      <c r="Q182" s="35"/>
    </row>
    <row r="183" spans="1:18" ht="14.25" customHeight="1">
      <c r="A183" s="34"/>
      <c r="D183" s="34"/>
      <c r="H183" s="34"/>
      <c r="I183" s="34"/>
      <c r="K183" s="35"/>
      <c r="L183" s="35"/>
      <c r="M183" s="35"/>
      <c r="N183" s="35"/>
      <c r="Q183" s="35"/>
    </row>
    <row r="184" spans="1:18" ht="14.25" customHeight="1">
      <c r="A184" s="34"/>
      <c r="D184" s="34"/>
      <c r="H184" s="34"/>
      <c r="I184" s="34"/>
      <c r="K184" s="35"/>
      <c r="L184" s="35"/>
      <c r="M184" s="35"/>
      <c r="N184" s="35"/>
      <c r="Q184" s="35"/>
    </row>
    <row r="185" spans="1:18" ht="14.25" customHeight="1">
      <c r="A185" s="34"/>
      <c r="B185" s="31" t="s">
        <v>2254</v>
      </c>
      <c r="D185" s="34"/>
      <c r="H185" s="34"/>
      <c r="I185" s="34"/>
      <c r="K185" s="35"/>
      <c r="L185" s="35"/>
      <c r="M185" s="35"/>
      <c r="N185" s="35"/>
      <c r="Q185" s="35"/>
    </row>
    <row r="186" spans="1:18" ht="14.25" customHeight="1">
      <c r="A186" s="97"/>
      <c r="B186" s="99" t="s">
        <v>1836</v>
      </c>
      <c r="C186" s="101">
        <v>50</v>
      </c>
      <c r="D186" s="136" t="s">
        <v>698</v>
      </c>
      <c r="H186" s="34"/>
      <c r="I186" s="34"/>
      <c r="K186" s="35"/>
      <c r="L186" s="35"/>
      <c r="M186" s="35"/>
      <c r="N186" s="35"/>
      <c r="Q186" s="35"/>
    </row>
    <row r="187" spans="1:18" ht="14.25" customHeight="1">
      <c r="A187" s="97"/>
      <c r="B187" s="99" t="s">
        <v>1655</v>
      </c>
      <c r="C187" s="101">
        <v>50</v>
      </c>
      <c r="D187" s="136" t="s">
        <v>698</v>
      </c>
      <c r="H187" s="34"/>
      <c r="I187" s="34"/>
      <c r="K187" s="35"/>
      <c r="L187" s="35"/>
      <c r="M187" s="35"/>
      <c r="N187" s="35"/>
      <c r="Q187" s="35"/>
    </row>
    <row r="188" spans="1:18" ht="14.25" customHeight="1">
      <c r="A188" s="97"/>
      <c r="B188" s="99" t="s">
        <v>2255</v>
      </c>
      <c r="C188" s="101">
        <v>50</v>
      </c>
      <c r="D188" s="136" t="s">
        <v>698</v>
      </c>
      <c r="H188" s="34"/>
      <c r="I188" s="34"/>
      <c r="K188" s="35"/>
      <c r="L188" s="35"/>
      <c r="M188" s="35"/>
      <c r="N188" s="35"/>
      <c r="Q188" s="137" t="s">
        <v>2234</v>
      </c>
    </row>
    <row r="189" spans="1:18" ht="14.25" customHeight="1">
      <c r="A189" s="34"/>
      <c r="D189" s="34"/>
      <c r="H189" s="34"/>
      <c r="I189" s="34"/>
      <c r="K189" s="35"/>
      <c r="L189" s="35"/>
      <c r="M189" s="35"/>
      <c r="N189" s="35"/>
      <c r="Q189" s="137" t="s">
        <v>2236</v>
      </c>
    </row>
    <row r="190" spans="1:18" ht="14.25" customHeight="1">
      <c r="A190" s="34" t="s">
        <v>2256</v>
      </c>
      <c r="B190" s="6" t="s">
        <v>2257</v>
      </c>
      <c r="D190" s="34"/>
      <c r="H190" s="34"/>
      <c r="I190" s="34"/>
      <c r="K190" s="35"/>
      <c r="L190" s="35"/>
      <c r="M190" s="35"/>
      <c r="N190" s="35"/>
      <c r="Q190" s="137" t="s">
        <v>2238</v>
      </c>
    </row>
    <row r="191" spans="1:18" ht="14.25" customHeight="1">
      <c r="A191" s="34" t="s">
        <v>1143</v>
      </c>
      <c r="B191" s="138" t="s">
        <v>2252</v>
      </c>
      <c r="C191" s="107">
        <v>42</v>
      </c>
      <c r="D191" s="107" t="s">
        <v>692</v>
      </c>
      <c r="H191" s="34"/>
      <c r="I191" s="34"/>
      <c r="K191" s="35"/>
      <c r="L191" s="35"/>
      <c r="M191" s="35"/>
      <c r="N191" s="35"/>
      <c r="Q191" s="137" t="s">
        <v>2240</v>
      </c>
    </row>
    <row r="192" spans="1:18" ht="14.25" customHeight="1">
      <c r="A192" s="34"/>
      <c r="B192" s="138" t="s">
        <v>2258</v>
      </c>
      <c r="C192" s="107">
        <v>46</v>
      </c>
      <c r="D192" s="107" t="s">
        <v>1645</v>
      </c>
      <c r="H192" s="34"/>
      <c r="I192" s="34"/>
      <c r="K192" s="35"/>
      <c r="L192" s="35"/>
      <c r="M192" s="35"/>
      <c r="N192" s="35"/>
      <c r="Q192" s="137" t="s">
        <v>1955</v>
      </c>
    </row>
    <row r="193" spans="1:17" ht="14.25" customHeight="1">
      <c r="A193" s="34" t="s">
        <v>1143</v>
      </c>
      <c r="B193" s="99" t="s">
        <v>1730</v>
      </c>
      <c r="C193" s="102">
        <v>10</v>
      </c>
      <c r="D193" s="102" t="s">
        <v>9</v>
      </c>
      <c r="H193" s="34"/>
      <c r="I193" s="34"/>
      <c r="K193" s="35"/>
      <c r="L193" s="35"/>
      <c r="M193" s="35"/>
      <c r="N193" s="35"/>
      <c r="Q193" s="35"/>
    </row>
    <row r="194" spans="1:17" ht="14.25" customHeight="1">
      <c r="A194" s="34"/>
      <c r="B194" s="138" t="s">
        <v>2259</v>
      </c>
      <c r="C194" s="107">
        <v>46</v>
      </c>
      <c r="D194" s="107" t="s">
        <v>698</v>
      </c>
      <c r="H194" s="34"/>
      <c r="I194" s="34"/>
      <c r="K194" s="35"/>
      <c r="L194" s="35"/>
      <c r="M194" s="35"/>
      <c r="N194" s="35"/>
      <c r="Q194" s="35"/>
    </row>
    <row r="195" spans="1:17" ht="14.25" customHeight="1">
      <c r="A195" s="34"/>
      <c r="B195" s="138" t="s">
        <v>1392</v>
      </c>
      <c r="C195" s="139">
        <v>28</v>
      </c>
      <c r="D195" s="107" t="s">
        <v>692</v>
      </c>
      <c r="H195" s="34"/>
      <c r="I195" s="34"/>
      <c r="K195" s="35"/>
      <c r="L195" s="35"/>
      <c r="M195" s="35"/>
      <c r="N195" s="35"/>
      <c r="Q195" s="35"/>
    </row>
    <row r="196" spans="1:17" ht="14.25" customHeight="1">
      <c r="A196" s="34"/>
      <c r="B196" s="138" t="s">
        <v>1678</v>
      </c>
      <c r="C196" s="139">
        <v>41</v>
      </c>
      <c r="D196" s="107" t="s">
        <v>692</v>
      </c>
      <c r="H196" s="34"/>
      <c r="I196" s="34"/>
      <c r="K196" s="35"/>
      <c r="L196" s="35"/>
      <c r="M196" s="35"/>
      <c r="N196" s="35"/>
      <c r="Q196" s="35"/>
    </row>
    <row r="197" spans="1:17" ht="14.25" customHeight="1">
      <c r="A197" s="34"/>
      <c r="B197" s="99" t="s">
        <v>2260</v>
      </c>
      <c r="C197" s="102">
        <v>46</v>
      </c>
      <c r="D197" s="102" t="s">
        <v>698</v>
      </c>
      <c r="H197" s="34"/>
      <c r="I197" s="34"/>
      <c r="K197" s="35"/>
      <c r="L197" s="35"/>
      <c r="M197" s="35"/>
      <c r="N197" s="35"/>
      <c r="Q197" s="35"/>
    </row>
    <row r="198" spans="1:17" ht="14.25" customHeight="1">
      <c r="A198" s="34"/>
      <c r="B198" s="138" t="s">
        <v>1435</v>
      </c>
      <c r="C198" s="107">
        <v>37</v>
      </c>
      <c r="D198" s="107" t="s">
        <v>692</v>
      </c>
      <c r="H198" s="34"/>
      <c r="I198" s="34"/>
      <c r="K198" s="35"/>
      <c r="L198" s="35"/>
      <c r="M198" s="35"/>
      <c r="N198" s="35"/>
      <c r="Q198" s="35"/>
    </row>
    <row r="199" spans="1:17" ht="14.25" customHeight="1">
      <c r="A199" s="34"/>
      <c r="B199" s="138" t="s">
        <v>1506</v>
      </c>
      <c r="C199" s="107">
        <v>30</v>
      </c>
      <c r="D199" s="107" t="s">
        <v>692</v>
      </c>
      <c r="H199" s="34"/>
      <c r="I199" s="34"/>
      <c r="K199" s="35"/>
      <c r="L199" s="35"/>
      <c r="M199" s="35"/>
      <c r="N199" s="35"/>
      <c r="Q199" s="35"/>
    </row>
    <row r="200" spans="1:17" ht="14.25" customHeight="1">
      <c r="A200" s="34"/>
      <c r="B200" s="138" t="s">
        <v>2253</v>
      </c>
      <c r="C200" s="107">
        <v>24</v>
      </c>
      <c r="D200" s="107" t="s">
        <v>692</v>
      </c>
      <c r="H200" s="34"/>
      <c r="I200" s="34"/>
      <c r="K200" s="35"/>
      <c r="L200" s="35"/>
      <c r="M200" s="35"/>
      <c r="N200" s="35"/>
      <c r="Q200" s="35"/>
    </row>
    <row r="201" spans="1:17" ht="14.25" customHeight="1">
      <c r="A201" s="34"/>
      <c r="B201" s="99" t="s">
        <v>2261</v>
      </c>
      <c r="C201" s="102">
        <v>45</v>
      </c>
      <c r="D201" s="102" t="s">
        <v>692</v>
      </c>
      <c r="H201" s="34"/>
      <c r="I201" s="34"/>
      <c r="K201" s="35"/>
      <c r="L201" s="35"/>
      <c r="M201" s="35"/>
      <c r="N201" s="35"/>
      <c r="Q201" s="35"/>
    </row>
    <row r="202" spans="1:17" ht="14.25" customHeight="1">
      <c r="A202" s="34"/>
      <c r="D202" s="34"/>
      <c r="H202" s="34"/>
      <c r="I202" s="34"/>
      <c r="K202" s="35"/>
      <c r="L202" s="35"/>
      <c r="M202" s="35"/>
      <c r="N202" s="35"/>
      <c r="Q202" s="35"/>
    </row>
    <row r="203" spans="1:17" ht="14.25" customHeight="1">
      <c r="A203" s="34"/>
      <c r="D203" s="34"/>
      <c r="H203" s="34"/>
      <c r="I203" s="34"/>
      <c r="K203" s="35"/>
      <c r="L203" s="35"/>
      <c r="M203" s="35"/>
      <c r="N203" s="35"/>
      <c r="Q203" s="35"/>
    </row>
    <row r="204" spans="1:17" ht="14.25" customHeight="1">
      <c r="A204" s="34"/>
      <c r="D204" s="34"/>
      <c r="H204" s="34"/>
      <c r="I204" s="34"/>
      <c r="K204" s="35"/>
      <c r="L204" s="35"/>
      <c r="M204" s="35"/>
      <c r="N204" s="35"/>
      <c r="Q204" s="35"/>
    </row>
    <row r="205" spans="1:17" ht="14.25" customHeight="1">
      <c r="A205" s="34"/>
      <c r="D205" s="34"/>
      <c r="H205" s="34"/>
      <c r="I205" s="34"/>
      <c r="K205" s="35"/>
      <c r="L205" s="35"/>
      <c r="M205" s="35"/>
      <c r="N205" s="35"/>
      <c r="Q205" s="35"/>
    </row>
    <row r="206" spans="1:17" ht="14.25" customHeight="1">
      <c r="A206" s="34"/>
      <c r="D206" s="34"/>
      <c r="H206" s="34"/>
      <c r="I206" s="34"/>
      <c r="K206" s="35"/>
      <c r="L206" s="35"/>
      <c r="M206" s="35"/>
      <c r="N206" s="35"/>
      <c r="Q206" s="35"/>
    </row>
    <row r="207" spans="1:17" ht="14.25" customHeight="1">
      <c r="A207" s="34"/>
      <c r="D207" s="34"/>
      <c r="H207" s="34"/>
      <c r="I207" s="34"/>
      <c r="K207" s="35"/>
      <c r="L207" s="35"/>
      <c r="M207" s="35"/>
      <c r="N207" s="35"/>
      <c r="Q207" s="35"/>
    </row>
    <row r="208" spans="1:17" ht="14.25" customHeight="1">
      <c r="A208" s="34"/>
      <c r="D208" s="34"/>
      <c r="H208" s="34"/>
      <c r="I208" s="34"/>
      <c r="K208" s="35"/>
      <c r="L208" s="35"/>
      <c r="M208" s="35"/>
      <c r="N208" s="35"/>
      <c r="Q208" s="35"/>
    </row>
    <row r="209" spans="1:17" ht="14.25" customHeight="1">
      <c r="A209" s="34"/>
      <c r="D209" s="34"/>
      <c r="H209" s="34"/>
      <c r="I209" s="34"/>
      <c r="K209" s="35"/>
      <c r="L209" s="35"/>
      <c r="M209" s="35"/>
      <c r="N209" s="35"/>
      <c r="Q209" s="35"/>
    </row>
    <row r="210" spans="1:17" ht="14.25" customHeight="1">
      <c r="A210" s="34"/>
      <c r="D210" s="34"/>
      <c r="H210" s="34"/>
      <c r="I210" s="34"/>
      <c r="K210" s="35"/>
      <c r="L210" s="35"/>
      <c r="M210" s="35"/>
      <c r="N210" s="35"/>
      <c r="Q210" s="35"/>
    </row>
    <row r="211" spans="1:17" ht="14.25" customHeight="1">
      <c r="A211" s="34"/>
      <c r="D211" s="34"/>
      <c r="H211" s="34"/>
      <c r="I211" s="34"/>
      <c r="K211" s="35"/>
      <c r="L211" s="35"/>
      <c r="M211" s="35"/>
      <c r="N211" s="35"/>
      <c r="Q211" s="35"/>
    </row>
    <row r="212" spans="1:17" ht="14.25" customHeight="1">
      <c r="A212" s="34"/>
      <c r="D212" s="34"/>
      <c r="H212" s="34"/>
      <c r="I212" s="34"/>
      <c r="K212" s="35"/>
      <c r="L212" s="35"/>
      <c r="M212" s="35"/>
      <c r="N212" s="35"/>
      <c r="Q212" s="35"/>
    </row>
    <row r="213" spans="1:17" ht="14.25" customHeight="1">
      <c r="A213" s="34"/>
      <c r="D213" s="34"/>
      <c r="H213" s="34"/>
      <c r="I213" s="34"/>
      <c r="K213" s="35"/>
      <c r="L213" s="35"/>
      <c r="M213" s="35"/>
      <c r="N213" s="35"/>
      <c r="Q213" s="35"/>
    </row>
    <row r="214" spans="1:17" ht="14.25" customHeight="1">
      <c r="A214" s="34"/>
      <c r="D214" s="34"/>
      <c r="H214" s="34"/>
      <c r="I214" s="34"/>
      <c r="K214" s="35"/>
      <c r="L214" s="35"/>
      <c r="M214" s="35"/>
      <c r="N214" s="35"/>
      <c r="Q214" s="35"/>
    </row>
    <row r="215" spans="1:17" ht="14.25" customHeight="1">
      <c r="A215" s="34"/>
      <c r="D215" s="34"/>
      <c r="H215" s="34"/>
      <c r="I215" s="34"/>
      <c r="K215" s="35"/>
      <c r="L215" s="35"/>
      <c r="M215" s="35"/>
      <c r="N215" s="35"/>
      <c r="Q215" s="35"/>
    </row>
    <row r="216" spans="1:17" ht="14.25" customHeight="1">
      <c r="A216" s="34"/>
      <c r="D216" s="34"/>
      <c r="H216" s="34"/>
      <c r="I216" s="34"/>
      <c r="K216" s="35"/>
      <c r="L216" s="35"/>
      <c r="M216" s="35"/>
      <c r="N216" s="35"/>
      <c r="Q216" s="35"/>
    </row>
    <row r="217" spans="1:17" ht="14.25" customHeight="1">
      <c r="A217" s="34"/>
      <c r="D217" s="34"/>
      <c r="H217" s="34"/>
      <c r="I217" s="34"/>
      <c r="K217" s="35"/>
      <c r="L217" s="35"/>
      <c r="M217" s="35"/>
      <c r="N217" s="35"/>
      <c r="Q217" s="35"/>
    </row>
    <row r="218" spans="1:17" ht="14.25" customHeight="1">
      <c r="A218" s="34"/>
      <c r="D218" s="34"/>
      <c r="H218" s="34"/>
      <c r="I218" s="34"/>
      <c r="K218" s="35"/>
      <c r="L218" s="35"/>
      <c r="M218" s="35"/>
      <c r="N218" s="35"/>
      <c r="Q218" s="35"/>
    </row>
    <row r="219" spans="1:17" ht="14.25" customHeight="1">
      <c r="A219" s="34"/>
      <c r="D219" s="34"/>
      <c r="H219" s="34"/>
      <c r="I219" s="34"/>
      <c r="K219" s="35"/>
      <c r="L219" s="35"/>
      <c r="M219" s="35"/>
      <c r="N219" s="35"/>
      <c r="Q219" s="35"/>
    </row>
    <row r="220" spans="1:17" ht="14.25" customHeight="1">
      <c r="A220" s="34"/>
      <c r="D220" s="34"/>
      <c r="H220" s="34"/>
      <c r="I220" s="34"/>
      <c r="K220" s="35"/>
      <c r="L220" s="35"/>
      <c r="M220" s="35"/>
      <c r="N220" s="35"/>
      <c r="Q220" s="35"/>
    </row>
    <row r="221" spans="1:17" ht="14.25" customHeight="1">
      <c r="A221" s="34"/>
      <c r="D221" s="34"/>
      <c r="H221" s="34"/>
      <c r="I221" s="34"/>
      <c r="K221" s="35"/>
      <c r="L221" s="35"/>
      <c r="M221" s="35"/>
      <c r="N221" s="35"/>
      <c r="Q221" s="35"/>
    </row>
    <row r="222" spans="1:17" ht="14.25" customHeight="1">
      <c r="A222" s="34"/>
      <c r="D222" s="34"/>
      <c r="H222" s="34"/>
      <c r="I222" s="34"/>
      <c r="K222" s="35"/>
      <c r="L222" s="35"/>
      <c r="M222" s="35"/>
      <c r="N222" s="35"/>
      <c r="Q222" s="35"/>
    </row>
    <row r="223" spans="1:17" ht="14.25" customHeight="1">
      <c r="A223" s="34"/>
      <c r="D223" s="34"/>
      <c r="H223" s="34"/>
      <c r="I223" s="34"/>
      <c r="K223" s="35"/>
      <c r="L223" s="35"/>
      <c r="M223" s="35"/>
      <c r="N223" s="35"/>
      <c r="Q223" s="35"/>
    </row>
    <row r="224" spans="1:17" ht="14.25" customHeight="1">
      <c r="A224" s="34"/>
      <c r="D224" s="34"/>
      <c r="H224" s="34"/>
      <c r="I224" s="34"/>
      <c r="K224" s="35"/>
      <c r="L224" s="35"/>
      <c r="M224" s="35"/>
      <c r="N224" s="35"/>
      <c r="Q224" s="35"/>
    </row>
    <row r="225" spans="1:17" ht="14.25" customHeight="1">
      <c r="A225" s="34"/>
      <c r="D225" s="34"/>
      <c r="H225" s="34"/>
      <c r="I225" s="34"/>
      <c r="K225" s="35"/>
      <c r="L225" s="35"/>
      <c r="M225" s="35"/>
      <c r="N225" s="35"/>
      <c r="Q225" s="35"/>
    </row>
    <row r="226" spans="1:17" ht="14.25" customHeight="1">
      <c r="A226" s="34"/>
      <c r="D226" s="34"/>
      <c r="H226" s="34"/>
      <c r="I226" s="34"/>
      <c r="K226" s="35"/>
      <c r="L226" s="35"/>
      <c r="M226" s="35"/>
      <c r="N226" s="35"/>
      <c r="Q226" s="35"/>
    </row>
    <row r="227" spans="1:17" ht="14.25" customHeight="1">
      <c r="A227" s="34"/>
      <c r="D227" s="34"/>
      <c r="H227" s="34"/>
      <c r="I227" s="34"/>
      <c r="K227" s="35"/>
      <c r="L227" s="35"/>
      <c r="M227" s="35"/>
      <c r="N227" s="35"/>
      <c r="Q227" s="35"/>
    </row>
    <row r="228" spans="1:17" ht="14.25" customHeight="1">
      <c r="A228" s="34"/>
      <c r="D228" s="34"/>
      <c r="H228" s="34"/>
      <c r="I228" s="34"/>
      <c r="K228" s="35"/>
      <c r="L228" s="35"/>
      <c r="M228" s="35"/>
      <c r="N228" s="35"/>
      <c r="Q228" s="35"/>
    </row>
    <row r="229" spans="1:17" ht="14.25" customHeight="1">
      <c r="A229" s="34"/>
      <c r="D229" s="34"/>
      <c r="H229" s="34"/>
      <c r="I229" s="34"/>
      <c r="K229" s="35"/>
      <c r="L229" s="35"/>
      <c r="M229" s="35"/>
      <c r="N229" s="35"/>
      <c r="Q229" s="35"/>
    </row>
    <row r="230" spans="1:17" ht="14.25" customHeight="1">
      <c r="A230" s="34"/>
      <c r="D230" s="34"/>
      <c r="H230" s="34"/>
      <c r="I230" s="34"/>
      <c r="K230" s="35"/>
      <c r="L230" s="35"/>
      <c r="M230" s="35"/>
      <c r="N230" s="35"/>
      <c r="Q230" s="35"/>
    </row>
    <row r="231" spans="1:17" ht="14.25" customHeight="1">
      <c r="A231" s="34"/>
      <c r="D231" s="34"/>
      <c r="H231" s="34"/>
      <c r="I231" s="34"/>
      <c r="K231" s="35"/>
      <c r="L231" s="35"/>
      <c r="M231" s="35"/>
      <c r="N231" s="35"/>
      <c r="Q231" s="35"/>
    </row>
    <row r="232" spans="1:17" ht="14.25" customHeight="1">
      <c r="A232" s="34"/>
      <c r="D232" s="34"/>
      <c r="H232" s="34"/>
      <c r="I232" s="34"/>
      <c r="K232" s="35"/>
      <c r="L232" s="35"/>
      <c r="M232" s="35"/>
      <c r="N232" s="35"/>
      <c r="Q232" s="35"/>
    </row>
    <row r="233" spans="1:17" ht="14.25" customHeight="1">
      <c r="A233" s="34"/>
      <c r="D233" s="34"/>
      <c r="H233" s="34"/>
      <c r="I233" s="34"/>
      <c r="K233" s="35"/>
      <c r="L233" s="35"/>
      <c r="M233" s="35"/>
      <c r="N233" s="35"/>
      <c r="Q233" s="35"/>
    </row>
    <row r="234" spans="1:17" ht="14.25" customHeight="1">
      <c r="A234" s="34"/>
      <c r="D234" s="34"/>
      <c r="H234" s="34"/>
      <c r="I234" s="34"/>
      <c r="K234" s="35"/>
      <c r="L234" s="35"/>
      <c r="M234" s="35"/>
      <c r="N234" s="35"/>
      <c r="Q234" s="35"/>
    </row>
    <row r="235" spans="1:17" ht="14.25" customHeight="1">
      <c r="A235" s="34"/>
      <c r="D235" s="34"/>
      <c r="H235" s="34"/>
      <c r="I235" s="34"/>
      <c r="K235" s="35"/>
      <c r="L235" s="35"/>
      <c r="M235" s="35"/>
      <c r="N235" s="35"/>
      <c r="Q235" s="35"/>
    </row>
    <row r="236" spans="1:17" ht="14.25" customHeight="1">
      <c r="A236" s="34"/>
      <c r="D236" s="34"/>
      <c r="H236" s="34"/>
      <c r="I236" s="34"/>
      <c r="K236" s="35"/>
      <c r="L236" s="35"/>
      <c r="M236" s="35"/>
      <c r="N236" s="35"/>
      <c r="Q236" s="35"/>
    </row>
    <row r="237" spans="1:17" ht="14.25" customHeight="1">
      <c r="A237" s="34"/>
      <c r="D237" s="34"/>
      <c r="H237" s="34"/>
      <c r="I237" s="34"/>
      <c r="K237" s="35"/>
      <c r="L237" s="35"/>
      <c r="M237" s="35"/>
      <c r="N237" s="35"/>
      <c r="Q237" s="35"/>
    </row>
    <row r="238" spans="1:17" ht="14.25" customHeight="1">
      <c r="A238" s="34"/>
      <c r="D238" s="34"/>
      <c r="H238" s="34"/>
      <c r="I238" s="34"/>
      <c r="K238" s="35"/>
      <c r="L238" s="35"/>
      <c r="M238" s="35"/>
      <c r="N238" s="35"/>
      <c r="Q238" s="35"/>
    </row>
    <row r="239" spans="1:17" ht="14.25" customHeight="1">
      <c r="A239" s="34"/>
      <c r="D239" s="34"/>
      <c r="H239" s="34"/>
      <c r="I239" s="34"/>
      <c r="K239" s="35"/>
      <c r="L239" s="35"/>
      <c r="M239" s="35"/>
      <c r="N239" s="35"/>
      <c r="Q239" s="35"/>
    </row>
    <row r="240" spans="1:17" ht="14.25" customHeight="1">
      <c r="A240" s="34"/>
      <c r="D240" s="34"/>
      <c r="H240" s="34"/>
      <c r="I240" s="34"/>
      <c r="K240" s="35"/>
      <c r="L240" s="35"/>
      <c r="M240" s="35"/>
      <c r="N240" s="35"/>
      <c r="Q240" s="35"/>
    </row>
    <row r="241" spans="1:17" ht="14.25" customHeight="1">
      <c r="A241" s="34"/>
      <c r="D241" s="34"/>
      <c r="H241" s="34"/>
      <c r="I241" s="34"/>
      <c r="K241" s="35"/>
      <c r="L241" s="35"/>
      <c r="M241" s="35"/>
      <c r="N241" s="35"/>
      <c r="Q241" s="35"/>
    </row>
    <row r="242" spans="1:17" ht="14.25" customHeight="1">
      <c r="A242" s="34"/>
      <c r="D242" s="34"/>
      <c r="H242" s="34"/>
      <c r="I242" s="34"/>
      <c r="K242" s="35"/>
      <c r="L242" s="35"/>
      <c r="M242" s="35"/>
      <c r="N242" s="35"/>
      <c r="Q242" s="35"/>
    </row>
    <row r="243" spans="1:17" ht="14.25" customHeight="1">
      <c r="A243" s="34"/>
      <c r="D243" s="34"/>
      <c r="H243" s="34"/>
      <c r="I243" s="34"/>
      <c r="K243" s="35"/>
      <c r="L243" s="35"/>
      <c r="M243" s="35"/>
      <c r="N243" s="35"/>
      <c r="Q243" s="35"/>
    </row>
    <row r="244" spans="1:17" ht="14.25" customHeight="1">
      <c r="A244" s="34"/>
      <c r="D244" s="34"/>
      <c r="H244" s="34"/>
      <c r="I244" s="34"/>
      <c r="K244" s="35"/>
      <c r="L244" s="35"/>
      <c r="M244" s="35"/>
      <c r="N244" s="35"/>
      <c r="Q244" s="35"/>
    </row>
    <row r="245" spans="1:17" ht="14.25" customHeight="1">
      <c r="A245" s="34"/>
      <c r="D245" s="34"/>
      <c r="H245" s="34"/>
      <c r="I245" s="34"/>
      <c r="K245" s="35"/>
      <c r="L245" s="35"/>
      <c r="M245" s="35"/>
      <c r="N245" s="35"/>
      <c r="Q245" s="35"/>
    </row>
    <row r="246" spans="1:17" ht="14.25" customHeight="1">
      <c r="A246" s="34"/>
      <c r="D246" s="34"/>
      <c r="H246" s="34"/>
      <c r="I246" s="34"/>
      <c r="K246" s="35"/>
      <c r="L246" s="35"/>
      <c r="M246" s="35"/>
      <c r="N246" s="35"/>
      <c r="Q246" s="35"/>
    </row>
    <row r="247" spans="1:17" ht="14.25" customHeight="1">
      <c r="A247" s="34"/>
      <c r="D247" s="34"/>
      <c r="H247" s="34"/>
      <c r="I247" s="34"/>
      <c r="K247" s="35"/>
      <c r="L247" s="35"/>
      <c r="M247" s="35"/>
      <c r="N247" s="35"/>
      <c r="Q247" s="35"/>
    </row>
    <row r="248" spans="1:17" ht="14.25" customHeight="1">
      <c r="A248" s="34"/>
      <c r="D248" s="34"/>
      <c r="H248" s="34"/>
      <c r="I248" s="34"/>
      <c r="K248" s="35"/>
      <c r="L248" s="35"/>
      <c r="M248" s="35"/>
      <c r="N248" s="35"/>
      <c r="Q248" s="35"/>
    </row>
    <row r="249" spans="1:17" ht="14.25" customHeight="1">
      <c r="A249" s="34"/>
      <c r="D249" s="34"/>
      <c r="H249" s="34"/>
      <c r="I249" s="34"/>
      <c r="K249" s="35"/>
      <c r="L249" s="35"/>
      <c r="M249" s="35"/>
      <c r="N249" s="35"/>
      <c r="Q249" s="35"/>
    </row>
    <row r="250" spans="1:17" ht="14.25" customHeight="1">
      <c r="A250" s="34"/>
      <c r="D250" s="34"/>
      <c r="H250" s="34"/>
      <c r="I250" s="34"/>
      <c r="K250" s="35"/>
      <c r="L250" s="35"/>
      <c r="M250" s="35"/>
      <c r="N250" s="35"/>
      <c r="Q250" s="35"/>
    </row>
    <row r="251" spans="1:17" ht="14.25" customHeight="1">
      <c r="A251" s="34"/>
      <c r="D251" s="34"/>
      <c r="H251" s="34"/>
      <c r="I251" s="34"/>
      <c r="K251" s="35"/>
      <c r="L251" s="35"/>
      <c r="M251" s="35"/>
      <c r="N251" s="35"/>
      <c r="Q251" s="35"/>
    </row>
    <row r="252" spans="1:17" ht="14.25" customHeight="1">
      <c r="A252" s="34"/>
      <c r="D252" s="34"/>
      <c r="H252" s="34"/>
      <c r="I252" s="34"/>
      <c r="K252" s="35"/>
      <c r="L252" s="35"/>
      <c r="M252" s="35"/>
      <c r="N252" s="35"/>
      <c r="Q252" s="35"/>
    </row>
    <row r="253" spans="1:17" ht="14.25" customHeight="1">
      <c r="A253" s="34"/>
      <c r="D253" s="34"/>
      <c r="H253" s="34"/>
      <c r="I253" s="34"/>
      <c r="K253" s="35"/>
      <c r="L253" s="35"/>
      <c r="M253" s="35"/>
      <c r="N253" s="35"/>
      <c r="Q253" s="35"/>
    </row>
    <row r="254" spans="1:17" ht="14.25" customHeight="1">
      <c r="A254" s="34"/>
      <c r="D254" s="34"/>
      <c r="H254" s="34"/>
      <c r="I254" s="34"/>
      <c r="K254" s="35"/>
      <c r="L254" s="35"/>
      <c r="M254" s="35"/>
      <c r="N254" s="35"/>
      <c r="Q254" s="35"/>
    </row>
    <row r="255" spans="1:17" ht="14.25" customHeight="1">
      <c r="A255" s="34"/>
      <c r="D255" s="34"/>
      <c r="H255" s="34"/>
      <c r="I255" s="34"/>
      <c r="K255" s="35"/>
      <c r="L255" s="35"/>
      <c r="M255" s="35"/>
      <c r="N255" s="35"/>
      <c r="Q255" s="35"/>
    </row>
    <row r="256" spans="1:17" ht="14.25" customHeight="1">
      <c r="A256" s="34"/>
      <c r="D256" s="34"/>
      <c r="H256" s="34"/>
      <c r="I256" s="34"/>
      <c r="K256" s="35"/>
      <c r="L256" s="35"/>
      <c r="M256" s="35"/>
      <c r="N256" s="35"/>
      <c r="Q256" s="35"/>
    </row>
    <row r="257" spans="1:17" ht="14.25" customHeight="1">
      <c r="A257" s="34"/>
      <c r="D257" s="34"/>
      <c r="H257" s="34"/>
      <c r="I257" s="34"/>
      <c r="K257" s="35"/>
      <c r="L257" s="35"/>
      <c r="M257" s="35"/>
      <c r="N257" s="35"/>
      <c r="Q257" s="35"/>
    </row>
    <row r="258" spans="1:17" ht="14.25" customHeight="1">
      <c r="A258" s="34"/>
      <c r="D258" s="34"/>
      <c r="H258" s="34"/>
      <c r="I258" s="34"/>
      <c r="K258" s="35"/>
      <c r="L258" s="35"/>
      <c r="M258" s="35"/>
      <c r="N258" s="35"/>
      <c r="Q258" s="35"/>
    </row>
    <row r="259" spans="1:17" ht="14.25" customHeight="1">
      <c r="A259" s="34"/>
      <c r="D259" s="34"/>
      <c r="H259" s="34"/>
      <c r="I259" s="34"/>
      <c r="K259" s="35"/>
      <c r="L259" s="35"/>
      <c r="M259" s="35"/>
      <c r="N259" s="35"/>
      <c r="Q259" s="35"/>
    </row>
    <row r="260" spans="1:17" ht="14.25" customHeight="1">
      <c r="A260" s="34"/>
      <c r="D260" s="34"/>
      <c r="H260" s="34"/>
      <c r="I260" s="34"/>
      <c r="K260" s="35"/>
      <c r="L260" s="35"/>
      <c r="M260" s="35"/>
      <c r="N260" s="35"/>
      <c r="Q260" s="35"/>
    </row>
    <row r="261" spans="1:17" ht="14.25" customHeight="1">
      <c r="A261" s="34"/>
      <c r="D261" s="34"/>
      <c r="H261" s="34"/>
      <c r="I261" s="34"/>
      <c r="K261" s="35"/>
      <c r="L261" s="35"/>
      <c r="M261" s="35"/>
      <c r="N261" s="35"/>
      <c r="Q261" s="35"/>
    </row>
    <row r="262" spans="1:17" ht="14.25" customHeight="1">
      <c r="A262" s="34"/>
      <c r="D262" s="34"/>
      <c r="H262" s="34"/>
      <c r="I262" s="34"/>
      <c r="K262" s="35"/>
      <c r="L262" s="35"/>
      <c r="M262" s="35"/>
      <c r="N262" s="35"/>
      <c r="Q262" s="35"/>
    </row>
    <row r="263" spans="1:17" ht="14.25" customHeight="1">
      <c r="A263" s="34"/>
      <c r="D263" s="34"/>
      <c r="H263" s="34"/>
      <c r="I263" s="34"/>
      <c r="K263" s="35"/>
      <c r="L263" s="35"/>
      <c r="M263" s="35"/>
      <c r="N263" s="35"/>
      <c r="Q263" s="35"/>
    </row>
    <row r="264" spans="1:17" ht="14.25" customHeight="1">
      <c r="A264" s="34"/>
      <c r="D264" s="34"/>
      <c r="H264" s="34"/>
      <c r="I264" s="34"/>
      <c r="K264" s="35"/>
      <c r="L264" s="35"/>
      <c r="M264" s="35"/>
      <c r="N264" s="35"/>
      <c r="Q264" s="35"/>
    </row>
    <row r="265" spans="1:17" ht="14.25" customHeight="1">
      <c r="A265" s="34"/>
      <c r="D265" s="34"/>
      <c r="H265" s="34"/>
      <c r="I265" s="34"/>
      <c r="K265" s="35"/>
      <c r="L265" s="35"/>
      <c r="M265" s="35"/>
      <c r="N265" s="35"/>
      <c r="Q265" s="35"/>
    </row>
    <row r="266" spans="1:17" ht="14.25" customHeight="1">
      <c r="A266" s="34"/>
      <c r="D266" s="34"/>
      <c r="H266" s="34"/>
      <c r="I266" s="34"/>
      <c r="K266" s="35"/>
      <c r="L266" s="35"/>
      <c r="M266" s="35"/>
      <c r="N266" s="35"/>
      <c r="Q266" s="35"/>
    </row>
    <row r="267" spans="1:17" ht="14.25" customHeight="1">
      <c r="A267" s="34"/>
      <c r="D267" s="34"/>
      <c r="H267" s="34"/>
      <c r="I267" s="34"/>
      <c r="K267" s="35"/>
      <c r="L267" s="35"/>
      <c r="M267" s="35"/>
      <c r="N267" s="35"/>
      <c r="Q267" s="35"/>
    </row>
    <row r="268" spans="1:17" ht="14.25" customHeight="1">
      <c r="A268" s="34"/>
      <c r="D268" s="34"/>
      <c r="H268" s="34"/>
      <c r="I268" s="34"/>
      <c r="K268" s="35"/>
      <c r="L268" s="35"/>
      <c r="M268" s="35"/>
      <c r="N268" s="35"/>
      <c r="Q268" s="35"/>
    </row>
    <row r="269" spans="1:17" ht="14.25" customHeight="1">
      <c r="A269" s="34"/>
      <c r="D269" s="34"/>
      <c r="H269" s="34"/>
      <c r="I269" s="34"/>
      <c r="K269" s="35"/>
      <c r="L269" s="35"/>
      <c r="M269" s="35"/>
      <c r="N269" s="35"/>
      <c r="Q269" s="35"/>
    </row>
    <row r="270" spans="1:17" ht="14.25" customHeight="1">
      <c r="A270" s="34"/>
      <c r="D270" s="34"/>
      <c r="H270" s="34"/>
      <c r="I270" s="34"/>
      <c r="K270" s="35"/>
      <c r="L270" s="35"/>
      <c r="M270" s="35"/>
      <c r="N270" s="35"/>
      <c r="Q270" s="35"/>
    </row>
    <row r="271" spans="1:17" ht="14.25" customHeight="1">
      <c r="A271" s="34"/>
      <c r="D271" s="34"/>
      <c r="H271" s="34"/>
      <c r="I271" s="34"/>
      <c r="K271" s="35"/>
      <c r="L271" s="35"/>
      <c r="M271" s="35"/>
      <c r="N271" s="35"/>
      <c r="Q271" s="35"/>
    </row>
    <row r="272" spans="1:17" ht="14.25" customHeight="1">
      <c r="A272" s="34"/>
      <c r="D272" s="34"/>
      <c r="H272" s="34"/>
      <c r="I272" s="34"/>
      <c r="K272" s="35"/>
      <c r="L272" s="35"/>
      <c r="M272" s="35"/>
      <c r="N272" s="35"/>
      <c r="Q272" s="35"/>
    </row>
    <row r="273" spans="1:17" ht="14.25" customHeight="1">
      <c r="A273" s="34"/>
      <c r="D273" s="34"/>
      <c r="H273" s="34"/>
      <c r="I273" s="34"/>
      <c r="K273" s="35"/>
      <c r="L273" s="35"/>
      <c r="M273" s="35"/>
      <c r="N273" s="35"/>
      <c r="Q273" s="35"/>
    </row>
    <row r="274" spans="1:17" ht="14.25" customHeight="1">
      <c r="A274" s="34"/>
      <c r="D274" s="34"/>
      <c r="H274" s="34"/>
      <c r="I274" s="34"/>
      <c r="K274" s="35"/>
      <c r="L274" s="35"/>
      <c r="M274" s="35"/>
      <c r="N274" s="35"/>
      <c r="Q274" s="35"/>
    </row>
    <row r="275" spans="1:17" ht="14.25" customHeight="1">
      <c r="A275" s="34"/>
      <c r="D275" s="34"/>
      <c r="H275" s="34"/>
      <c r="I275" s="34"/>
      <c r="K275" s="35"/>
      <c r="L275" s="35"/>
      <c r="M275" s="35"/>
      <c r="N275" s="35"/>
      <c r="Q275" s="35"/>
    </row>
    <row r="276" spans="1:17" ht="14.25" customHeight="1">
      <c r="A276" s="34"/>
      <c r="D276" s="34"/>
      <c r="H276" s="34"/>
      <c r="I276" s="34"/>
      <c r="K276" s="35"/>
      <c r="L276" s="35"/>
      <c r="M276" s="35"/>
      <c r="N276" s="35"/>
      <c r="Q276" s="35"/>
    </row>
    <row r="277" spans="1:17" ht="14.25" customHeight="1">
      <c r="A277" s="34"/>
      <c r="D277" s="34"/>
      <c r="H277" s="34"/>
      <c r="I277" s="34"/>
      <c r="K277" s="35"/>
      <c r="L277" s="35"/>
      <c r="M277" s="35"/>
      <c r="N277" s="35"/>
      <c r="Q277" s="35"/>
    </row>
    <row r="278" spans="1:17" ht="14.25" customHeight="1">
      <c r="A278" s="34"/>
      <c r="D278" s="34"/>
      <c r="H278" s="34"/>
      <c r="I278" s="34"/>
      <c r="K278" s="35"/>
      <c r="L278" s="35"/>
      <c r="M278" s="35"/>
      <c r="N278" s="35"/>
      <c r="Q278" s="35"/>
    </row>
    <row r="279" spans="1:17" ht="14.25" customHeight="1">
      <c r="A279" s="34"/>
      <c r="D279" s="34"/>
      <c r="H279" s="34"/>
      <c r="I279" s="34"/>
      <c r="K279" s="35"/>
      <c r="L279" s="35"/>
      <c r="M279" s="35"/>
      <c r="N279" s="35"/>
      <c r="Q279" s="35"/>
    </row>
    <row r="280" spans="1:17" ht="14.25" customHeight="1">
      <c r="A280" s="34"/>
      <c r="D280" s="34"/>
      <c r="H280" s="34"/>
      <c r="I280" s="34"/>
      <c r="K280" s="35"/>
      <c r="L280" s="35"/>
      <c r="M280" s="35"/>
      <c r="N280" s="35"/>
      <c r="Q280" s="35"/>
    </row>
    <row r="281" spans="1:17" ht="14.25" customHeight="1">
      <c r="A281" s="34"/>
      <c r="D281" s="34"/>
      <c r="H281" s="34"/>
      <c r="I281" s="34"/>
      <c r="K281" s="35"/>
      <c r="L281" s="35"/>
      <c r="M281" s="35"/>
      <c r="N281" s="35"/>
      <c r="Q281" s="35"/>
    </row>
    <row r="282" spans="1:17" ht="14.25" customHeight="1">
      <c r="A282" s="34"/>
      <c r="D282" s="34"/>
      <c r="H282" s="34"/>
      <c r="I282" s="34"/>
      <c r="K282" s="35"/>
      <c r="L282" s="35"/>
      <c r="M282" s="35"/>
      <c r="N282" s="35"/>
      <c r="Q282" s="35"/>
    </row>
    <row r="283" spans="1:17" ht="14.25" customHeight="1">
      <c r="A283" s="34"/>
      <c r="D283" s="34"/>
      <c r="H283" s="34"/>
      <c r="I283" s="34"/>
      <c r="K283" s="35"/>
      <c r="L283" s="35"/>
      <c r="M283" s="35"/>
      <c r="N283" s="35"/>
      <c r="Q283" s="35"/>
    </row>
    <row r="284" spans="1:17" ht="14.25" customHeight="1">
      <c r="A284" s="34"/>
      <c r="D284" s="34"/>
      <c r="H284" s="34"/>
      <c r="I284" s="34"/>
      <c r="K284" s="35"/>
      <c r="L284" s="35"/>
      <c r="M284" s="35"/>
      <c r="N284" s="35"/>
      <c r="Q284" s="35"/>
    </row>
    <row r="285" spans="1:17" ht="14.25" customHeight="1">
      <c r="A285" s="34"/>
      <c r="D285" s="34"/>
      <c r="H285" s="34"/>
      <c r="I285" s="34"/>
      <c r="K285" s="35"/>
      <c r="L285" s="35"/>
      <c r="M285" s="35"/>
      <c r="N285" s="35"/>
      <c r="Q285" s="35"/>
    </row>
    <row r="286" spans="1:17" ht="14.25" customHeight="1">
      <c r="A286" s="34"/>
      <c r="D286" s="34"/>
      <c r="H286" s="34"/>
      <c r="I286" s="34"/>
      <c r="K286" s="35"/>
      <c r="L286" s="35"/>
      <c r="M286" s="35"/>
      <c r="N286" s="35"/>
      <c r="Q286" s="35"/>
    </row>
    <row r="287" spans="1:17" ht="14.25" customHeight="1">
      <c r="A287" s="34"/>
      <c r="D287" s="34"/>
      <c r="H287" s="34"/>
      <c r="I287" s="34"/>
      <c r="K287" s="35"/>
      <c r="L287" s="35"/>
      <c r="M287" s="35"/>
      <c r="N287" s="35"/>
      <c r="Q287" s="35"/>
    </row>
    <row r="288" spans="1:17" ht="14.25" customHeight="1">
      <c r="A288" s="34"/>
      <c r="D288" s="34"/>
      <c r="H288" s="34"/>
      <c r="I288" s="34"/>
      <c r="K288" s="35"/>
      <c r="L288" s="35"/>
      <c r="M288" s="35"/>
      <c r="N288" s="35"/>
      <c r="Q288" s="35"/>
    </row>
    <row r="289" spans="1:17" ht="14.25" customHeight="1">
      <c r="A289" s="34"/>
      <c r="D289" s="34"/>
      <c r="H289" s="34"/>
      <c r="I289" s="34"/>
      <c r="K289" s="35"/>
      <c r="L289" s="35"/>
      <c r="M289" s="35"/>
      <c r="N289" s="35"/>
      <c r="Q289" s="35"/>
    </row>
    <row r="290" spans="1:17" ht="14.25" customHeight="1">
      <c r="A290" s="34"/>
      <c r="D290" s="34"/>
      <c r="H290" s="34"/>
      <c r="I290" s="34"/>
      <c r="K290" s="35"/>
      <c r="L290" s="35"/>
      <c r="M290" s="35"/>
      <c r="N290" s="35"/>
      <c r="Q290" s="35"/>
    </row>
    <row r="291" spans="1:17" ht="14.25" customHeight="1">
      <c r="A291" s="34"/>
      <c r="D291" s="34"/>
      <c r="H291" s="34"/>
      <c r="I291" s="34"/>
      <c r="K291" s="35"/>
      <c r="L291" s="35"/>
      <c r="M291" s="35"/>
      <c r="N291" s="35"/>
      <c r="Q291" s="35"/>
    </row>
    <row r="292" spans="1:17" ht="14.25" customHeight="1">
      <c r="A292" s="34"/>
      <c r="D292" s="34"/>
      <c r="H292" s="34"/>
      <c r="I292" s="34"/>
      <c r="K292" s="35"/>
      <c r="L292" s="35"/>
      <c r="M292" s="35"/>
      <c r="N292" s="35"/>
      <c r="Q292" s="35"/>
    </row>
    <row r="293" spans="1:17" ht="14.25" customHeight="1">
      <c r="A293" s="34"/>
      <c r="D293" s="34"/>
      <c r="H293" s="34"/>
      <c r="I293" s="34"/>
      <c r="K293" s="35"/>
      <c r="L293" s="35"/>
      <c r="M293" s="35"/>
      <c r="N293" s="35"/>
      <c r="Q293" s="35"/>
    </row>
    <row r="294" spans="1:17" ht="14.25" customHeight="1">
      <c r="A294" s="34"/>
      <c r="D294" s="34"/>
      <c r="H294" s="34"/>
      <c r="I294" s="34"/>
      <c r="K294" s="35"/>
      <c r="L294" s="35"/>
      <c r="M294" s="35"/>
      <c r="N294" s="35"/>
      <c r="Q294" s="35"/>
    </row>
    <row r="295" spans="1:17" ht="14.25" customHeight="1">
      <c r="A295" s="34"/>
      <c r="D295" s="34"/>
      <c r="H295" s="34"/>
      <c r="I295" s="34"/>
      <c r="K295" s="35"/>
      <c r="L295" s="35"/>
      <c r="M295" s="35"/>
      <c r="N295" s="35"/>
      <c r="Q295" s="35"/>
    </row>
    <row r="296" spans="1:17" ht="14.25" customHeight="1">
      <c r="A296" s="34"/>
      <c r="D296" s="34"/>
      <c r="H296" s="34"/>
      <c r="I296" s="34"/>
      <c r="K296" s="35"/>
      <c r="L296" s="35"/>
      <c r="M296" s="35"/>
      <c r="N296" s="35"/>
      <c r="Q296" s="35"/>
    </row>
    <row r="297" spans="1:17" ht="14.25" customHeight="1">
      <c r="A297" s="34"/>
      <c r="D297" s="34"/>
      <c r="H297" s="34"/>
      <c r="I297" s="34"/>
      <c r="K297" s="35"/>
      <c r="L297" s="35"/>
      <c r="M297" s="35"/>
      <c r="N297" s="35"/>
      <c r="Q297" s="35"/>
    </row>
    <row r="298" spans="1:17" ht="14.25" customHeight="1">
      <c r="A298" s="34"/>
      <c r="D298" s="34"/>
      <c r="H298" s="34"/>
      <c r="I298" s="34"/>
      <c r="K298" s="35"/>
      <c r="L298" s="35"/>
      <c r="M298" s="35"/>
      <c r="N298" s="35"/>
      <c r="Q298" s="35"/>
    </row>
    <row r="299" spans="1:17" ht="14.25" customHeight="1">
      <c r="A299" s="34"/>
      <c r="D299" s="34"/>
      <c r="H299" s="34"/>
      <c r="I299" s="34"/>
      <c r="K299" s="35"/>
      <c r="L299" s="35"/>
      <c r="M299" s="35"/>
      <c r="N299" s="35"/>
      <c r="Q299" s="35"/>
    </row>
    <row r="300" spans="1:17" ht="14.25" customHeight="1">
      <c r="A300" s="34"/>
      <c r="D300" s="34"/>
      <c r="H300" s="34"/>
      <c r="I300" s="34"/>
      <c r="K300" s="35"/>
      <c r="L300" s="35"/>
      <c r="M300" s="35"/>
      <c r="N300" s="35"/>
      <c r="Q300" s="35"/>
    </row>
    <row r="301" spans="1:17" ht="14.25" customHeight="1">
      <c r="A301" s="34"/>
      <c r="D301" s="34"/>
      <c r="H301" s="34"/>
      <c r="I301" s="34"/>
      <c r="K301" s="35"/>
      <c r="L301" s="35"/>
      <c r="M301" s="35"/>
      <c r="N301" s="35"/>
      <c r="Q301" s="35"/>
    </row>
    <row r="302" spans="1:17" ht="14.25" customHeight="1">
      <c r="A302" s="34"/>
      <c r="D302" s="34"/>
      <c r="H302" s="34"/>
      <c r="I302" s="34"/>
      <c r="K302" s="35"/>
      <c r="L302" s="35"/>
      <c r="M302" s="35"/>
      <c r="N302" s="35"/>
      <c r="Q302" s="35"/>
    </row>
    <row r="303" spans="1:17" ht="14.25" customHeight="1">
      <c r="A303" s="34"/>
      <c r="D303" s="34"/>
      <c r="H303" s="34"/>
      <c r="I303" s="34"/>
      <c r="K303" s="35"/>
      <c r="L303" s="35"/>
      <c r="M303" s="35"/>
      <c r="N303" s="35"/>
      <c r="Q303" s="35"/>
    </row>
    <row r="304" spans="1:17" ht="14.25" customHeight="1">
      <c r="A304" s="34"/>
      <c r="D304" s="34"/>
      <c r="H304" s="34"/>
      <c r="I304" s="34"/>
      <c r="K304" s="35"/>
      <c r="L304" s="35"/>
      <c r="M304" s="35"/>
      <c r="N304" s="35"/>
      <c r="Q304" s="35"/>
    </row>
    <row r="305" spans="1:17" ht="14.25" customHeight="1">
      <c r="A305" s="34"/>
      <c r="D305" s="34"/>
      <c r="H305" s="34"/>
      <c r="I305" s="34"/>
      <c r="K305" s="35"/>
      <c r="L305" s="35"/>
      <c r="M305" s="35"/>
      <c r="N305" s="35"/>
      <c r="Q305" s="35"/>
    </row>
    <row r="306" spans="1:17" ht="14.25" customHeight="1">
      <c r="A306" s="34"/>
      <c r="D306" s="34"/>
      <c r="H306" s="34"/>
      <c r="I306" s="34"/>
      <c r="K306" s="35"/>
      <c r="L306" s="35"/>
      <c r="M306" s="35"/>
      <c r="N306" s="35"/>
      <c r="Q306" s="35"/>
    </row>
    <row r="307" spans="1:17" ht="14.25" customHeight="1">
      <c r="A307" s="34"/>
      <c r="D307" s="34"/>
      <c r="H307" s="34"/>
      <c r="I307" s="34"/>
      <c r="K307" s="35"/>
      <c r="L307" s="35"/>
      <c r="M307" s="35"/>
      <c r="N307" s="35"/>
      <c r="Q307" s="35"/>
    </row>
    <row r="308" spans="1:17" ht="14.25" customHeight="1">
      <c r="A308" s="34"/>
      <c r="D308" s="34"/>
      <c r="H308" s="34"/>
      <c r="I308" s="34"/>
      <c r="K308" s="35"/>
      <c r="L308" s="35"/>
      <c r="M308" s="35"/>
      <c r="N308" s="35"/>
      <c r="Q308" s="35"/>
    </row>
    <row r="309" spans="1:17" ht="14.25" customHeight="1">
      <c r="A309" s="34"/>
      <c r="D309" s="34"/>
      <c r="H309" s="34"/>
      <c r="I309" s="34"/>
      <c r="K309" s="35"/>
      <c r="L309" s="35"/>
      <c r="M309" s="35"/>
      <c r="N309" s="35"/>
      <c r="Q309" s="35"/>
    </row>
    <row r="310" spans="1:17" ht="14.25" customHeight="1">
      <c r="A310" s="34"/>
      <c r="D310" s="34"/>
      <c r="H310" s="34"/>
      <c r="I310" s="34"/>
      <c r="K310" s="35"/>
      <c r="L310" s="35"/>
      <c r="M310" s="35"/>
      <c r="N310" s="35"/>
      <c r="Q310" s="35"/>
    </row>
    <row r="311" spans="1:17" ht="14.25" customHeight="1">
      <c r="A311" s="34"/>
      <c r="D311" s="34"/>
      <c r="H311" s="34"/>
      <c r="I311" s="34"/>
      <c r="K311" s="35"/>
      <c r="L311" s="35"/>
      <c r="M311" s="35"/>
      <c r="N311" s="35"/>
      <c r="Q311" s="35"/>
    </row>
    <row r="312" spans="1:17" ht="14.25" customHeight="1">
      <c r="A312" s="34"/>
      <c r="D312" s="34"/>
      <c r="H312" s="34"/>
      <c r="I312" s="34"/>
      <c r="K312" s="35"/>
      <c r="L312" s="35"/>
      <c r="M312" s="35"/>
      <c r="N312" s="35"/>
      <c r="Q312" s="35"/>
    </row>
    <row r="313" spans="1:17" ht="14.25" customHeight="1">
      <c r="A313" s="34"/>
      <c r="D313" s="34"/>
      <c r="H313" s="34"/>
      <c r="I313" s="34"/>
      <c r="K313" s="35"/>
      <c r="L313" s="35"/>
      <c r="M313" s="35"/>
      <c r="N313" s="35"/>
      <c r="Q313" s="35"/>
    </row>
    <row r="314" spans="1:17" ht="14.25" customHeight="1">
      <c r="A314" s="34"/>
      <c r="D314" s="34"/>
      <c r="H314" s="34"/>
      <c r="I314" s="34"/>
      <c r="K314" s="35"/>
      <c r="L314" s="35"/>
      <c r="M314" s="35"/>
      <c r="N314" s="35"/>
      <c r="Q314" s="35"/>
    </row>
    <row r="315" spans="1:17" ht="14.25" customHeight="1">
      <c r="A315" s="34"/>
      <c r="D315" s="34"/>
      <c r="H315" s="34"/>
      <c r="I315" s="34"/>
      <c r="K315" s="35"/>
      <c r="L315" s="35"/>
      <c r="M315" s="35"/>
      <c r="N315" s="35"/>
      <c r="Q315" s="35"/>
    </row>
    <row r="316" spans="1:17" ht="14.25" customHeight="1">
      <c r="A316" s="34"/>
      <c r="D316" s="34"/>
      <c r="H316" s="34"/>
      <c r="I316" s="34"/>
      <c r="K316" s="35"/>
      <c r="L316" s="35"/>
      <c r="M316" s="35"/>
      <c r="N316" s="35"/>
      <c r="Q316" s="35"/>
    </row>
    <row r="317" spans="1:17" ht="14.25" customHeight="1">
      <c r="A317" s="34"/>
      <c r="D317" s="34"/>
      <c r="H317" s="34"/>
      <c r="I317" s="34"/>
      <c r="K317" s="35"/>
      <c r="L317" s="35"/>
      <c r="M317" s="35"/>
      <c r="N317" s="35"/>
      <c r="Q317" s="35"/>
    </row>
    <row r="318" spans="1:17" ht="14.25" customHeight="1">
      <c r="A318" s="34"/>
      <c r="D318" s="34"/>
      <c r="H318" s="34"/>
      <c r="I318" s="34"/>
      <c r="K318" s="35"/>
      <c r="L318" s="35"/>
      <c r="M318" s="35"/>
      <c r="N318" s="35"/>
      <c r="Q318" s="35"/>
    </row>
    <row r="319" spans="1:17" ht="14.25" customHeight="1">
      <c r="A319" s="34"/>
      <c r="D319" s="34"/>
      <c r="H319" s="34"/>
      <c r="I319" s="34"/>
      <c r="K319" s="35"/>
      <c r="L319" s="35"/>
      <c r="M319" s="35"/>
      <c r="N319" s="35"/>
      <c r="Q319" s="35"/>
    </row>
    <row r="320" spans="1:17" ht="14.25" customHeight="1">
      <c r="A320" s="34"/>
      <c r="D320" s="34"/>
      <c r="H320" s="34"/>
      <c r="I320" s="34"/>
      <c r="K320" s="35"/>
      <c r="L320" s="35"/>
      <c r="M320" s="35"/>
      <c r="N320" s="35"/>
      <c r="Q320" s="35"/>
    </row>
    <row r="321" spans="1:17" ht="14.25" customHeight="1">
      <c r="A321" s="34"/>
      <c r="D321" s="34"/>
      <c r="H321" s="34"/>
      <c r="I321" s="34"/>
      <c r="K321" s="35"/>
      <c r="L321" s="35"/>
      <c r="M321" s="35"/>
      <c r="N321" s="35"/>
      <c r="Q321" s="35"/>
    </row>
    <row r="322" spans="1:17" ht="14.25" customHeight="1">
      <c r="A322" s="34"/>
      <c r="D322" s="34"/>
      <c r="H322" s="34"/>
      <c r="I322" s="34"/>
      <c r="K322" s="35"/>
      <c r="L322" s="35"/>
      <c r="M322" s="35"/>
      <c r="N322" s="35"/>
      <c r="Q322" s="35"/>
    </row>
    <row r="323" spans="1:17" ht="14.25" customHeight="1">
      <c r="A323" s="34"/>
      <c r="D323" s="34"/>
      <c r="H323" s="34"/>
      <c r="I323" s="34"/>
      <c r="K323" s="35"/>
      <c r="L323" s="35"/>
      <c r="M323" s="35"/>
      <c r="N323" s="35"/>
      <c r="Q323" s="35"/>
    </row>
    <row r="324" spans="1:17" ht="14.25" customHeight="1">
      <c r="A324" s="34"/>
      <c r="D324" s="34"/>
      <c r="H324" s="34"/>
      <c r="I324" s="34"/>
      <c r="K324" s="35"/>
      <c r="L324" s="35"/>
      <c r="M324" s="35"/>
      <c r="N324" s="35"/>
      <c r="Q324" s="35"/>
    </row>
    <row r="325" spans="1:17" ht="14.25" customHeight="1">
      <c r="A325" s="34"/>
      <c r="D325" s="34"/>
      <c r="H325" s="34"/>
      <c r="I325" s="34"/>
      <c r="K325" s="35"/>
      <c r="L325" s="35"/>
      <c r="M325" s="35"/>
      <c r="N325" s="35"/>
      <c r="Q325" s="35"/>
    </row>
    <row r="326" spans="1:17" ht="14.25" customHeight="1">
      <c r="A326" s="34"/>
      <c r="D326" s="34"/>
      <c r="H326" s="34"/>
      <c r="I326" s="34"/>
      <c r="K326" s="35"/>
      <c r="L326" s="35"/>
      <c r="M326" s="35"/>
      <c r="N326" s="35"/>
      <c r="Q326" s="35"/>
    </row>
    <row r="327" spans="1:17" ht="14.25" customHeight="1">
      <c r="A327" s="34"/>
      <c r="D327" s="34"/>
      <c r="H327" s="34"/>
      <c r="I327" s="34"/>
      <c r="K327" s="35"/>
      <c r="L327" s="35"/>
      <c r="M327" s="35"/>
      <c r="N327" s="35"/>
      <c r="Q327" s="35"/>
    </row>
    <row r="328" spans="1:17" ht="14.25" customHeight="1">
      <c r="A328" s="34"/>
      <c r="D328" s="34"/>
      <c r="H328" s="34"/>
      <c r="I328" s="34"/>
      <c r="K328" s="35"/>
      <c r="L328" s="35"/>
      <c r="M328" s="35"/>
      <c r="N328" s="35"/>
      <c r="Q328" s="35"/>
    </row>
    <row r="329" spans="1:17" ht="14.25" customHeight="1">
      <c r="A329" s="34"/>
      <c r="D329" s="34"/>
      <c r="H329" s="34"/>
      <c r="I329" s="34"/>
      <c r="K329" s="35"/>
      <c r="L329" s="35"/>
      <c r="M329" s="35"/>
      <c r="N329" s="35"/>
      <c r="Q329" s="35"/>
    </row>
    <row r="330" spans="1:17" ht="14.25" customHeight="1">
      <c r="A330" s="34"/>
      <c r="D330" s="34"/>
      <c r="H330" s="34"/>
      <c r="I330" s="34"/>
      <c r="K330" s="35"/>
      <c r="L330" s="35"/>
      <c r="M330" s="35"/>
      <c r="N330" s="35"/>
      <c r="Q330" s="35"/>
    </row>
    <row r="331" spans="1:17" ht="14.25" customHeight="1">
      <c r="A331" s="34"/>
      <c r="D331" s="34"/>
      <c r="H331" s="34"/>
      <c r="I331" s="34"/>
      <c r="K331" s="35"/>
      <c r="L331" s="35"/>
      <c r="M331" s="35"/>
      <c r="N331" s="35"/>
      <c r="Q331" s="35"/>
    </row>
    <row r="332" spans="1:17" ht="14.25" customHeight="1">
      <c r="A332" s="34"/>
      <c r="D332" s="34"/>
      <c r="H332" s="34"/>
      <c r="I332" s="34"/>
      <c r="K332" s="35"/>
      <c r="L332" s="35"/>
      <c r="M332" s="35"/>
      <c r="N332" s="35"/>
      <c r="Q332" s="35"/>
    </row>
    <row r="333" spans="1:17" ht="14.25" customHeight="1">
      <c r="A333" s="34"/>
      <c r="D333" s="34"/>
      <c r="H333" s="34"/>
      <c r="I333" s="34"/>
      <c r="K333" s="35"/>
      <c r="L333" s="35"/>
      <c r="M333" s="35"/>
      <c r="N333" s="35"/>
      <c r="Q333" s="35"/>
    </row>
    <row r="334" spans="1:17" ht="14.25" customHeight="1">
      <c r="A334" s="34"/>
      <c r="D334" s="34"/>
      <c r="H334" s="34"/>
      <c r="I334" s="34"/>
      <c r="K334" s="35"/>
      <c r="L334" s="35"/>
      <c r="M334" s="35"/>
      <c r="N334" s="35"/>
      <c r="Q334" s="35"/>
    </row>
    <row r="335" spans="1:17" ht="14.25" customHeight="1">
      <c r="A335" s="34"/>
      <c r="D335" s="34"/>
      <c r="H335" s="34"/>
      <c r="I335" s="34"/>
      <c r="K335" s="35"/>
      <c r="L335" s="35"/>
      <c r="M335" s="35"/>
      <c r="N335" s="35"/>
      <c r="Q335" s="35"/>
    </row>
    <row r="336" spans="1:17" ht="14.25" customHeight="1">
      <c r="A336" s="34"/>
      <c r="D336" s="34"/>
      <c r="H336" s="34"/>
      <c r="I336" s="34"/>
      <c r="K336" s="35"/>
      <c r="L336" s="35"/>
      <c r="M336" s="35"/>
      <c r="N336" s="35"/>
      <c r="Q336" s="35"/>
    </row>
    <row r="337" spans="1:17" ht="14.25" customHeight="1">
      <c r="A337" s="34"/>
      <c r="D337" s="34"/>
      <c r="H337" s="34"/>
      <c r="I337" s="34"/>
      <c r="K337" s="35"/>
      <c r="L337" s="35"/>
      <c r="M337" s="35"/>
      <c r="N337" s="35"/>
      <c r="Q337" s="35"/>
    </row>
    <row r="338" spans="1:17" ht="14.25" customHeight="1">
      <c r="A338" s="34"/>
      <c r="D338" s="34"/>
      <c r="H338" s="34"/>
      <c r="I338" s="34"/>
      <c r="K338" s="35"/>
      <c r="L338" s="35"/>
      <c r="M338" s="35"/>
      <c r="N338" s="35"/>
      <c r="Q338" s="35"/>
    </row>
    <row r="339" spans="1:17" ht="14.25" customHeight="1">
      <c r="A339" s="34"/>
      <c r="D339" s="34"/>
      <c r="H339" s="34"/>
      <c r="I339" s="34"/>
      <c r="K339" s="35"/>
      <c r="L339" s="35"/>
      <c r="M339" s="35"/>
      <c r="N339" s="35"/>
      <c r="Q339" s="35"/>
    </row>
    <row r="340" spans="1:17" ht="14.25" customHeight="1">
      <c r="A340" s="34"/>
      <c r="D340" s="34"/>
      <c r="H340" s="34"/>
      <c r="I340" s="34"/>
      <c r="K340" s="35"/>
      <c r="L340" s="35"/>
      <c r="M340" s="35"/>
      <c r="N340" s="35"/>
      <c r="Q340" s="35"/>
    </row>
    <row r="341" spans="1:17" ht="14.25" customHeight="1">
      <c r="A341" s="34"/>
      <c r="D341" s="34"/>
      <c r="H341" s="34"/>
      <c r="I341" s="34"/>
      <c r="K341" s="35"/>
      <c r="L341" s="35"/>
      <c r="M341" s="35"/>
      <c r="N341" s="35"/>
      <c r="Q341" s="35"/>
    </row>
    <row r="342" spans="1:17" ht="14.25" customHeight="1">
      <c r="A342" s="34"/>
      <c r="D342" s="34"/>
      <c r="H342" s="34"/>
      <c r="I342" s="34"/>
      <c r="K342" s="35"/>
      <c r="L342" s="35"/>
      <c r="M342" s="35"/>
      <c r="N342" s="35"/>
      <c r="Q342" s="35"/>
    </row>
    <row r="343" spans="1:17" ht="14.25" customHeight="1">
      <c r="A343" s="34"/>
      <c r="D343" s="34"/>
      <c r="H343" s="34"/>
      <c r="I343" s="34"/>
      <c r="K343" s="35"/>
      <c r="L343" s="35"/>
      <c r="M343" s="35"/>
      <c r="N343" s="35"/>
      <c r="Q343" s="35"/>
    </row>
    <row r="344" spans="1:17" ht="14.25" customHeight="1">
      <c r="A344" s="34"/>
      <c r="D344" s="34"/>
      <c r="H344" s="34"/>
      <c r="I344" s="34"/>
      <c r="K344" s="35"/>
      <c r="L344" s="35"/>
      <c r="M344" s="35"/>
      <c r="N344" s="35"/>
      <c r="Q344" s="35"/>
    </row>
    <row r="345" spans="1:17" ht="14.25" customHeight="1">
      <c r="A345" s="34"/>
      <c r="D345" s="34"/>
      <c r="H345" s="34"/>
      <c r="I345" s="34"/>
      <c r="K345" s="35"/>
      <c r="L345" s="35"/>
      <c r="M345" s="35"/>
      <c r="N345" s="35"/>
      <c r="Q345" s="35"/>
    </row>
    <row r="346" spans="1:17" ht="14.25" customHeight="1">
      <c r="A346" s="34"/>
      <c r="D346" s="34"/>
      <c r="H346" s="34"/>
      <c r="I346" s="34"/>
      <c r="K346" s="35"/>
      <c r="L346" s="35"/>
      <c r="M346" s="35"/>
      <c r="N346" s="35"/>
      <c r="Q346" s="35"/>
    </row>
    <row r="347" spans="1:17" ht="14.25" customHeight="1">
      <c r="A347" s="34"/>
      <c r="D347" s="34"/>
      <c r="H347" s="34"/>
      <c r="I347" s="34"/>
      <c r="K347" s="35"/>
      <c r="L347" s="35"/>
      <c r="M347" s="35"/>
      <c r="N347" s="35"/>
      <c r="Q347" s="35"/>
    </row>
    <row r="348" spans="1:17" ht="14.25" customHeight="1">
      <c r="A348" s="34"/>
      <c r="D348" s="34"/>
      <c r="H348" s="34"/>
      <c r="I348" s="34"/>
      <c r="K348" s="35"/>
      <c r="L348" s="35"/>
      <c r="M348" s="35"/>
      <c r="N348" s="35"/>
      <c r="Q348" s="35"/>
    </row>
    <row r="349" spans="1:17" ht="14.25" customHeight="1">
      <c r="A349" s="34"/>
      <c r="D349" s="34"/>
      <c r="H349" s="34"/>
      <c r="I349" s="34"/>
      <c r="K349" s="35"/>
      <c r="L349" s="35"/>
      <c r="M349" s="35"/>
      <c r="N349" s="35"/>
      <c r="Q349" s="35"/>
    </row>
    <row r="350" spans="1:17" ht="14.25" customHeight="1">
      <c r="A350" s="34"/>
      <c r="D350" s="34"/>
      <c r="H350" s="34"/>
      <c r="I350" s="34"/>
      <c r="K350" s="35"/>
      <c r="L350" s="35"/>
      <c r="M350" s="35"/>
      <c r="N350" s="35"/>
      <c r="Q350" s="35"/>
    </row>
    <row r="351" spans="1:17" ht="14.25" customHeight="1">
      <c r="A351" s="34"/>
      <c r="D351" s="34"/>
      <c r="H351" s="34"/>
      <c r="I351" s="34"/>
      <c r="K351" s="35"/>
      <c r="L351" s="35"/>
      <c r="M351" s="35"/>
      <c r="N351" s="35"/>
      <c r="Q351" s="35"/>
    </row>
    <row r="352" spans="1:17" ht="14.25" customHeight="1">
      <c r="A352" s="34"/>
      <c r="D352" s="34"/>
      <c r="H352" s="34"/>
      <c r="I352" s="34"/>
      <c r="K352" s="35"/>
      <c r="L352" s="35"/>
      <c r="M352" s="35"/>
      <c r="N352" s="35"/>
      <c r="Q352" s="35"/>
    </row>
    <row r="353" spans="1:17" ht="14.25" customHeight="1">
      <c r="A353" s="34"/>
      <c r="D353" s="34"/>
      <c r="H353" s="34"/>
      <c r="I353" s="34"/>
      <c r="K353" s="35"/>
      <c r="L353" s="35"/>
      <c r="M353" s="35"/>
      <c r="N353" s="35"/>
      <c r="Q353" s="35"/>
    </row>
    <row r="354" spans="1:17" ht="14.25" customHeight="1">
      <c r="A354" s="34"/>
      <c r="D354" s="34"/>
      <c r="H354" s="34"/>
      <c r="I354" s="34"/>
      <c r="K354" s="35"/>
      <c r="L354" s="35"/>
      <c r="M354" s="35"/>
      <c r="N354" s="35"/>
      <c r="Q354" s="35"/>
    </row>
    <row r="355" spans="1:17" ht="14.25" customHeight="1">
      <c r="A355" s="34"/>
      <c r="D355" s="34"/>
      <c r="H355" s="34"/>
      <c r="I355" s="34"/>
      <c r="K355" s="35"/>
      <c r="L355" s="35"/>
      <c r="M355" s="35"/>
      <c r="N355" s="35"/>
      <c r="Q355" s="35"/>
    </row>
    <row r="356" spans="1:17" ht="14.25" customHeight="1">
      <c r="A356" s="34"/>
      <c r="D356" s="34"/>
      <c r="H356" s="34"/>
      <c r="I356" s="34"/>
      <c r="K356" s="35"/>
      <c r="L356" s="35"/>
      <c r="M356" s="35"/>
      <c r="N356" s="35"/>
      <c r="Q356" s="35"/>
    </row>
    <row r="357" spans="1:17" ht="14.25" customHeight="1">
      <c r="A357" s="34"/>
      <c r="D357" s="34"/>
      <c r="H357" s="34"/>
      <c r="I357" s="34"/>
      <c r="K357" s="35"/>
      <c r="L357" s="35"/>
      <c r="M357" s="35"/>
      <c r="N357" s="35"/>
      <c r="Q357" s="35"/>
    </row>
    <row r="358" spans="1:17" ht="14.25" customHeight="1">
      <c r="A358" s="34"/>
      <c r="D358" s="34"/>
      <c r="H358" s="34"/>
      <c r="I358" s="34"/>
      <c r="K358" s="35"/>
      <c r="L358" s="35"/>
      <c r="M358" s="35"/>
      <c r="N358" s="35"/>
      <c r="Q358" s="35"/>
    </row>
    <row r="359" spans="1:17" ht="14.25" customHeight="1">
      <c r="A359" s="34"/>
      <c r="D359" s="34"/>
      <c r="H359" s="34"/>
      <c r="I359" s="34"/>
      <c r="K359" s="35"/>
      <c r="L359" s="35"/>
      <c r="M359" s="35"/>
      <c r="N359" s="35"/>
      <c r="Q359" s="35"/>
    </row>
    <row r="360" spans="1:17" ht="14.25" customHeight="1">
      <c r="A360" s="34"/>
      <c r="D360" s="34"/>
      <c r="H360" s="34"/>
      <c r="I360" s="34"/>
      <c r="K360" s="35"/>
      <c r="L360" s="35"/>
      <c r="M360" s="35"/>
      <c r="N360" s="35"/>
      <c r="Q360" s="35"/>
    </row>
    <row r="361" spans="1:17" ht="14.25" customHeight="1">
      <c r="A361" s="34"/>
      <c r="D361" s="34"/>
      <c r="H361" s="34"/>
      <c r="I361" s="34"/>
      <c r="K361" s="35"/>
      <c r="L361" s="35"/>
      <c r="M361" s="35"/>
      <c r="N361" s="35"/>
      <c r="Q361" s="35"/>
    </row>
    <row r="362" spans="1:17" ht="14.25" customHeight="1">
      <c r="A362" s="34"/>
      <c r="D362" s="34"/>
      <c r="H362" s="34"/>
      <c r="I362" s="34"/>
      <c r="K362" s="35"/>
      <c r="L362" s="35"/>
      <c r="M362" s="35"/>
      <c r="N362" s="35"/>
      <c r="Q362" s="35"/>
    </row>
    <row r="363" spans="1:17" ht="14.25" customHeight="1">
      <c r="A363" s="34"/>
      <c r="D363" s="34"/>
      <c r="H363" s="34"/>
      <c r="I363" s="34"/>
      <c r="K363" s="35"/>
      <c r="L363" s="35"/>
      <c r="M363" s="35"/>
      <c r="N363" s="35"/>
      <c r="Q363" s="35"/>
    </row>
    <row r="364" spans="1:17" ht="14.25" customHeight="1">
      <c r="A364" s="34"/>
      <c r="D364" s="34"/>
      <c r="H364" s="34"/>
      <c r="I364" s="34"/>
      <c r="K364" s="35"/>
      <c r="L364" s="35"/>
      <c r="M364" s="35"/>
      <c r="N364" s="35"/>
      <c r="Q364" s="35"/>
    </row>
    <row r="365" spans="1:17" ht="14.25" customHeight="1">
      <c r="A365" s="34"/>
      <c r="D365" s="34"/>
      <c r="H365" s="34"/>
      <c r="I365" s="34"/>
      <c r="K365" s="35"/>
      <c r="L365" s="35"/>
      <c r="M365" s="35"/>
      <c r="N365" s="35"/>
      <c r="Q365" s="35"/>
    </row>
    <row r="366" spans="1:17" ht="14.25" customHeight="1">
      <c r="A366" s="34"/>
      <c r="D366" s="34"/>
      <c r="H366" s="34"/>
      <c r="I366" s="34"/>
      <c r="K366" s="35"/>
      <c r="L366" s="35"/>
      <c r="M366" s="35"/>
      <c r="N366" s="35"/>
      <c r="Q366" s="35"/>
    </row>
    <row r="367" spans="1:17" ht="14.25" customHeight="1">
      <c r="A367" s="34"/>
      <c r="D367" s="34"/>
      <c r="H367" s="34"/>
      <c r="I367" s="34"/>
      <c r="K367" s="35"/>
      <c r="L367" s="35"/>
      <c r="M367" s="35"/>
      <c r="N367" s="35"/>
      <c r="Q367" s="35"/>
    </row>
    <row r="368" spans="1:17" ht="14.25" customHeight="1">
      <c r="A368" s="34"/>
      <c r="D368" s="34"/>
      <c r="H368" s="34"/>
      <c r="I368" s="34"/>
      <c r="K368" s="35"/>
      <c r="L368" s="35"/>
      <c r="M368" s="35"/>
      <c r="N368" s="35"/>
      <c r="Q368" s="35"/>
    </row>
    <row r="369" spans="1:17" ht="14.25" customHeight="1">
      <c r="A369" s="34"/>
      <c r="D369" s="34"/>
      <c r="H369" s="34"/>
      <c r="I369" s="34"/>
      <c r="K369" s="35"/>
      <c r="L369" s="35"/>
      <c r="M369" s="35"/>
      <c r="N369" s="35"/>
      <c r="Q369" s="35"/>
    </row>
    <row r="370" spans="1:17" ht="14.25" customHeight="1">
      <c r="A370" s="34"/>
      <c r="D370" s="34"/>
      <c r="H370" s="34"/>
      <c r="I370" s="34"/>
      <c r="K370" s="35"/>
      <c r="L370" s="35"/>
      <c r="M370" s="35"/>
      <c r="N370" s="35"/>
      <c r="Q370" s="35"/>
    </row>
    <row r="371" spans="1:17" ht="14.25" customHeight="1">
      <c r="A371" s="34"/>
      <c r="D371" s="34"/>
      <c r="H371" s="34"/>
      <c r="I371" s="34"/>
      <c r="K371" s="35"/>
      <c r="L371" s="35"/>
      <c r="M371" s="35"/>
      <c r="N371" s="35"/>
      <c r="Q371" s="35"/>
    </row>
    <row r="372" spans="1:17" ht="14.25" customHeight="1">
      <c r="A372" s="34"/>
      <c r="D372" s="34"/>
      <c r="H372" s="34"/>
      <c r="I372" s="34"/>
      <c r="K372" s="35"/>
      <c r="L372" s="35"/>
      <c r="M372" s="35"/>
      <c r="N372" s="35"/>
      <c r="Q372" s="35"/>
    </row>
    <row r="373" spans="1:17" ht="14.25" customHeight="1">
      <c r="A373" s="34"/>
      <c r="D373" s="34"/>
      <c r="H373" s="34"/>
      <c r="I373" s="34"/>
      <c r="K373" s="35"/>
      <c r="L373" s="35"/>
      <c r="M373" s="35"/>
      <c r="N373" s="35"/>
      <c r="Q373" s="35"/>
    </row>
    <row r="374" spans="1:17" ht="14.25" customHeight="1">
      <c r="A374" s="34"/>
      <c r="D374" s="34"/>
      <c r="H374" s="34"/>
      <c r="I374" s="34"/>
      <c r="K374" s="35"/>
      <c r="L374" s="35"/>
      <c r="M374" s="35"/>
      <c r="N374" s="35"/>
      <c r="Q374" s="35"/>
    </row>
    <row r="375" spans="1:17" ht="14.25" customHeight="1">
      <c r="A375" s="34"/>
      <c r="D375" s="34"/>
      <c r="H375" s="34"/>
      <c r="I375" s="34"/>
      <c r="K375" s="35"/>
      <c r="L375" s="35"/>
      <c r="M375" s="35"/>
      <c r="N375" s="35"/>
      <c r="Q375" s="35"/>
    </row>
    <row r="376" spans="1:17" ht="14.25" customHeight="1">
      <c r="A376" s="34"/>
      <c r="D376" s="34"/>
      <c r="H376" s="34"/>
      <c r="I376" s="34"/>
      <c r="K376" s="35"/>
      <c r="L376" s="35"/>
      <c r="M376" s="35"/>
      <c r="N376" s="35"/>
      <c r="Q376" s="35"/>
    </row>
    <row r="377" spans="1:17" ht="14.25" customHeight="1">
      <c r="A377" s="34"/>
      <c r="D377" s="34"/>
      <c r="H377" s="34"/>
      <c r="I377" s="34"/>
      <c r="K377" s="35"/>
      <c r="L377" s="35"/>
      <c r="M377" s="35"/>
      <c r="N377" s="35"/>
      <c r="Q377" s="35"/>
    </row>
    <row r="378" spans="1:17" ht="14.25" customHeight="1">
      <c r="A378" s="34"/>
      <c r="D378" s="34"/>
      <c r="H378" s="34"/>
      <c r="I378" s="34"/>
      <c r="K378" s="35"/>
      <c r="L378" s="35"/>
      <c r="M378" s="35"/>
      <c r="N378" s="35"/>
      <c r="Q378" s="35"/>
    </row>
    <row r="379" spans="1:17" ht="14.25" customHeight="1">
      <c r="A379" s="34"/>
      <c r="D379" s="34"/>
      <c r="H379" s="34"/>
      <c r="I379" s="34"/>
      <c r="K379" s="35"/>
      <c r="L379" s="35"/>
      <c r="M379" s="35"/>
      <c r="N379" s="35"/>
      <c r="Q379" s="35"/>
    </row>
    <row r="380" spans="1:17" ht="14.25" customHeight="1">
      <c r="A380" s="34"/>
      <c r="D380" s="34"/>
      <c r="H380" s="34"/>
      <c r="I380" s="34"/>
      <c r="K380" s="35"/>
      <c r="L380" s="35"/>
      <c r="M380" s="35"/>
      <c r="N380" s="35"/>
      <c r="Q380" s="35"/>
    </row>
    <row r="381" spans="1:17" ht="14.25" customHeight="1">
      <c r="A381" s="34"/>
      <c r="D381" s="34"/>
      <c r="H381" s="34"/>
      <c r="I381" s="34"/>
      <c r="K381" s="35"/>
      <c r="L381" s="35"/>
      <c r="M381" s="35"/>
      <c r="N381" s="35"/>
      <c r="Q381" s="35"/>
    </row>
    <row r="382" spans="1:17" ht="14.25" customHeight="1">
      <c r="A382" s="34"/>
      <c r="D382" s="34"/>
      <c r="H382" s="34"/>
      <c r="I382" s="34"/>
      <c r="K382" s="35"/>
      <c r="L382" s="35"/>
      <c r="M382" s="35"/>
      <c r="N382" s="35"/>
      <c r="Q382" s="35"/>
    </row>
    <row r="383" spans="1:17" ht="14.25" customHeight="1">
      <c r="A383" s="34"/>
      <c r="D383" s="34"/>
      <c r="H383" s="34"/>
      <c r="I383" s="34"/>
      <c r="K383" s="35"/>
      <c r="L383" s="35"/>
      <c r="M383" s="35"/>
      <c r="N383" s="35"/>
      <c r="Q383" s="35"/>
    </row>
    <row r="384" spans="1:17" ht="14.25" customHeight="1">
      <c r="A384" s="34"/>
      <c r="D384" s="34"/>
      <c r="H384" s="34"/>
      <c r="I384" s="34"/>
      <c r="K384" s="35"/>
      <c r="L384" s="35"/>
      <c r="M384" s="35"/>
      <c r="N384" s="35"/>
      <c r="Q384" s="35"/>
    </row>
    <row r="385" spans="1:17" ht="14.25" customHeight="1">
      <c r="A385" s="34"/>
      <c r="D385" s="34"/>
      <c r="H385" s="34"/>
      <c r="I385" s="34"/>
      <c r="K385" s="35"/>
      <c r="L385" s="35"/>
      <c r="M385" s="35"/>
      <c r="N385" s="35"/>
      <c r="Q385" s="35"/>
    </row>
    <row r="386" spans="1:17" ht="14.25" customHeight="1">
      <c r="A386" s="34"/>
      <c r="D386" s="34"/>
      <c r="H386" s="34"/>
      <c r="I386" s="34"/>
      <c r="K386" s="35"/>
      <c r="L386" s="35"/>
      <c r="M386" s="35"/>
      <c r="N386" s="35"/>
      <c r="Q386" s="35"/>
    </row>
    <row r="387" spans="1:17" ht="14.25" customHeight="1">
      <c r="A387" s="34"/>
      <c r="D387" s="34"/>
      <c r="H387" s="34"/>
      <c r="I387" s="34"/>
      <c r="K387" s="35"/>
      <c r="L387" s="35"/>
      <c r="M387" s="35"/>
      <c r="N387" s="35"/>
      <c r="Q387" s="35"/>
    </row>
    <row r="388" spans="1:17" ht="14.25" customHeight="1">
      <c r="A388" s="34"/>
      <c r="D388" s="34"/>
      <c r="H388" s="34"/>
      <c r="I388" s="34"/>
      <c r="K388" s="35"/>
      <c r="L388" s="35"/>
      <c r="M388" s="35"/>
      <c r="N388" s="35"/>
      <c r="Q388" s="35"/>
    </row>
    <row r="389" spans="1:17" ht="14.25" customHeight="1">
      <c r="A389" s="34"/>
      <c r="D389" s="34"/>
      <c r="H389" s="34"/>
      <c r="I389" s="34"/>
      <c r="K389" s="35"/>
      <c r="L389" s="35"/>
      <c r="M389" s="35"/>
      <c r="N389" s="35"/>
      <c r="Q389" s="35"/>
    </row>
    <row r="390" spans="1:17" ht="14.25" customHeight="1">
      <c r="A390" s="34"/>
      <c r="D390" s="34"/>
      <c r="H390" s="34"/>
      <c r="I390" s="34"/>
      <c r="K390" s="35"/>
      <c r="L390" s="35"/>
      <c r="M390" s="35"/>
      <c r="N390" s="35"/>
      <c r="Q390" s="35"/>
    </row>
    <row r="391" spans="1:17" ht="14.25" customHeight="1">
      <c r="A391" s="34"/>
      <c r="D391" s="34"/>
      <c r="H391" s="34"/>
      <c r="I391" s="34"/>
      <c r="K391" s="35"/>
      <c r="L391" s="35"/>
      <c r="M391" s="35"/>
      <c r="N391" s="35"/>
      <c r="Q391" s="35"/>
    </row>
    <row r="392" spans="1:17" ht="14.25" customHeight="1">
      <c r="A392" s="34"/>
      <c r="D392" s="34"/>
      <c r="H392" s="34"/>
      <c r="I392" s="34"/>
      <c r="K392" s="35"/>
      <c r="L392" s="35"/>
      <c r="M392" s="35"/>
      <c r="N392" s="35"/>
      <c r="Q392" s="35"/>
    </row>
    <row r="393" spans="1:17" ht="14.25" customHeight="1">
      <c r="A393" s="34"/>
      <c r="D393" s="34"/>
      <c r="H393" s="34"/>
      <c r="I393" s="34"/>
      <c r="K393" s="35"/>
      <c r="L393" s="35"/>
      <c r="M393" s="35"/>
      <c r="N393" s="35"/>
      <c r="Q393" s="35"/>
    </row>
    <row r="394" spans="1:17" ht="14.25" customHeight="1">
      <c r="A394" s="34"/>
      <c r="D394" s="34"/>
      <c r="H394" s="34"/>
      <c r="I394" s="34"/>
      <c r="K394" s="35"/>
      <c r="L394" s="35"/>
      <c r="M394" s="35"/>
      <c r="N394" s="35"/>
      <c r="Q394" s="35"/>
    </row>
    <row r="395" spans="1:17" ht="14.25" customHeight="1">
      <c r="A395" s="34"/>
      <c r="D395" s="34"/>
      <c r="H395" s="34"/>
      <c r="I395" s="34"/>
      <c r="K395" s="35"/>
      <c r="L395" s="35"/>
      <c r="M395" s="35"/>
      <c r="N395" s="35"/>
      <c r="Q395" s="35"/>
    </row>
    <row r="396" spans="1:17" ht="14.25" customHeight="1">
      <c r="A396" s="34"/>
      <c r="D396" s="34"/>
      <c r="H396" s="34"/>
      <c r="I396" s="34"/>
      <c r="K396" s="35"/>
      <c r="L396" s="35"/>
      <c r="M396" s="35"/>
      <c r="N396" s="35"/>
      <c r="Q396" s="35"/>
    </row>
    <row r="397" spans="1:17" ht="14.25" customHeight="1">
      <c r="A397" s="34"/>
      <c r="D397" s="34"/>
      <c r="H397" s="34"/>
      <c r="I397" s="34"/>
      <c r="K397" s="35"/>
      <c r="L397" s="35"/>
      <c r="M397" s="35"/>
      <c r="N397" s="35"/>
      <c r="Q397" s="35"/>
    </row>
    <row r="398" spans="1:17" ht="14.25" customHeight="1">
      <c r="A398" s="34"/>
      <c r="D398" s="34"/>
      <c r="H398" s="34"/>
      <c r="I398" s="34"/>
      <c r="K398" s="35"/>
      <c r="L398" s="35"/>
      <c r="M398" s="35"/>
      <c r="N398" s="35"/>
      <c r="Q398" s="35"/>
    </row>
    <row r="399" spans="1:17" ht="14.25" customHeight="1">
      <c r="A399" s="34"/>
      <c r="D399" s="34"/>
      <c r="H399" s="34"/>
      <c r="I399" s="34"/>
      <c r="K399" s="35"/>
      <c r="L399" s="35"/>
      <c r="M399" s="35"/>
      <c r="N399" s="35"/>
      <c r="Q399" s="35"/>
    </row>
    <row r="400" spans="1:17" ht="14.25" customHeight="1">
      <c r="A400" s="34"/>
      <c r="D400" s="34"/>
      <c r="H400" s="34"/>
      <c r="I400" s="34"/>
      <c r="K400" s="35"/>
      <c r="L400" s="35"/>
      <c r="M400" s="35"/>
      <c r="N400" s="35"/>
      <c r="Q400" s="35"/>
    </row>
    <row r="401" spans="1:17" ht="14.25" customHeight="1">
      <c r="A401" s="34"/>
      <c r="D401" s="34"/>
      <c r="H401" s="34"/>
      <c r="I401" s="34"/>
      <c r="K401" s="35"/>
      <c r="L401" s="35"/>
      <c r="M401" s="35"/>
      <c r="N401" s="35"/>
      <c r="Q401" s="35"/>
    </row>
    <row r="402" spans="1:17" ht="14.25" customHeight="1">
      <c r="A402" s="34"/>
      <c r="D402" s="34"/>
      <c r="H402" s="34"/>
      <c r="I402" s="34"/>
      <c r="K402" s="35"/>
      <c r="L402" s="35"/>
      <c r="M402" s="35"/>
      <c r="N402" s="35"/>
      <c r="Q402" s="35"/>
    </row>
    <row r="403" spans="1:17" ht="14.25" customHeight="1">
      <c r="A403" s="34"/>
      <c r="D403" s="34"/>
      <c r="H403" s="34"/>
      <c r="I403" s="34"/>
      <c r="K403" s="35"/>
      <c r="L403" s="35"/>
      <c r="M403" s="35"/>
      <c r="N403" s="35"/>
      <c r="Q403" s="35"/>
    </row>
    <row r="404" spans="1:17" ht="14.25" customHeight="1">
      <c r="A404" s="34"/>
      <c r="D404" s="34"/>
      <c r="H404" s="34"/>
      <c r="I404" s="34"/>
      <c r="K404" s="35"/>
      <c r="L404" s="35"/>
      <c r="M404" s="35"/>
      <c r="N404" s="35"/>
      <c r="Q404" s="35"/>
    </row>
    <row r="405" spans="1:17" ht="14.25" customHeight="1">
      <c r="A405" s="34"/>
      <c r="D405" s="34"/>
      <c r="H405" s="34"/>
      <c r="I405" s="34"/>
      <c r="K405" s="35"/>
      <c r="L405" s="35"/>
      <c r="M405" s="35"/>
      <c r="N405" s="35"/>
      <c r="Q405" s="35"/>
    </row>
    <row r="406" spans="1:17" ht="14.25" customHeight="1">
      <c r="A406" s="34"/>
      <c r="D406" s="34"/>
      <c r="H406" s="34"/>
      <c r="I406" s="34"/>
      <c r="K406" s="35"/>
      <c r="L406" s="35"/>
      <c r="M406" s="35"/>
      <c r="N406" s="35"/>
      <c r="Q406" s="35"/>
    </row>
    <row r="407" spans="1:17" ht="14.25" customHeight="1">
      <c r="A407" s="34"/>
      <c r="D407" s="34"/>
      <c r="H407" s="34"/>
      <c r="I407" s="34"/>
      <c r="K407" s="35"/>
      <c r="L407" s="35"/>
      <c r="M407" s="35"/>
      <c r="N407" s="35"/>
      <c r="Q407" s="35"/>
    </row>
    <row r="408" spans="1:17" ht="14.25" customHeight="1">
      <c r="A408" s="34"/>
      <c r="D408" s="34"/>
      <c r="H408" s="34"/>
      <c r="I408" s="34"/>
      <c r="K408" s="35"/>
      <c r="L408" s="35"/>
      <c r="M408" s="35"/>
      <c r="N408" s="35"/>
      <c r="Q408" s="35"/>
    </row>
    <row r="409" spans="1:17" ht="14.25" customHeight="1">
      <c r="A409" s="34"/>
      <c r="D409" s="34"/>
      <c r="H409" s="34"/>
      <c r="I409" s="34"/>
      <c r="K409" s="35"/>
      <c r="L409" s="35"/>
      <c r="M409" s="35"/>
      <c r="N409" s="35"/>
      <c r="Q409" s="35"/>
    </row>
    <row r="410" spans="1:17" ht="14.25" customHeight="1">
      <c r="A410" s="34"/>
      <c r="D410" s="34"/>
      <c r="H410" s="34"/>
      <c r="I410" s="34"/>
      <c r="K410" s="35"/>
      <c r="L410" s="35"/>
      <c r="M410" s="35"/>
      <c r="N410" s="35"/>
      <c r="Q410" s="35"/>
    </row>
    <row r="411" spans="1:17" ht="14.25" customHeight="1">
      <c r="A411" s="34"/>
      <c r="D411" s="34"/>
      <c r="H411" s="34"/>
      <c r="I411" s="34"/>
      <c r="K411" s="35"/>
      <c r="L411" s="35"/>
      <c r="M411" s="35"/>
      <c r="N411" s="35"/>
      <c r="Q411" s="35"/>
    </row>
    <row r="412" spans="1:17" ht="14.25" customHeight="1">
      <c r="A412" s="34"/>
      <c r="D412" s="34"/>
      <c r="H412" s="34"/>
      <c r="I412" s="34"/>
      <c r="K412" s="35"/>
      <c r="L412" s="35"/>
      <c r="M412" s="35"/>
      <c r="N412" s="35"/>
      <c r="Q412" s="35"/>
    </row>
    <row r="413" spans="1:17" ht="14.25" customHeight="1">
      <c r="A413" s="34"/>
      <c r="D413" s="34"/>
      <c r="H413" s="34"/>
      <c r="I413" s="34"/>
      <c r="K413" s="35"/>
      <c r="L413" s="35"/>
      <c r="M413" s="35"/>
      <c r="N413" s="35"/>
      <c r="Q413" s="35"/>
    </row>
    <row r="414" spans="1:17" ht="14.25" customHeight="1">
      <c r="A414" s="34"/>
      <c r="D414" s="34"/>
      <c r="H414" s="34"/>
      <c r="I414" s="34"/>
      <c r="K414" s="35"/>
      <c r="L414" s="35"/>
      <c r="M414" s="35"/>
      <c r="N414" s="35"/>
      <c r="Q414" s="35"/>
    </row>
    <row r="415" spans="1:17" ht="14.25" customHeight="1">
      <c r="A415" s="34"/>
      <c r="D415" s="34"/>
      <c r="H415" s="34"/>
      <c r="I415" s="34"/>
      <c r="K415" s="35"/>
      <c r="L415" s="35"/>
      <c r="M415" s="35"/>
      <c r="N415" s="35"/>
      <c r="Q415" s="35"/>
    </row>
    <row r="416" spans="1:17" ht="14.25" customHeight="1">
      <c r="A416" s="34"/>
      <c r="D416" s="34"/>
      <c r="H416" s="34"/>
      <c r="I416" s="34"/>
      <c r="K416" s="35"/>
      <c r="L416" s="35"/>
      <c r="M416" s="35"/>
      <c r="N416" s="35"/>
      <c r="Q416" s="35"/>
    </row>
    <row r="417" spans="1:17" ht="14.25" customHeight="1">
      <c r="A417" s="34"/>
      <c r="D417" s="34"/>
      <c r="H417" s="34"/>
      <c r="I417" s="34"/>
      <c r="K417" s="35"/>
      <c r="L417" s="35"/>
      <c r="M417" s="35"/>
      <c r="N417" s="35"/>
      <c r="Q417" s="35"/>
    </row>
    <row r="418" spans="1:17" ht="14.25" customHeight="1">
      <c r="A418" s="34"/>
      <c r="D418" s="34"/>
      <c r="H418" s="34"/>
      <c r="I418" s="34"/>
      <c r="K418" s="35"/>
      <c r="L418" s="35"/>
      <c r="M418" s="35"/>
      <c r="N418" s="35"/>
      <c r="Q418" s="35"/>
    </row>
    <row r="419" spans="1:17" ht="14.25" customHeight="1">
      <c r="A419" s="34"/>
      <c r="D419" s="34"/>
      <c r="H419" s="34"/>
      <c r="I419" s="34"/>
      <c r="K419" s="35"/>
      <c r="L419" s="35"/>
      <c r="M419" s="35"/>
      <c r="N419" s="35"/>
      <c r="Q419" s="35"/>
    </row>
    <row r="420" spans="1:17" ht="14.25" customHeight="1">
      <c r="A420" s="34"/>
      <c r="D420" s="34"/>
      <c r="H420" s="34"/>
      <c r="I420" s="34"/>
      <c r="K420" s="35"/>
      <c r="L420" s="35"/>
      <c r="M420" s="35"/>
      <c r="N420" s="35"/>
      <c r="Q420" s="35"/>
    </row>
    <row r="421" spans="1:17" ht="14.25" customHeight="1">
      <c r="A421" s="34"/>
      <c r="D421" s="34"/>
      <c r="H421" s="34"/>
      <c r="I421" s="34"/>
      <c r="K421" s="35"/>
      <c r="L421" s="35"/>
      <c r="M421" s="35"/>
      <c r="N421" s="35"/>
      <c r="Q421" s="35"/>
    </row>
    <row r="422" spans="1:17" ht="14.25" customHeight="1">
      <c r="A422" s="34"/>
      <c r="D422" s="34"/>
      <c r="H422" s="34"/>
      <c r="I422" s="34"/>
      <c r="K422" s="35"/>
      <c r="L422" s="35"/>
      <c r="M422" s="35"/>
      <c r="N422" s="35"/>
      <c r="Q422" s="35"/>
    </row>
    <row r="423" spans="1:17" ht="14.25" customHeight="1">
      <c r="A423" s="34"/>
      <c r="D423" s="34"/>
      <c r="H423" s="34"/>
      <c r="I423" s="34"/>
      <c r="K423" s="35"/>
      <c r="L423" s="35"/>
      <c r="M423" s="35"/>
      <c r="N423" s="35"/>
      <c r="Q423" s="35"/>
    </row>
    <row r="424" spans="1:17" ht="14.25" customHeight="1">
      <c r="A424" s="34"/>
      <c r="D424" s="34"/>
      <c r="H424" s="34"/>
      <c r="I424" s="34"/>
      <c r="K424" s="35"/>
      <c r="L424" s="35"/>
      <c r="M424" s="35"/>
      <c r="N424" s="35"/>
      <c r="Q424" s="35"/>
    </row>
    <row r="425" spans="1:17" ht="14.25" customHeight="1">
      <c r="A425" s="34"/>
      <c r="D425" s="34"/>
      <c r="H425" s="34"/>
      <c r="I425" s="34"/>
      <c r="K425" s="35"/>
      <c r="L425" s="35"/>
      <c r="M425" s="35"/>
      <c r="N425" s="35"/>
      <c r="Q425" s="35"/>
    </row>
    <row r="426" spans="1:17" ht="14.25" customHeight="1">
      <c r="A426" s="34"/>
      <c r="D426" s="34"/>
      <c r="H426" s="34"/>
      <c r="I426" s="34"/>
      <c r="K426" s="35"/>
      <c r="L426" s="35"/>
      <c r="M426" s="35"/>
      <c r="N426" s="35"/>
      <c r="Q426" s="35"/>
    </row>
    <row r="427" spans="1:17" ht="14.25" customHeight="1">
      <c r="A427" s="34"/>
      <c r="D427" s="34"/>
      <c r="H427" s="34"/>
      <c r="I427" s="34"/>
      <c r="K427" s="35"/>
      <c r="L427" s="35"/>
      <c r="M427" s="35"/>
      <c r="N427" s="35"/>
      <c r="Q427" s="35"/>
    </row>
    <row r="428" spans="1:17" ht="14.25" customHeight="1">
      <c r="A428" s="34"/>
      <c r="D428" s="34"/>
      <c r="H428" s="34"/>
      <c r="I428" s="34"/>
      <c r="K428" s="35"/>
      <c r="L428" s="35"/>
      <c r="M428" s="35"/>
      <c r="N428" s="35"/>
      <c r="Q428" s="35"/>
    </row>
    <row r="429" spans="1:17" ht="14.25" customHeight="1">
      <c r="A429" s="34"/>
      <c r="D429" s="34"/>
      <c r="H429" s="34"/>
      <c r="I429" s="34"/>
      <c r="K429" s="35"/>
      <c r="L429" s="35"/>
      <c r="M429" s="35"/>
      <c r="N429" s="35"/>
      <c r="Q429" s="35"/>
    </row>
    <row r="430" spans="1:17" ht="14.25" customHeight="1">
      <c r="A430" s="34"/>
      <c r="D430" s="34"/>
      <c r="H430" s="34"/>
      <c r="I430" s="34"/>
      <c r="K430" s="35"/>
      <c r="L430" s="35"/>
      <c r="M430" s="35"/>
      <c r="N430" s="35"/>
      <c r="Q430" s="35"/>
    </row>
    <row r="431" spans="1:17" ht="14.25" customHeight="1">
      <c r="A431" s="34"/>
      <c r="D431" s="34"/>
      <c r="H431" s="34"/>
      <c r="I431" s="34"/>
      <c r="K431" s="35"/>
      <c r="L431" s="35"/>
      <c r="M431" s="35"/>
      <c r="N431" s="35"/>
      <c r="Q431" s="35"/>
    </row>
    <row r="432" spans="1:17" ht="14.25" customHeight="1">
      <c r="A432" s="34"/>
      <c r="D432" s="34"/>
      <c r="H432" s="34"/>
      <c r="I432" s="34"/>
      <c r="K432" s="35"/>
      <c r="L432" s="35"/>
      <c r="M432" s="35"/>
      <c r="N432" s="35"/>
      <c r="Q432" s="35"/>
    </row>
    <row r="433" spans="1:17" ht="14.25" customHeight="1">
      <c r="A433" s="34"/>
      <c r="D433" s="34"/>
      <c r="H433" s="34"/>
      <c r="I433" s="34"/>
      <c r="K433" s="35"/>
      <c r="L433" s="35"/>
      <c r="M433" s="35"/>
      <c r="N433" s="35"/>
      <c r="Q433" s="35"/>
    </row>
    <row r="434" spans="1:17" ht="14.25" customHeight="1">
      <c r="A434" s="34"/>
      <c r="D434" s="34"/>
      <c r="H434" s="34"/>
      <c r="I434" s="34"/>
      <c r="K434" s="35"/>
      <c r="L434" s="35"/>
      <c r="M434" s="35"/>
      <c r="N434" s="35"/>
      <c r="Q434" s="35"/>
    </row>
    <row r="435" spans="1:17" ht="14.25" customHeight="1">
      <c r="A435" s="34"/>
      <c r="D435" s="34"/>
      <c r="H435" s="34"/>
      <c r="I435" s="34"/>
      <c r="K435" s="35"/>
      <c r="L435" s="35"/>
      <c r="M435" s="35"/>
      <c r="N435" s="35"/>
      <c r="Q435" s="35"/>
    </row>
    <row r="436" spans="1:17" ht="14.25" customHeight="1">
      <c r="A436" s="34"/>
      <c r="D436" s="34"/>
      <c r="H436" s="34"/>
      <c r="I436" s="34"/>
      <c r="K436" s="35"/>
      <c r="L436" s="35"/>
      <c r="M436" s="35"/>
      <c r="N436" s="35"/>
      <c r="Q436" s="35"/>
    </row>
    <row r="437" spans="1:17" ht="14.25" customHeight="1">
      <c r="A437" s="34"/>
      <c r="D437" s="34"/>
      <c r="H437" s="34"/>
      <c r="I437" s="34"/>
      <c r="K437" s="35"/>
      <c r="L437" s="35"/>
      <c r="M437" s="35"/>
      <c r="N437" s="35"/>
      <c r="Q437" s="35"/>
    </row>
    <row r="438" spans="1:17" ht="14.25" customHeight="1">
      <c r="A438" s="34"/>
      <c r="D438" s="34"/>
      <c r="H438" s="34"/>
      <c r="I438" s="34"/>
      <c r="K438" s="35"/>
      <c r="L438" s="35"/>
      <c r="M438" s="35"/>
      <c r="N438" s="35"/>
      <c r="Q438" s="35"/>
    </row>
    <row r="439" spans="1:17" ht="14.25" customHeight="1">
      <c r="A439" s="34"/>
      <c r="D439" s="34"/>
      <c r="H439" s="34"/>
      <c r="I439" s="34"/>
      <c r="K439" s="35"/>
      <c r="L439" s="35"/>
      <c r="M439" s="35"/>
      <c r="N439" s="35"/>
      <c r="Q439" s="35"/>
    </row>
    <row r="440" spans="1:17" ht="14.25" customHeight="1">
      <c r="A440" s="34"/>
      <c r="D440" s="34"/>
      <c r="H440" s="34"/>
      <c r="I440" s="34"/>
      <c r="K440" s="35"/>
      <c r="L440" s="35"/>
      <c r="M440" s="35"/>
      <c r="N440" s="35"/>
      <c r="Q440" s="35"/>
    </row>
    <row r="441" spans="1:17" ht="14.25" customHeight="1">
      <c r="A441" s="34"/>
      <c r="D441" s="34"/>
      <c r="H441" s="34"/>
      <c r="I441" s="34"/>
      <c r="K441" s="35"/>
      <c r="L441" s="35"/>
      <c r="M441" s="35"/>
      <c r="N441" s="35"/>
      <c r="Q441" s="35"/>
    </row>
    <row r="442" spans="1:17" ht="14.25" customHeight="1">
      <c r="A442" s="34"/>
      <c r="D442" s="34"/>
      <c r="H442" s="34"/>
      <c r="I442" s="34"/>
      <c r="K442" s="35"/>
      <c r="L442" s="35"/>
      <c r="M442" s="35"/>
      <c r="N442" s="35"/>
      <c r="Q442" s="35"/>
    </row>
    <row r="443" spans="1:17" ht="14.25" customHeight="1">
      <c r="A443" s="34"/>
      <c r="D443" s="34"/>
      <c r="H443" s="34"/>
      <c r="I443" s="34"/>
      <c r="K443" s="35"/>
      <c r="L443" s="35"/>
      <c r="M443" s="35"/>
      <c r="N443" s="35"/>
      <c r="Q443" s="35"/>
    </row>
    <row r="444" spans="1:17" ht="14.25" customHeight="1">
      <c r="A444" s="34"/>
      <c r="D444" s="34"/>
      <c r="H444" s="34"/>
      <c r="I444" s="34"/>
      <c r="K444" s="35"/>
      <c r="L444" s="35"/>
      <c r="M444" s="35"/>
      <c r="N444" s="35"/>
      <c r="Q444" s="35"/>
    </row>
    <row r="445" spans="1:17" ht="14.25" customHeight="1">
      <c r="A445" s="34"/>
      <c r="D445" s="34"/>
      <c r="H445" s="34"/>
      <c r="I445" s="34"/>
      <c r="K445" s="35"/>
      <c r="L445" s="35"/>
      <c r="M445" s="35"/>
      <c r="N445" s="35"/>
      <c r="Q445" s="35"/>
    </row>
    <row r="446" spans="1:17" ht="14.25" customHeight="1">
      <c r="A446" s="34"/>
      <c r="D446" s="34"/>
      <c r="H446" s="34"/>
      <c r="I446" s="34"/>
      <c r="K446" s="35"/>
      <c r="L446" s="35"/>
      <c r="M446" s="35"/>
      <c r="N446" s="35"/>
      <c r="Q446" s="35"/>
    </row>
    <row r="447" spans="1:17" ht="14.25" customHeight="1">
      <c r="A447" s="34"/>
      <c r="D447" s="34"/>
      <c r="H447" s="34"/>
      <c r="I447" s="34"/>
      <c r="K447" s="35"/>
      <c r="L447" s="35"/>
      <c r="M447" s="35"/>
      <c r="N447" s="35"/>
      <c r="Q447" s="35"/>
    </row>
    <row r="448" spans="1:17" ht="14.25" customHeight="1">
      <c r="A448" s="34"/>
      <c r="D448" s="34"/>
      <c r="H448" s="34"/>
      <c r="I448" s="34"/>
      <c r="K448" s="35"/>
      <c r="L448" s="35"/>
      <c r="M448" s="35"/>
      <c r="N448" s="35"/>
      <c r="Q448" s="35"/>
    </row>
    <row r="449" spans="1:17" ht="14.25" customHeight="1">
      <c r="A449" s="34"/>
      <c r="D449" s="34"/>
      <c r="H449" s="34"/>
      <c r="I449" s="34"/>
      <c r="K449" s="35"/>
      <c r="L449" s="35"/>
      <c r="M449" s="35"/>
      <c r="N449" s="35"/>
      <c r="Q449" s="35"/>
    </row>
    <row r="450" spans="1:17" ht="14.25" customHeight="1">
      <c r="A450" s="34"/>
      <c r="D450" s="34"/>
      <c r="H450" s="34"/>
      <c r="I450" s="34"/>
      <c r="K450" s="35"/>
      <c r="L450" s="35"/>
      <c r="M450" s="35"/>
      <c r="N450" s="35"/>
      <c r="Q450" s="35"/>
    </row>
    <row r="451" spans="1:17" ht="14.25" customHeight="1">
      <c r="A451" s="34"/>
      <c r="D451" s="34"/>
      <c r="H451" s="34"/>
      <c r="I451" s="34"/>
      <c r="K451" s="35"/>
      <c r="L451" s="35"/>
      <c r="M451" s="35"/>
      <c r="N451" s="35"/>
      <c r="Q451" s="35"/>
    </row>
    <row r="452" spans="1:17" ht="14.25" customHeight="1">
      <c r="A452" s="34"/>
      <c r="D452" s="34"/>
      <c r="H452" s="34"/>
      <c r="I452" s="34"/>
      <c r="K452" s="35"/>
      <c r="L452" s="35"/>
      <c r="M452" s="35"/>
      <c r="N452" s="35"/>
      <c r="Q452" s="35"/>
    </row>
    <row r="453" spans="1:17" ht="14.25" customHeight="1">
      <c r="A453" s="34"/>
      <c r="D453" s="34"/>
      <c r="H453" s="34"/>
      <c r="I453" s="34"/>
      <c r="K453" s="35"/>
      <c r="L453" s="35"/>
      <c r="M453" s="35"/>
      <c r="N453" s="35"/>
      <c r="Q453" s="35"/>
    </row>
    <row r="454" spans="1:17" ht="14.25" customHeight="1">
      <c r="A454" s="34"/>
      <c r="D454" s="34"/>
      <c r="H454" s="34"/>
      <c r="I454" s="34"/>
      <c r="K454" s="35"/>
      <c r="L454" s="35"/>
      <c r="M454" s="35"/>
      <c r="N454" s="35"/>
      <c r="Q454" s="35"/>
    </row>
    <row r="455" spans="1:17" ht="14.25" customHeight="1">
      <c r="A455" s="34"/>
      <c r="D455" s="34"/>
      <c r="H455" s="34"/>
      <c r="I455" s="34"/>
      <c r="K455" s="35"/>
      <c r="L455" s="35"/>
      <c r="M455" s="35"/>
      <c r="N455" s="35"/>
      <c r="Q455" s="35"/>
    </row>
    <row r="456" spans="1:17" ht="14.25" customHeight="1">
      <c r="A456" s="34"/>
      <c r="D456" s="34"/>
      <c r="H456" s="34"/>
      <c r="I456" s="34"/>
      <c r="K456" s="35"/>
      <c r="L456" s="35"/>
      <c r="M456" s="35"/>
      <c r="N456" s="35"/>
      <c r="Q456" s="35"/>
    </row>
    <row r="457" spans="1:17" ht="14.25" customHeight="1">
      <c r="A457" s="34"/>
      <c r="D457" s="34"/>
      <c r="H457" s="34"/>
      <c r="I457" s="34"/>
      <c r="K457" s="35"/>
      <c r="L457" s="35"/>
      <c r="M457" s="35"/>
      <c r="N457" s="35"/>
      <c r="Q457" s="35"/>
    </row>
    <row r="458" spans="1:17" ht="14.25" customHeight="1">
      <c r="A458" s="34"/>
      <c r="D458" s="34"/>
      <c r="H458" s="34"/>
      <c r="I458" s="34"/>
      <c r="K458" s="35"/>
      <c r="L458" s="35"/>
      <c r="M458" s="35"/>
      <c r="N458" s="35"/>
      <c r="Q458" s="35"/>
    </row>
    <row r="459" spans="1:17" ht="14.25" customHeight="1">
      <c r="A459" s="34"/>
      <c r="D459" s="34"/>
      <c r="H459" s="34"/>
      <c r="I459" s="34"/>
      <c r="K459" s="35"/>
      <c r="L459" s="35"/>
      <c r="M459" s="35"/>
      <c r="N459" s="35"/>
      <c r="Q459" s="35"/>
    </row>
    <row r="460" spans="1:17" ht="14.25" customHeight="1">
      <c r="A460" s="34"/>
      <c r="D460" s="34"/>
      <c r="H460" s="34"/>
      <c r="I460" s="34"/>
      <c r="K460" s="35"/>
      <c r="L460" s="35"/>
      <c r="M460" s="35"/>
      <c r="N460" s="35"/>
      <c r="Q460" s="35"/>
    </row>
    <row r="461" spans="1:17" ht="14.25" customHeight="1">
      <c r="A461" s="34"/>
      <c r="D461" s="34"/>
      <c r="H461" s="34"/>
      <c r="I461" s="34"/>
      <c r="K461" s="35"/>
      <c r="L461" s="35"/>
      <c r="M461" s="35"/>
      <c r="N461" s="35"/>
      <c r="Q461" s="35"/>
    </row>
    <row r="462" spans="1:17" ht="14.25" customHeight="1">
      <c r="A462" s="34"/>
      <c r="D462" s="34"/>
      <c r="H462" s="34"/>
      <c r="I462" s="34"/>
      <c r="K462" s="35"/>
      <c r="L462" s="35"/>
      <c r="M462" s="35"/>
      <c r="N462" s="35"/>
      <c r="Q462" s="35"/>
    </row>
    <row r="463" spans="1:17" ht="14.25" customHeight="1">
      <c r="A463" s="34"/>
      <c r="D463" s="34"/>
      <c r="H463" s="34"/>
      <c r="I463" s="34"/>
      <c r="K463" s="35"/>
      <c r="L463" s="35"/>
      <c r="M463" s="35"/>
      <c r="N463" s="35"/>
      <c r="Q463" s="35"/>
    </row>
    <row r="464" spans="1:17" ht="14.25" customHeight="1">
      <c r="A464" s="34"/>
      <c r="D464" s="34"/>
      <c r="H464" s="34"/>
      <c r="I464" s="34"/>
      <c r="K464" s="35"/>
      <c r="L464" s="35"/>
      <c r="M464" s="35"/>
      <c r="N464" s="35"/>
      <c r="Q464" s="35"/>
    </row>
    <row r="465" spans="1:17" ht="14.25" customHeight="1">
      <c r="A465" s="34"/>
      <c r="D465" s="34"/>
      <c r="H465" s="34"/>
      <c r="I465" s="34"/>
      <c r="K465" s="35"/>
      <c r="L465" s="35"/>
      <c r="M465" s="35"/>
      <c r="N465" s="35"/>
      <c r="Q465" s="35"/>
    </row>
    <row r="466" spans="1:17" ht="14.25" customHeight="1">
      <c r="A466" s="34"/>
      <c r="D466" s="34"/>
      <c r="H466" s="34"/>
      <c r="I466" s="34"/>
      <c r="K466" s="35"/>
      <c r="L466" s="35"/>
      <c r="M466" s="35"/>
      <c r="N466" s="35"/>
      <c r="Q466" s="35"/>
    </row>
    <row r="467" spans="1:17" ht="14.25" customHeight="1">
      <c r="A467" s="34"/>
      <c r="D467" s="34"/>
      <c r="H467" s="34"/>
      <c r="I467" s="34"/>
      <c r="K467" s="35"/>
      <c r="L467" s="35"/>
      <c r="M467" s="35"/>
      <c r="N467" s="35"/>
      <c r="Q467" s="35"/>
    </row>
    <row r="468" spans="1:17" ht="14.25" customHeight="1">
      <c r="A468" s="34"/>
      <c r="D468" s="34"/>
      <c r="H468" s="34"/>
      <c r="I468" s="34"/>
      <c r="K468" s="35"/>
      <c r="L468" s="35"/>
      <c r="M468" s="35"/>
      <c r="N468" s="35"/>
      <c r="Q468" s="35"/>
    </row>
    <row r="469" spans="1:17" ht="14.25" customHeight="1">
      <c r="A469" s="34"/>
      <c r="D469" s="34"/>
      <c r="H469" s="34"/>
      <c r="I469" s="34"/>
      <c r="K469" s="35"/>
      <c r="L469" s="35"/>
      <c r="M469" s="35"/>
      <c r="N469" s="35"/>
      <c r="Q469" s="35"/>
    </row>
    <row r="470" spans="1:17" ht="14.25" customHeight="1">
      <c r="A470" s="34"/>
      <c r="D470" s="34"/>
      <c r="H470" s="34"/>
      <c r="I470" s="34"/>
      <c r="K470" s="35"/>
      <c r="L470" s="35"/>
      <c r="M470" s="35"/>
      <c r="N470" s="35"/>
      <c r="Q470" s="35"/>
    </row>
    <row r="471" spans="1:17" ht="14.25" customHeight="1">
      <c r="A471" s="34"/>
      <c r="D471" s="34"/>
      <c r="H471" s="34"/>
      <c r="I471" s="34"/>
      <c r="K471" s="35"/>
      <c r="L471" s="35"/>
      <c r="M471" s="35"/>
      <c r="N471" s="35"/>
      <c r="Q471" s="35"/>
    </row>
    <row r="472" spans="1:17" ht="14.25" customHeight="1">
      <c r="A472" s="34"/>
      <c r="D472" s="34"/>
      <c r="H472" s="34"/>
      <c r="I472" s="34"/>
      <c r="K472" s="35"/>
      <c r="L472" s="35"/>
      <c r="M472" s="35"/>
      <c r="N472" s="35"/>
      <c r="Q472" s="35"/>
    </row>
    <row r="473" spans="1:17" ht="14.25" customHeight="1">
      <c r="A473" s="34"/>
      <c r="D473" s="34"/>
      <c r="H473" s="34"/>
      <c r="I473" s="34"/>
      <c r="K473" s="35"/>
      <c r="L473" s="35"/>
      <c r="M473" s="35"/>
      <c r="N473" s="35"/>
      <c r="Q473" s="35"/>
    </row>
    <row r="474" spans="1:17" ht="14.25" customHeight="1">
      <c r="A474" s="34"/>
      <c r="D474" s="34"/>
      <c r="H474" s="34"/>
      <c r="I474" s="34"/>
      <c r="K474" s="35"/>
      <c r="L474" s="35"/>
      <c r="M474" s="35"/>
      <c r="N474" s="35"/>
      <c r="Q474" s="35"/>
    </row>
    <row r="475" spans="1:17" ht="14.25" customHeight="1">
      <c r="A475" s="34"/>
      <c r="D475" s="34"/>
      <c r="H475" s="34"/>
      <c r="I475" s="34"/>
      <c r="K475" s="35"/>
      <c r="L475" s="35"/>
      <c r="M475" s="35"/>
      <c r="N475" s="35"/>
      <c r="Q475" s="35"/>
    </row>
    <row r="476" spans="1:17" ht="14.25" customHeight="1">
      <c r="A476" s="34"/>
      <c r="D476" s="34"/>
      <c r="H476" s="34"/>
      <c r="I476" s="34"/>
      <c r="K476" s="35"/>
      <c r="L476" s="35"/>
      <c r="M476" s="35"/>
      <c r="N476" s="35"/>
      <c r="Q476" s="35"/>
    </row>
    <row r="477" spans="1:17" ht="14.25" customHeight="1">
      <c r="A477" s="34"/>
      <c r="D477" s="34"/>
      <c r="H477" s="34"/>
      <c r="I477" s="34"/>
      <c r="K477" s="35"/>
      <c r="L477" s="35"/>
      <c r="M477" s="35"/>
      <c r="N477" s="35"/>
      <c r="Q477" s="35"/>
    </row>
    <row r="478" spans="1:17" ht="14.25" customHeight="1">
      <c r="A478" s="34"/>
      <c r="D478" s="34"/>
      <c r="H478" s="34"/>
      <c r="I478" s="34"/>
      <c r="K478" s="35"/>
      <c r="L478" s="35"/>
      <c r="M478" s="35"/>
      <c r="N478" s="35"/>
      <c r="Q478" s="35"/>
    </row>
    <row r="479" spans="1:17" ht="14.25" customHeight="1">
      <c r="A479" s="34"/>
      <c r="D479" s="34"/>
      <c r="H479" s="34"/>
      <c r="I479" s="34"/>
      <c r="K479" s="35"/>
      <c r="L479" s="35"/>
      <c r="M479" s="35"/>
      <c r="N479" s="35"/>
      <c r="Q479" s="35"/>
    </row>
    <row r="480" spans="1:17" ht="14.25" customHeight="1">
      <c r="A480" s="34"/>
      <c r="D480" s="34"/>
      <c r="H480" s="34"/>
      <c r="I480" s="34"/>
      <c r="K480" s="35"/>
      <c r="L480" s="35"/>
      <c r="M480" s="35"/>
      <c r="N480" s="35"/>
      <c r="Q480" s="35"/>
    </row>
    <row r="481" spans="1:17" ht="14.25" customHeight="1">
      <c r="A481" s="34"/>
      <c r="D481" s="34"/>
      <c r="H481" s="34"/>
      <c r="I481" s="34"/>
      <c r="K481" s="35"/>
      <c r="L481" s="35"/>
      <c r="M481" s="35"/>
      <c r="N481" s="35"/>
      <c r="Q481" s="35"/>
    </row>
    <row r="482" spans="1:17" ht="14.25" customHeight="1">
      <c r="A482" s="34"/>
      <c r="D482" s="34"/>
      <c r="H482" s="34"/>
      <c r="I482" s="34"/>
      <c r="K482" s="35"/>
      <c r="L482" s="35"/>
      <c r="M482" s="35"/>
      <c r="N482" s="35"/>
      <c r="Q482" s="35"/>
    </row>
    <row r="483" spans="1:17" ht="14.25" customHeight="1">
      <c r="A483" s="34"/>
      <c r="D483" s="34"/>
      <c r="H483" s="34"/>
      <c r="I483" s="34"/>
      <c r="K483" s="35"/>
      <c r="L483" s="35"/>
      <c r="M483" s="35"/>
      <c r="N483" s="35"/>
      <c r="Q483" s="35"/>
    </row>
    <row r="484" spans="1:17" ht="14.25" customHeight="1">
      <c r="A484" s="34"/>
      <c r="D484" s="34"/>
      <c r="H484" s="34"/>
      <c r="I484" s="34"/>
      <c r="K484" s="35"/>
      <c r="L484" s="35"/>
      <c r="M484" s="35"/>
      <c r="N484" s="35"/>
      <c r="Q484" s="35"/>
    </row>
    <row r="485" spans="1:17" ht="14.25" customHeight="1">
      <c r="A485" s="34"/>
      <c r="D485" s="34"/>
      <c r="H485" s="34"/>
      <c r="I485" s="34"/>
      <c r="K485" s="35"/>
      <c r="L485" s="35"/>
      <c r="M485" s="35"/>
      <c r="N485" s="35"/>
      <c r="Q485" s="35"/>
    </row>
    <row r="486" spans="1:17" ht="14.25" customHeight="1">
      <c r="A486" s="34"/>
      <c r="D486" s="34"/>
      <c r="H486" s="34"/>
      <c r="I486" s="34"/>
      <c r="K486" s="35"/>
      <c r="L486" s="35"/>
      <c r="M486" s="35"/>
      <c r="N486" s="35"/>
      <c r="Q486" s="35"/>
    </row>
    <row r="487" spans="1:17" ht="14.25" customHeight="1">
      <c r="A487" s="34"/>
      <c r="D487" s="34"/>
      <c r="H487" s="34"/>
      <c r="I487" s="34"/>
      <c r="K487" s="35"/>
      <c r="L487" s="35"/>
      <c r="M487" s="35"/>
      <c r="N487" s="35"/>
      <c r="Q487" s="35"/>
    </row>
    <row r="488" spans="1:17" ht="14.25" customHeight="1">
      <c r="A488" s="34"/>
      <c r="D488" s="34"/>
      <c r="H488" s="34"/>
      <c r="I488" s="34"/>
      <c r="K488" s="35"/>
      <c r="L488" s="35"/>
      <c r="M488" s="35"/>
      <c r="N488" s="35"/>
      <c r="Q488" s="35"/>
    </row>
    <row r="489" spans="1:17" ht="14.25" customHeight="1">
      <c r="A489" s="34"/>
      <c r="D489" s="34"/>
      <c r="H489" s="34"/>
      <c r="I489" s="34"/>
      <c r="K489" s="35"/>
      <c r="L489" s="35"/>
      <c r="M489" s="35"/>
      <c r="N489" s="35"/>
      <c r="Q489" s="35"/>
    </row>
    <row r="490" spans="1:17" ht="14.25" customHeight="1">
      <c r="A490" s="34"/>
      <c r="D490" s="34"/>
      <c r="H490" s="34"/>
      <c r="I490" s="34"/>
      <c r="K490" s="35"/>
      <c r="L490" s="35"/>
      <c r="M490" s="35"/>
      <c r="N490" s="35"/>
      <c r="Q490" s="35"/>
    </row>
    <row r="491" spans="1:17" ht="14.25" customHeight="1">
      <c r="A491" s="34"/>
      <c r="D491" s="34"/>
      <c r="H491" s="34"/>
      <c r="I491" s="34"/>
      <c r="K491" s="35"/>
      <c r="L491" s="35"/>
      <c r="M491" s="35"/>
      <c r="N491" s="35"/>
      <c r="Q491" s="35"/>
    </row>
    <row r="492" spans="1:17" ht="14.25" customHeight="1">
      <c r="A492" s="34"/>
      <c r="D492" s="34"/>
      <c r="H492" s="34"/>
      <c r="I492" s="34"/>
      <c r="K492" s="35"/>
      <c r="L492" s="35"/>
      <c r="M492" s="35"/>
      <c r="N492" s="35"/>
      <c r="Q492" s="35"/>
    </row>
    <row r="493" spans="1:17" ht="14.25" customHeight="1">
      <c r="A493" s="34"/>
      <c r="D493" s="34"/>
      <c r="H493" s="34"/>
      <c r="I493" s="34"/>
      <c r="K493" s="35"/>
      <c r="L493" s="35"/>
      <c r="M493" s="35"/>
      <c r="N493" s="35"/>
      <c r="Q493" s="35"/>
    </row>
    <row r="494" spans="1:17" ht="14.25" customHeight="1">
      <c r="A494" s="34"/>
      <c r="D494" s="34"/>
      <c r="H494" s="34"/>
      <c r="I494" s="34"/>
      <c r="K494" s="35"/>
      <c r="L494" s="35"/>
      <c r="M494" s="35"/>
      <c r="N494" s="35"/>
      <c r="Q494" s="35"/>
    </row>
    <row r="495" spans="1:17" ht="14.25" customHeight="1">
      <c r="A495" s="34"/>
      <c r="D495" s="34"/>
      <c r="H495" s="34"/>
      <c r="I495" s="34"/>
      <c r="K495" s="35"/>
      <c r="L495" s="35"/>
      <c r="M495" s="35"/>
      <c r="N495" s="35"/>
      <c r="Q495" s="35"/>
    </row>
    <row r="496" spans="1:17" ht="14.25" customHeight="1">
      <c r="A496" s="34"/>
      <c r="D496" s="34"/>
      <c r="H496" s="34"/>
      <c r="I496" s="34"/>
      <c r="K496" s="35"/>
      <c r="L496" s="35"/>
      <c r="M496" s="35"/>
      <c r="N496" s="35"/>
      <c r="Q496" s="35"/>
    </row>
    <row r="497" spans="1:17" ht="14.25" customHeight="1">
      <c r="A497" s="34"/>
      <c r="D497" s="34"/>
      <c r="H497" s="34"/>
      <c r="I497" s="34"/>
      <c r="K497" s="35"/>
      <c r="L497" s="35"/>
      <c r="M497" s="35"/>
      <c r="N497" s="35"/>
      <c r="Q497" s="35"/>
    </row>
    <row r="498" spans="1:17" ht="14.25" customHeight="1">
      <c r="A498" s="34"/>
      <c r="D498" s="34"/>
      <c r="H498" s="34"/>
      <c r="I498" s="34"/>
      <c r="K498" s="35"/>
      <c r="L498" s="35"/>
      <c r="M498" s="35"/>
      <c r="N498" s="35"/>
      <c r="Q498" s="35"/>
    </row>
    <row r="499" spans="1:17" ht="14.25" customHeight="1">
      <c r="A499" s="34"/>
      <c r="D499" s="34"/>
      <c r="H499" s="34"/>
      <c r="I499" s="34"/>
      <c r="K499" s="35"/>
      <c r="L499" s="35"/>
      <c r="M499" s="35"/>
      <c r="N499" s="35"/>
      <c r="Q499" s="35"/>
    </row>
    <row r="500" spans="1:17" ht="14.25" customHeight="1">
      <c r="A500" s="34"/>
      <c r="D500" s="34"/>
      <c r="H500" s="34"/>
      <c r="I500" s="34"/>
      <c r="K500" s="35"/>
      <c r="L500" s="35"/>
      <c r="M500" s="35"/>
      <c r="N500" s="35"/>
      <c r="Q500" s="35"/>
    </row>
    <row r="501" spans="1:17" ht="14.25" customHeight="1">
      <c r="A501" s="34"/>
      <c r="D501" s="34"/>
      <c r="H501" s="34"/>
      <c r="I501" s="34"/>
      <c r="K501" s="35"/>
      <c r="L501" s="35"/>
      <c r="M501" s="35"/>
      <c r="N501" s="35"/>
      <c r="Q501" s="35"/>
    </row>
    <row r="502" spans="1:17" ht="14.25" customHeight="1">
      <c r="A502" s="34"/>
      <c r="D502" s="34"/>
      <c r="H502" s="34"/>
      <c r="I502" s="34"/>
      <c r="K502" s="35"/>
      <c r="L502" s="35"/>
      <c r="M502" s="35"/>
      <c r="N502" s="35"/>
      <c r="Q502" s="35"/>
    </row>
    <row r="503" spans="1:17" ht="14.25" customHeight="1">
      <c r="A503" s="34"/>
      <c r="D503" s="34"/>
      <c r="H503" s="34"/>
      <c r="I503" s="34"/>
      <c r="K503" s="35"/>
      <c r="L503" s="35"/>
      <c r="M503" s="35"/>
      <c r="N503" s="35"/>
      <c r="Q503" s="35"/>
    </row>
    <row r="504" spans="1:17" ht="14.25" customHeight="1">
      <c r="A504" s="34"/>
      <c r="D504" s="34"/>
      <c r="H504" s="34"/>
      <c r="I504" s="34"/>
      <c r="K504" s="35"/>
      <c r="L504" s="35"/>
      <c r="M504" s="35"/>
      <c r="N504" s="35"/>
      <c r="Q504" s="35"/>
    </row>
    <row r="505" spans="1:17" ht="14.25" customHeight="1">
      <c r="A505" s="34"/>
      <c r="D505" s="34"/>
      <c r="H505" s="34"/>
      <c r="I505" s="34"/>
      <c r="K505" s="35"/>
      <c r="L505" s="35"/>
      <c r="M505" s="35"/>
      <c r="N505" s="35"/>
      <c r="Q505" s="35"/>
    </row>
    <row r="506" spans="1:17" ht="14.25" customHeight="1">
      <c r="A506" s="34"/>
      <c r="D506" s="34"/>
      <c r="H506" s="34"/>
      <c r="I506" s="34"/>
      <c r="K506" s="35"/>
      <c r="L506" s="35"/>
      <c r="M506" s="35"/>
      <c r="N506" s="35"/>
      <c r="Q506" s="35"/>
    </row>
    <row r="507" spans="1:17" ht="14.25" customHeight="1">
      <c r="A507" s="34"/>
      <c r="D507" s="34"/>
      <c r="H507" s="34"/>
      <c r="I507" s="34"/>
      <c r="K507" s="35"/>
      <c r="L507" s="35"/>
      <c r="M507" s="35"/>
      <c r="N507" s="35"/>
      <c r="Q507" s="35"/>
    </row>
    <row r="508" spans="1:17" ht="14.25" customHeight="1">
      <c r="A508" s="34"/>
      <c r="D508" s="34"/>
      <c r="H508" s="34"/>
      <c r="I508" s="34"/>
      <c r="K508" s="35"/>
      <c r="L508" s="35"/>
      <c r="M508" s="35"/>
      <c r="N508" s="35"/>
      <c r="Q508" s="35"/>
    </row>
    <row r="509" spans="1:17" ht="14.25" customHeight="1">
      <c r="A509" s="34"/>
      <c r="D509" s="34"/>
      <c r="H509" s="34"/>
      <c r="I509" s="34"/>
      <c r="K509" s="35"/>
      <c r="L509" s="35"/>
      <c r="M509" s="35"/>
      <c r="N509" s="35"/>
      <c r="Q509" s="35"/>
    </row>
    <row r="510" spans="1:17" ht="14.25" customHeight="1">
      <c r="A510" s="34"/>
      <c r="D510" s="34"/>
      <c r="H510" s="34"/>
      <c r="I510" s="34"/>
      <c r="K510" s="35"/>
      <c r="L510" s="35"/>
      <c r="M510" s="35"/>
      <c r="N510" s="35"/>
      <c r="Q510" s="35"/>
    </row>
    <row r="511" spans="1:17" ht="14.25" customHeight="1">
      <c r="A511" s="34"/>
      <c r="D511" s="34"/>
      <c r="H511" s="34"/>
      <c r="I511" s="34"/>
      <c r="K511" s="35"/>
      <c r="L511" s="35"/>
      <c r="M511" s="35"/>
      <c r="N511" s="35"/>
      <c r="Q511" s="35"/>
    </row>
    <row r="512" spans="1:17" ht="14.25" customHeight="1">
      <c r="A512" s="34"/>
      <c r="D512" s="34"/>
      <c r="H512" s="34"/>
      <c r="I512" s="34"/>
      <c r="K512" s="35"/>
      <c r="L512" s="35"/>
      <c r="M512" s="35"/>
      <c r="N512" s="35"/>
      <c r="Q512" s="35"/>
    </row>
    <row r="513" spans="1:17" ht="14.25" customHeight="1">
      <c r="A513" s="34"/>
      <c r="D513" s="34"/>
      <c r="H513" s="34"/>
      <c r="I513" s="34"/>
      <c r="K513" s="35"/>
      <c r="L513" s="35"/>
      <c r="M513" s="35"/>
      <c r="N513" s="35"/>
      <c r="Q513" s="35"/>
    </row>
    <row r="514" spans="1:17" ht="14.25" customHeight="1">
      <c r="A514" s="34"/>
      <c r="D514" s="34"/>
      <c r="H514" s="34"/>
      <c r="I514" s="34"/>
      <c r="K514" s="35"/>
      <c r="L514" s="35"/>
      <c r="M514" s="35"/>
      <c r="N514" s="35"/>
      <c r="Q514" s="35"/>
    </row>
    <row r="515" spans="1:17" ht="14.25" customHeight="1">
      <c r="A515" s="34"/>
      <c r="D515" s="34"/>
      <c r="H515" s="34"/>
      <c r="I515" s="34"/>
      <c r="K515" s="35"/>
      <c r="L515" s="35"/>
      <c r="M515" s="35"/>
      <c r="N515" s="35"/>
      <c r="Q515" s="35"/>
    </row>
    <row r="516" spans="1:17" ht="14.25" customHeight="1">
      <c r="A516" s="34"/>
      <c r="D516" s="34"/>
      <c r="H516" s="34"/>
      <c r="I516" s="34"/>
      <c r="K516" s="35"/>
      <c r="L516" s="35"/>
      <c r="M516" s="35"/>
      <c r="N516" s="35"/>
      <c r="Q516" s="35"/>
    </row>
    <row r="517" spans="1:17" ht="14.25" customHeight="1">
      <c r="A517" s="34"/>
      <c r="D517" s="34"/>
      <c r="H517" s="34"/>
      <c r="I517" s="34"/>
      <c r="K517" s="35"/>
      <c r="L517" s="35"/>
      <c r="M517" s="35"/>
      <c r="N517" s="35"/>
      <c r="Q517" s="35"/>
    </row>
    <row r="518" spans="1:17" ht="14.25" customHeight="1">
      <c r="A518" s="34"/>
      <c r="D518" s="34"/>
      <c r="H518" s="34"/>
      <c r="I518" s="34"/>
      <c r="K518" s="35"/>
      <c r="L518" s="35"/>
      <c r="M518" s="35"/>
      <c r="N518" s="35"/>
      <c r="Q518" s="35"/>
    </row>
    <row r="519" spans="1:17" ht="14.25" customHeight="1">
      <c r="A519" s="34"/>
      <c r="D519" s="34"/>
      <c r="H519" s="34"/>
      <c r="I519" s="34"/>
      <c r="K519" s="35"/>
      <c r="L519" s="35"/>
      <c r="M519" s="35"/>
      <c r="N519" s="35"/>
      <c r="Q519" s="35"/>
    </row>
    <row r="520" spans="1:17" ht="14.25" customHeight="1">
      <c r="A520" s="34"/>
      <c r="D520" s="34"/>
      <c r="H520" s="34"/>
      <c r="I520" s="34"/>
      <c r="K520" s="35"/>
      <c r="L520" s="35"/>
      <c r="M520" s="35"/>
      <c r="N520" s="35"/>
      <c r="Q520" s="35"/>
    </row>
    <row r="521" spans="1:17" ht="14.25" customHeight="1">
      <c r="A521" s="34"/>
      <c r="D521" s="34"/>
      <c r="H521" s="34"/>
      <c r="I521" s="34"/>
      <c r="K521" s="35"/>
      <c r="L521" s="35"/>
      <c r="M521" s="35"/>
      <c r="N521" s="35"/>
      <c r="Q521" s="35"/>
    </row>
    <row r="522" spans="1:17" ht="14.25" customHeight="1">
      <c r="A522" s="34"/>
      <c r="D522" s="34"/>
      <c r="H522" s="34"/>
      <c r="I522" s="34"/>
      <c r="K522" s="35"/>
      <c r="L522" s="35"/>
      <c r="M522" s="35"/>
      <c r="N522" s="35"/>
      <c r="Q522" s="35"/>
    </row>
    <row r="523" spans="1:17" ht="14.25" customHeight="1">
      <c r="A523" s="34"/>
      <c r="D523" s="34"/>
      <c r="H523" s="34"/>
      <c r="I523" s="34"/>
      <c r="K523" s="35"/>
      <c r="L523" s="35"/>
      <c r="M523" s="35"/>
      <c r="N523" s="35"/>
      <c r="Q523" s="35"/>
    </row>
    <row r="524" spans="1:17" ht="14.25" customHeight="1">
      <c r="A524" s="34"/>
      <c r="D524" s="34"/>
      <c r="H524" s="34"/>
      <c r="I524" s="34"/>
      <c r="K524" s="35"/>
      <c r="L524" s="35"/>
      <c r="M524" s="35"/>
      <c r="N524" s="35"/>
      <c r="Q524" s="35"/>
    </row>
    <row r="525" spans="1:17" ht="14.25" customHeight="1">
      <c r="A525" s="34"/>
      <c r="D525" s="34"/>
      <c r="H525" s="34"/>
      <c r="I525" s="34"/>
      <c r="K525" s="35"/>
      <c r="L525" s="35"/>
      <c r="M525" s="35"/>
      <c r="N525" s="35"/>
      <c r="Q525" s="35"/>
    </row>
    <row r="526" spans="1:17" ht="14.25" customHeight="1">
      <c r="A526" s="34"/>
      <c r="D526" s="34"/>
      <c r="H526" s="34"/>
      <c r="I526" s="34"/>
      <c r="K526" s="35"/>
      <c r="L526" s="35"/>
      <c r="M526" s="35"/>
      <c r="N526" s="35"/>
      <c r="Q526" s="35"/>
    </row>
    <row r="527" spans="1:17" ht="14.25" customHeight="1">
      <c r="A527" s="34"/>
      <c r="D527" s="34"/>
      <c r="H527" s="34"/>
      <c r="I527" s="34"/>
      <c r="K527" s="35"/>
      <c r="L527" s="35"/>
      <c r="M527" s="35"/>
      <c r="N527" s="35"/>
      <c r="Q527" s="35"/>
    </row>
    <row r="528" spans="1:17" ht="14.25" customHeight="1">
      <c r="A528" s="34"/>
      <c r="D528" s="34"/>
      <c r="H528" s="34"/>
      <c r="I528" s="34"/>
      <c r="K528" s="35"/>
      <c r="L528" s="35"/>
      <c r="M528" s="35"/>
      <c r="N528" s="35"/>
      <c r="Q528" s="35"/>
    </row>
    <row r="529" spans="1:17" ht="14.25" customHeight="1">
      <c r="A529" s="34"/>
      <c r="D529" s="34"/>
      <c r="H529" s="34"/>
      <c r="I529" s="34"/>
      <c r="K529" s="35"/>
      <c r="L529" s="35"/>
      <c r="M529" s="35"/>
      <c r="N529" s="35"/>
      <c r="Q529" s="35"/>
    </row>
    <row r="530" spans="1:17" ht="14.25" customHeight="1">
      <c r="A530" s="34"/>
      <c r="D530" s="34"/>
      <c r="H530" s="34"/>
      <c r="I530" s="34"/>
      <c r="K530" s="35"/>
      <c r="L530" s="35"/>
      <c r="M530" s="35"/>
      <c r="N530" s="35"/>
      <c r="Q530" s="35"/>
    </row>
    <row r="531" spans="1:17" ht="14.25" customHeight="1">
      <c r="A531" s="34"/>
      <c r="D531" s="34"/>
      <c r="H531" s="34"/>
      <c r="I531" s="34"/>
      <c r="K531" s="35"/>
      <c r="L531" s="35"/>
      <c r="M531" s="35"/>
      <c r="N531" s="35"/>
      <c r="Q531" s="35"/>
    </row>
    <row r="532" spans="1:17" ht="14.25" customHeight="1">
      <c r="A532" s="34"/>
      <c r="D532" s="34"/>
      <c r="H532" s="34"/>
      <c r="I532" s="34"/>
      <c r="K532" s="35"/>
      <c r="L532" s="35"/>
      <c r="M532" s="35"/>
      <c r="N532" s="35"/>
      <c r="Q532" s="35"/>
    </row>
    <row r="533" spans="1:17" ht="14.25" customHeight="1">
      <c r="A533" s="34"/>
      <c r="D533" s="34"/>
      <c r="H533" s="34"/>
      <c r="I533" s="34"/>
      <c r="K533" s="35"/>
      <c r="L533" s="35"/>
      <c r="M533" s="35"/>
      <c r="N533" s="35"/>
      <c r="Q533" s="35"/>
    </row>
    <row r="534" spans="1:17" ht="14.25" customHeight="1">
      <c r="A534" s="34"/>
      <c r="D534" s="34"/>
      <c r="H534" s="34"/>
      <c r="I534" s="34"/>
      <c r="K534" s="35"/>
      <c r="L534" s="35"/>
      <c r="M534" s="35"/>
      <c r="N534" s="35"/>
      <c r="Q534" s="35"/>
    </row>
    <row r="535" spans="1:17" ht="14.25" customHeight="1">
      <c r="A535" s="34"/>
      <c r="D535" s="34"/>
      <c r="H535" s="34"/>
      <c r="I535" s="34"/>
      <c r="K535" s="35"/>
      <c r="L535" s="35"/>
      <c r="M535" s="35"/>
      <c r="N535" s="35"/>
      <c r="Q535" s="35"/>
    </row>
    <row r="536" spans="1:17" ht="14.25" customHeight="1">
      <c r="A536" s="34"/>
      <c r="D536" s="34"/>
      <c r="H536" s="34"/>
      <c r="I536" s="34"/>
      <c r="K536" s="35"/>
      <c r="L536" s="35"/>
      <c r="M536" s="35"/>
      <c r="N536" s="35"/>
      <c r="Q536" s="35"/>
    </row>
    <row r="537" spans="1:17" ht="14.25" customHeight="1">
      <c r="A537" s="34"/>
      <c r="D537" s="34"/>
      <c r="H537" s="34"/>
      <c r="I537" s="34"/>
      <c r="K537" s="35"/>
      <c r="L537" s="35"/>
      <c r="M537" s="35"/>
      <c r="N537" s="35"/>
      <c r="Q537" s="35"/>
    </row>
    <row r="538" spans="1:17" ht="14.25" customHeight="1">
      <c r="A538" s="34"/>
      <c r="D538" s="34"/>
      <c r="H538" s="34"/>
      <c r="I538" s="34"/>
      <c r="K538" s="35"/>
      <c r="L538" s="35"/>
      <c r="M538" s="35"/>
      <c r="N538" s="35"/>
      <c r="Q538" s="35"/>
    </row>
    <row r="539" spans="1:17" ht="14.25" customHeight="1">
      <c r="A539" s="34"/>
      <c r="D539" s="34"/>
      <c r="H539" s="34"/>
      <c r="I539" s="34"/>
      <c r="K539" s="35"/>
      <c r="L539" s="35"/>
      <c r="M539" s="35"/>
      <c r="N539" s="35"/>
      <c r="Q539" s="35"/>
    </row>
    <row r="540" spans="1:17" ht="14.25" customHeight="1">
      <c r="A540" s="34"/>
      <c r="D540" s="34"/>
      <c r="H540" s="34"/>
      <c r="I540" s="34"/>
      <c r="K540" s="35"/>
      <c r="L540" s="35"/>
      <c r="M540" s="35"/>
      <c r="N540" s="35"/>
      <c r="Q540" s="35"/>
    </row>
    <row r="541" spans="1:17" ht="14.25" customHeight="1">
      <c r="A541" s="34"/>
      <c r="D541" s="34"/>
      <c r="H541" s="34"/>
      <c r="I541" s="34"/>
      <c r="K541" s="35"/>
      <c r="L541" s="35"/>
      <c r="M541" s="35"/>
      <c r="N541" s="35"/>
      <c r="Q541" s="35"/>
    </row>
    <row r="542" spans="1:17" ht="14.25" customHeight="1">
      <c r="A542" s="34"/>
      <c r="D542" s="34"/>
      <c r="H542" s="34"/>
      <c r="I542" s="34"/>
      <c r="K542" s="35"/>
      <c r="L542" s="35"/>
      <c r="M542" s="35"/>
      <c r="N542" s="35"/>
      <c r="Q542" s="35"/>
    </row>
    <row r="543" spans="1:17" ht="14.25" customHeight="1">
      <c r="A543" s="34"/>
      <c r="D543" s="34"/>
      <c r="H543" s="34"/>
      <c r="I543" s="34"/>
      <c r="K543" s="35"/>
      <c r="L543" s="35"/>
      <c r="M543" s="35"/>
      <c r="N543" s="35"/>
      <c r="Q543" s="35"/>
    </row>
    <row r="544" spans="1:17" ht="14.25" customHeight="1">
      <c r="A544" s="34"/>
      <c r="D544" s="34"/>
      <c r="H544" s="34"/>
      <c r="I544" s="34"/>
      <c r="K544" s="35"/>
      <c r="L544" s="35"/>
      <c r="M544" s="35"/>
      <c r="N544" s="35"/>
      <c r="Q544" s="35"/>
    </row>
    <row r="545" spans="1:17" ht="14.25" customHeight="1">
      <c r="A545" s="34"/>
      <c r="D545" s="34"/>
      <c r="H545" s="34"/>
      <c r="I545" s="34"/>
      <c r="K545" s="35"/>
      <c r="L545" s="35"/>
      <c r="M545" s="35"/>
      <c r="N545" s="35"/>
      <c r="Q545" s="35"/>
    </row>
    <row r="546" spans="1:17" ht="14.25" customHeight="1">
      <c r="A546" s="34"/>
      <c r="D546" s="34"/>
      <c r="H546" s="34"/>
      <c r="I546" s="34"/>
      <c r="K546" s="35"/>
      <c r="L546" s="35"/>
      <c r="M546" s="35"/>
      <c r="N546" s="35"/>
      <c r="Q546" s="35"/>
    </row>
    <row r="547" spans="1:17" ht="14.25" customHeight="1">
      <c r="A547" s="34"/>
      <c r="D547" s="34"/>
      <c r="H547" s="34"/>
      <c r="I547" s="34"/>
      <c r="K547" s="35"/>
      <c r="L547" s="35"/>
      <c r="M547" s="35"/>
      <c r="N547" s="35"/>
      <c r="Q547" s="35"/>
    </row>
    <row r="548" spans="1:17" ht="14.25" customHeight="1">
      <c r="A548" s="34"/>
      <c r="D548" s="34"/>
      <c r="H548" s="34"/>
      <c r="I548" s="34"/>
      <c r="K548" s="35"/>
      <c r="L548" s="35"/>
      <c r="M548" s="35"/>
      <c r="N548" s="35"/>
      <c r="Q548" s="35"/>
    </row>
    <row r="549" spans="1:17" ht="14.25" customHeight="1">
      <c r="A549" s="34"/>
      <c r="D549" s="34"/>
      <c r="H549" s="34"/>
      <c r="I549" s="34"/>
      <c r="K549" s="35"/>
      <c r="L549" s="35"/>
      <c r="M549" s="35"/>
      <c r="N549" s="35"/>
      <c r="Q549" s="35"/>
    </row>
    <row r="550" spans="1:17" ht="14.25" customHeight="1">
      <c r="A550" s="34"/>
      <c r="D550" s="34"/>
      <c r="H550" s="34"/>
      <c r="I550" s="34"/>
      <c r="K550" s="35"/>
      <c r="L550" s="35"/>
      <c r="M550" s="35"/>
      <c r="N550" s="35"/>
      <c r="Q550" s="35"/>
    </row>
    <row r="551" spans="1:17" ht="14.25" customHeight="1">
      <c r="A551" s="34"/>
      <c r="D551" s="34"/>
      <c r="H551" s="34"/>
      <c r="I551" s="34"/>
      <c r="K551" s="35"/>
      <c r="L551" s="35"/>
      <c r="M551" s="35"/>
      <c r="N551" s="35"/>
      <c r="Q551" s="35"/>
    </row>
    <row r="552" spans="1:17" ht="14.25" customHeight="1">
      <c r="A552" s="34"/>
      <c r="D552" s="34"/>
      <c r="H552" s="34"/>
      <c r="I552" s="34"/>
      <c r="K552" s="35"/>
      <c r="L552" s="35"/>
      <c r="M552" s="35"/>
      <c r="N552" s="35"/>
      <c r="Q552" s="35"/>
    </row>
    <row r="553" spans="1:17" ht="14.25" customHeight="1">
      <c r="A553" s="34"/>
      <c r="D553" s="34"/>
      <c r="H553" s="34"/>
      <c r="I553" s="34"/>
      <c r="K553" s="35"/>
      <c r="L553" s="35"/>
      <c r="M553" s="35"/>
      <c r="N553" s="35"/>
      <c r="Q553" s="35"/>
    </row>
    <row r="554" spans="1:17" ht="14.25" customHeight="1">
      <c r="A554" s="34"/>
      <c r="D554" s="34"/>
      <c r="H554" s="34"/>
      <c r="I554" s="34"/>
      <c r="K554" s="35"/>
      <c r="L554" s="35"/>
      <c r="M554" s="35"/>
      <c r="N554" s="35"/>
      <c r="Q554" s="35"/>
    </row>
    <row r="555" spans="1:17" ht="14.25" customHeight="1">
      <c r="A555" s="34"/>
      <c r="D555" s="34"/>
      <c r="H555" s="34"/>
      <c r="I555" s="34"/>
      <c r="K555" s="35"/>
      <c r="L555" s="35"/>
      <c r="M555" s="35"/>
      <c r="N555" s="35"/>
      <c r="Q555" s="35"/>
    </row>
    <row r="556" spans="1:17" ht="14.25" customHeight="1">
      <c r="A556" s="34"/>
      <c r="D556" s="34"/>
      <c r="H556" s="34"/>
      <c r="I556" s="34"/>
      <c r="K556" s="35"/>
      <c r="L556" s="35"/>
      <c r="M556" s="35"/>
      <c r="N556" s="35"/>
      <c r="Q556" s="35"/>
    </row>
    <row r="557" spans="1:17" ht="14.25" customHeight="1">
      <c r="A557" s="34"/>
      <c r="D557" s="34"/>
      <c r="H557" s="34"/>
      <c r="I557" s="34"/>
      <c r="K557" s="35"/>
      <c r="L557" s="35"/>
      <c r="M557" s="35"/>
      <c r="N557" s="35"/>
      <c r="Q557" s="35"/>
    </row>
    <row r="558" spans="1:17" ht="14.25" customHeight="1">
      <c r="A558" s="34"/>
      <c r="D558" s="34"/>
      <c r="H558" s="34"/>
      <c r="I558" s="34"/>
      <c r="K558" s="35"/>
      <c r="L558" s="35"/>
      <c r="M558" s="35"/>
      <c r="N558" s="35"/>
      <c r="Q558" s="35"/>
    </row>
    <row r="559" spans="1:17" ht="14.25" customHeight="1">
      <c r="A559" s="34"/>
      <c r="D559" s="34"/>
      <c r="H559" s="34"/>
      <c r="I559" s="34"/>
      <c r="K559" s="35"/>
      <c r="L559" s="35"/>
      <c r="M559" s="35"/>
      <c r="N559" s="35"/>
      <c r="Q559" s="35"/>
    </row>
    <row r="560" spans="1:17" ht="14.25" customHeight="1">
      <c r="A560" s="34"/>
      <c r="D560" s="34"/>
      <c r="H560" s="34"/>
      <c r="I560" s="34"/>
      <c r="K560" s="35"/>
      <c r="L560" s="35"/>
      <c r="M560" s="35"/>
      <c r="N560" s="35"/>
      <c r="Q560" s="35"/>
    </row>
    <row r="561" spans="1:17" ht="14.25" customHeight="1">
      <c r="A561" s="34"/>
      <c r="D561" s="34"/>
      <c r="H561" s="34"/>
      <c r="I561" s="34"/>
      <c r="K561" s="35"/>
      <c r="L561" s="35"/>
      <c r="M561" s="35"/>
      <c r="N561" s="35"/>
      <c r="Q561" s="35"/>
    </row>
    <row r="562" spans="1:17" ht="14.25" customHeight="1">
      <c r="A562" s="34"/>
      <c r="D562" s="34"/>
      <c r="H562" s="34"/>
      <c r="I562" s="34"/>
      <c r="K562" s="35"/>
      <c r="L562" s="35"/>
      <c r="M562" s="35"/>
      <c r="N562" s="35"/>
      <c r="Q562" s="35"/>
    </row>
    <row r="563" spans="1:17" ht="14.25" customHeight="1">
      <c r="A563" s="34"/>
      <c r="D563" s="34"/>
      <c r="H563" s="34"/>
      <c r="I563" s="34"/>
      <c r="K563" s="35"/>
      <c r="L563" s="35"/>
      <c r="M563" s="35"/>
      <c r="N563" s="35"/>
      <c r="Q563" s="35"/>
    </row>
    <row r="564" spans="1:17" ht="14.25" customHeight="1">
      <c r="A564" s="34"/>
      <c r="D564" s="34"/>
      <c r="H564" s="34"/>
      <c r="I564" s="34"/>
      <c r="K564" s="35"/>
      <c r="L564" s="35"/>
      <c r="M564" s="35"/>
      <c r="N564" s="35"/>
      <c r="Q564" s="35"/>
    </row>
    <row r="565" spans="1:17" ht="14.25" customHeight="1">
      <c r="A565" s="34"/>
      <c r="D565" s="34"/>
      <c r="H565" s="34"/>
      <c r="I565" s="34"/>
      <c r="K565" s="35"/>
      <c r="L565" s="35"/>
      <c r="M565" s="35"/>
      <c r="N565" s="35"/>
      <c r="Q565" s="35"/>
    </row>
    <row r="566" spans="1:17" ht="14.25" customHeight="1">
      <c r="A566" s="34"/>
      <c r="D566" s="34"/>
      <c r="H566" s="34"/>
      <c r="I566" s="34"/>
      <c r="K566" s="35"/>
      <c r="L566" s="35"/>
      <c r="M566" s="35"/>
      <c r="N566" s="35"/>
      <c r="Q566" s="35"/>
    </row>
    <row r="567" spans="1:17" ht="14.25" customHeight="1">
      <c r="A567" s="34"/>
      <c r="D567" s="34"/>
      <c r="H567" s="34"/>
      <c r="I567" s="34"/>
      <c r="K567" s="35"/>
      <c r="L567" s="35"/>
      <c r="M567" s="35"/>
      <c r="N567" s="35"/>
      <c r="Q567" s="35"/>
    </row>
    <row r="568" spans="1:17" ht="14.25" customHeight="1">
      <c r="A568" s="34"/>
      <c r="D568" s="34"/>
      <c r="H568" s="34"/>
      <c r="I568" s="34"/>
      <c r="K568" s="35"/>
      <c r="L568" s="35"/>
      <c r="M568" s="35"/>
      <c r="N568" s="35"/>
      <c r="Q568" s="35"/>
    </row>
    <row r="569" spans="1:17" ht="14.25" customHeight="1">
      <c r="A569" s="34"/>
      <c r="D569" s="34"/>
      <c r="H569" s="34"/>
      <c r="I569" s="34"/>
      <c r="K569" s="35"/>
      <c r="L569" s="35"/>
      <c r="M569" s="35"/>
      <c r="N569" s="35"/>
      <c r="Q569" s="35"/>
    </row>
    <row r="570" spans="1:17" ht="14.25" customHeight="1">
      <c r="A570" s="34"/>
      <c r="D570" s="34"/>
      <c r="H570" s="34"/>
      <c r="I570" s="34"/>
      <c r="K570" s="35"/>
      <c r="L570" s="35"/>
      <c r="M570" s="35"/>
      <c r="N570" s="35"/>
      <c r="Q570" s="35"/>
    </row>
    <row r="571" spans="1:17" ht="14.25" customHeight="1">
      <c r="A571" s="34"/>
      <c r="D571" s="34"/>
      <c r="H571" s="34"/>
      <c r="I571" s="34"/>
      <c r="K571" s="35"/>
      <c r="L571" s="35"/>
      <c r="M571" s="35"/>
      <c r="N571" s="35"/>
      <c r="Q571" s="35"/>
    </row>
    <row r="572" spans="1:17" ht="14.25" customHeight="1">
      <c r="A572" s="34"/>
      <c r="D572" s="34"/>
      <c r="H572" s="34"/>
      <c r="I572" s="34"/>
      <c r="K572" s="35"/>
      <c r="L572" s="35"/>
      <c r="M572" s="35"/>
      <c r="N572" s="35"/>
      <c r="Q572" s="35"/>
    </row>
    <row r="573" spans="1:17" ht="14.25" customHeight="1">
      <c r="A573" s="34"/>
      <c r="D573" s="34"/>
      <c r="H573" s="34"/>
      <c r="I573" s="34"/>
      <c r="K573" s="35"/>
      <c r="L573" s="35"/>
      <c r="M573" s="35"/>
      <c r="N573" s="35"/>
      <c r="Q573" s="35"/>
    </row>
    <row r="574" spans="1:17" ht="14.25" customHeight="1">
      <c r="A574" s="34"/>
      <c r="D574" s="34"/>
      <c r="H574" s="34"/>
      <c r="I574" s="34"/>
      <c r="K574" s="35"/>
      <c r="L574" s="35"/>
      <c r="M574" s="35"/>
      <c r="N574" s="35"/>
      <c r="Q574" s="35"/>
    </row>
    <row r="575" spans="1:17" ht="14.25" customHeight="1">
      <c r="A575" s="34"/>
      <c r="D575" s="34"/>
      <c r="H575" s="34"/>
      <c r="I575" s="34"/>
      <c r="K575" s="35"/>
      <c r="L575" s="35"/>
      <c r="M575" s="35"/>
      <c r="N575" s="35"/>
      <c r="Q575" s="35"/>
    </row>
    <row r="576" spans="1:17" ht="14.25" customHeight="1">
      <c r="A576" s="34"/>
      <c r="D576" s="34"/>
      <c r="H576" s="34"/>
      <c r="I576" s="34"/>
      <c r="K576" s="35"/>
      <c r="L576" s="35"/>
      <c r="M576" s="35"/>
      <c r="N576" s="35"/>
      <c r="Q576" s="35"/>
    </row>
    <row r="577" spans="1:17" ht="14.25" customHeight="1">
      <c r="A577" s="34"/>
      <c r="D577" s="34"/>
      <c r="H577" s="34"/>
      <c r="I577" s="34"/>
      <c r="K577" s="35"/>
      <c r="L577" s="35"/>
      <c r="M577" s="35"/>
      <c r="N577" s="35"/>
      <c r="Q577" s="35"/>
    </row>
    <row r="578" spans="1:17" ht="14.25" customHeight="1">
      <c r="A578" s="34"/>
      <c r="D578" s="34"/>
      <c r="H578" s="34"/>
      <c r="I578" s="34"/>
      <c r="K578" s="35"/>
      <c r="L578" s="35"/>
      <c r="M578" s="35"/>
      <c r="N578" s="35"/>
      <c r="Q578" s="35"/>
    </row>
    <row r="579" spans="1:17" ht="14.25" customHeight="1">
      <c r="A579" s="34"/>
      <c r="D579" s="34"/>
      <c r="H579" s="34"/>
      <c r="I579" s="34"/>
      <c r="K579" s="35"/>
      <c r="L579" s="35"/>
      <c r="M579" s="35"/>
      <c r="N579" s="35"/>
      <c r="Q579" s="35"/>
    </row>
    <row r="580" spans="1:17" ht="14.25" customHeight="1">
      <c r="A580" s="34"/>
      <c r="D580" s="34"/>
      <c r="H580" s="34"/>
      <c r="I580" s="34"/>
      <c r="K580" s="35"/>
      <c r="L580" s="35"/>
      <c r="M580" s="35"/>
      <c r="N580" s="35"/>
      <c r="Q580" s="35"/>
    </row>
    <row r="581" spans="1:17" ht="14.25" customHeight="1">
      <c r="A581" s="34"/>
      <c r="D581" s="34"/>
      <c r="H581" s="34"/>
      <c r="I581" s="34"/>
      <c r="K581" s="35"/>
      <c r="L581" s="35"/>
      <c r="M581" s="35"/>
      <c r="N581" s="35"/>
      <c r="Q581" s="35"/>
    </row>
    <row r="582" spans="1:17" ht="14.25" customHeight="1">
      <c r="A582" s="34"/>
      <c r="D582" s="34"/>
      <c r="H582" s="34"/>
      <c r="I582" s="34"/>
      <c r="K582" s="35"/>
      <c r="L582" s="35"/>
      <c r="M582" s="35"/>
      <c r="N582" s="35"/>
      <c r="Q582" s="35"/>
    </row>
    <row r="583" spans="1:17" ht="14.25" customHeight="1">
      <c r="A583" s="34"/>
      <c r="D583" s="34"/>
      <c r="H583" s="34"/>
      <c r="I583" s="34"/>
      <c r="K583" s="35"/>
      <c r="L583" s="35"/>
      <c r="M583" s="35"/>
      <c r="N583" s="35"/>
      <c r="Q583" s="35"/>
    </row>
    <row r="584" spans="1:17" ht="14.25" customHeight="1">
      <c r="A584" s="34"/>
      <c r="D584" s="34"/>
      <c r="H584" s="34"/>
      <c r="I584" s="34"/>
      <c r="K584" s="35"/>
      <c r="L584" s="35"/>
      <c r="M584" s="35"/>
      <c r="N584" s="35"/>
      <c r="Q584" s="35"/>
    </row>
    <row r="585" spans="1:17" ht="14.25" customHeight="1">
      <c r="A585" s="34"/>
      <c r="D585" s="34"/>
      <c r="H585" s="34"/>
      <c r="I585" s="34"/>
      <c r="K585" s="35"/>
      <c r="L585" s="35"/>
      <c r="M585" s="35"/>
      <c r="N585" s="35"/>
      <c r="Q585" s="35"/>
    </row>
    <row r="586" spans="1:17" ht="14.25" customHeight="1">
      <c r="A586" s="34"/>
      <c r="D586" s="34"/>
      <c r="H586" s="34"/>
      <c r="I586" s="34"/>
      <c r="K586" s="35"/>
      <c r="L586" s="35"/>
      <c r="M586" s="35"/>
      <c r="N586" s="35"/>
      <c r="Q586" s="35"/>
    </row>
    <row r="587" spans="1:17" ht="14.25" customHeight="1">
      <c r="A587" s="34"/>
      <c r="D587" s="34"/>
      <c r="H587" s="34"/>
      <c r="I587" s="34"/>
      <c r="K587" s="35"/>
      <c r="L587" s="35"/>
      <c r="M587" s="35"/>
      <c r="N587" s="35"/>
      <c r="Q587" s="35"/>
    </row>
    <row r="588" spans="1:17" ht="14.25" customHeight="1">
      <c r="A588" s="34"/>
      <c r="D588" s="34"/>
      <c r="H588" s="34"/>
      <c r="I588" s="34"/>
      <c r="K588" s="35"/>
      <c r="L588" s="35"/>
      <c r="M588" s="35"/>
      <c r="N588" s="35"/>
      <c r="Q588" s="35"/>
    </row>
    <row r="589" spans="1:17" ht="14.25" customHeight="1">
      <c r="A589" s="34"/>
      <c r="D589" s="34"/>
      <c r="H589" s="34"/>
      <c r="I589" s="34"/>
      <c r="K589" s="35"/>
      <c r="L589" s="35"/>
      <c r="M589" s="35"/>
      <c r="N589" s="35"/>
      <c r="Q589" s="35"/>
    </row>
    <row r="590" spans="1:17" ht="14.25" customHeight="1">
      <c r="A590" s="34"/>
      <c r="D590" s="34"/>
      <c r="H590" s="34"/>
      <c r="I590" s="34"/>
      <c r="K590" s="35"/>
      <c r="L590" s="35"/>
      <c r="M590" s="35"/>
      <c r="N590" s="35"/>
      <c r="Q590" s="35"/>
    </row>
    <row r="591" spans="1:17" ht="14.25" customHeight="1">
      <c r="A591" s="34"/>
      <c r="D591" s="34"/>
      <c r="H591" s="34"/>
      <c r="I591" s="34"/>
      <c r="K591" s="35"/>
      <c r="L591" s="35"/>
      <c r="M591" s="35"/>
      <c r="N591" s="35"/>
      <c r="Q591" s="35"/>
    </row>
    <row r="592" spans="1:17" ht="14.25" customHeight="1">
      <c r="A592" s="34"/>
      <c r="D592" s="34"/>
      <c r="H592" s="34"/>
      <c r="I592" s="34"/>
      <c r="K592" s="35"/>
      <c r="L592" s="35"/>
      <c r="M592" s="35"/>
      <c r="N592" s="35"/>
      <c r="Q592" s="35"/>
    </row>
    <row r="593" spans="1:17" ht="14.25" customHeight="1">
      <c r="A593" s="34"/>
      <c r="D593" s="34"/>
      <c r="H593" s="34"/>
      <c r="I593" s="34"/>
      <c r="K593" s="35"/>
      <c r="L593" s="35"/>
      <c r="M593" s="35"/>
      <c r="N593" s="35"/>
      <c r="Q593" s="35"/>
    </row>
    <row r="594" spans="1:17" ht="14.25" customHeight="1">
      <c r="A594" s="34"/>
      <c r="D594" s="34"/>
      <c r="H594" s="34"/>
      <c r="I594" s="34"/>
      <c r="K594" s="35"/>
      <c r="L594" s="35"/>
      <c r="M594" s="35"/>
      <c r="N594" s="35"/>
      <c r="Q594" s="35"/>
    </row>
    <row r="595" spans="1:17" ht="14.25" customHeight="1">
      <c r="A595" s="34"/>
      <c r="D595" s="34"/>
      <c r="H595" s="34"/>
      <c r="I595" s="34"/>
      <c r="K595" s="35"/>
      <c r="L595" s="35"/>
      <c r="M595" s="35"/>
      <c r="N595" s="35"/>
      <c r="Q595" s="35"/>
    </row>
    <row r="596" spans="1:17" ht="14.25" customHeight="1">
      <c r="A596" s="34"/>
      <c r="D596" s="34"/>
      <c r="H596" s="34"/>
      <c r="I596" s="34"/>
      <c r="K596" s="35"/>
      <c r="L596" s="35"/>
      <c r="M596" s="35"/>
      <c r="N596" s="35"/>
      <c r="Q596" s="35"/>
    </row>
    <row r="597" spans="1:17" ht="14.25" customHeight="1">
      <c r="A597" s="34"/>
      <c r="D597" s="34"/>
      <c r="H597" s="34"/>
      <c r="I597" s="34"/>
      <c r="K597" s="35"/>
      <c r="L597" s="35"/>
      <c r="M597" s="35"/>
      <c r="N597" s="35"/>
      <c r="Q597" s="35"/>
    </row>
    <row r="598" spans="1:17" ht="14.25" customHeight="1">
      <c r="A598" s="34"/>
      <c r="D598" s="34"/>
      <c r="H598" s="34"/>
      <c r="I598" s="34"/>
      <c r="K598" s="35"/>
      <c r="L598" s="35"/>
      <c r="M598" s="35"/>
      <c r="N598" s="35"/>
      <c r="Q598" s="35"/>
    </row>
    <row r="599" spans="1:17" ht="14.25" customHeight="1">
      <c r="A599" s="34"/>
      <c r="D599" s="34"/>
      <c r="H599" s="34"/>
      <c r="I599" s="34"/>
      <c r="K599" s="35"/>
      <c r="L599" s="35"/>
      <c r="M599" s="35"/>
      <c r="N599" s="35"/>
      <c r="Q599" s="35"/>
    </row>
    <row r="600" spans="1:17" ht="14.25" customHeight="1">
      <c r="A600" s="34"/>
      <c r="D600" s="34"/>
      <c r="H600" s="34"/>
      <c r="I600" s="34"/>
      <c r="K600" s="35"/>
      <c r="L600" s="35"/>
      <c r="M600" s="35"/>
      <c r="N600" s="35"/>
      <c r="Q600" s="35"/>
    </row>
    <row r="601" spans="1:17" ht="14.25" customHeight="1">
      <c r="A601" s="34"/>
      <c r="D601" s="34"/>
      <c r="H601" s="34"/>
      <c r="I601" s="34"/>
      <c r="K601" s="35"/>
      <c r="L601" s="35"/>
      <c r="M601" s="35"/>
      <c r="N601" s="35"/>
      <c r="Q601" s="35"/>
    </row>
    <row r="602" spans="1:17" ht="14.25" customHeight="1">
      <c r="A602" s="34"/>
      <c r="D602" s="34"/>
      <c r="H602" s="34"/>
      <c r="I602" s="34"/>
      <c r="K602" s="35"/>
      <c r="L602" s="35"/>
      <c r="M602" s="35"/>
      <c r="N602" s="35"/>
      <c r="Q602" s="35"/>
    </row>
    <row r="603" spans="1:17" ht="14.25" customHeight="1">
      <c r="A603" s="34"/>
      <c r="D603" s="34"/>
      <c r="H603" s="34"/>
      <c r="I603" s="34"/>
      <c r="K603" s="35"/>
      <c r="L603" s="35"/>
      <c r="M603" s="35"/>
      <c r="N603" s="35"/>
      <c r="Q603" s="35"/>
    </row>
    <row r="604" spans="1:17" ht="14.25" customHeight="1">
      <c r="A604" s="34"/>
      <c r="D604" s="34"/>
      <c r="H604" s="34"/>
      <c r="I604" s="34"/>
      <c r="K604" s="35"/>
      <c r="L604" s="35"/>
      <c r="M604" s="35"/>
      <c r="N604" s="35"/>
      <c r="Q604" s="35"/>
    </row>
    <row r="605" spans="1:17" ht="14.25" customHeight="1">
      <c r="A605" s="34"/>
      <c r="D605" s="34"/>
      <c r="H605" s="34"/>
      <c r="I605" s="34"/>
      <c r="K605" s="35"/>
      <c r="L605" s="35"/>
      <c r="M605" s="35"/>
      <c r="N605" s="35"/>
      <c r="Q605" s="35"/>
    </row>
    <row r="606" spans="1:17" ht="14.25" customHeight="1">
      <c r="A606" s="34"/>
      <c r="D606" s="34"/>
      <c r="H606" s="34"/>
      <c r="I606" s="34"/>
      <c r="K606" s="35"/>
      <c r="L606" s="35"/>
      <c r="M606" s="35"/>
      <c r="N606" s="35"/>
      <c r="Q606" s="35"/>
    </row>
    <row r="607" spans="1:17" ht="14.25" customHeight="1">
      <c r="A607" s="34"/>
      <c r="D607" s="34"/>
      <c r="H607" s="34"/>
      <c r="I607" s="34"/>
      <c r="K607" s="35"/>
      <c r="L607" s="35"/>
      <c r="M607" s="35"/>
      <c r="N607" s="35"/>
      <c r="Q607" s="35"/>
    </row>
    <row r="608" spans="1:17" ht="14.25" customHeight="1">
      <c r="A608" s="34"/>
      <c r="D608" s="34"/>
      <c r="H608" s="34"/>
      <c r="I608" s="34"/>
      <c r="K608" s="35"/>
      <c r="L608" s="35"/>
      <c r="M608" s="35"/>
      <c r="N608" s="35"/>
      <c r="Q608" s="35"/>
    </row>
    <row r="609" spans="1:17" ht="14.25" customHeight="1">
      <c r="A609" s="34"/>
      <c r="D609" s="34"/>
      <c r="H609" s="34"/>
      <c r="I609" s="34"/>
      <c r="K609" s="35"/>
      <c r="L609" s="35"/>
      <c r="M609" s="35"/>
      <c r="N609" s="35"/>
      <c r="Q609" s="35"/>
    </row>
    <row r="610" spans="1:17" ht="14.25" customHeight="1">
      <c r="A610" s="34"/>
      <c r="D610" s="34"/>
      <c r="H610" s="34"/>
      <c r="I610" s="34"/>
      <c r="K610" s="35"/>
      <c r="L610" s="35"/>
      <c r="M610" s="35"/>
      <c r="N610" s="35"/>
      <c r="Q610" s="35"/>
    </row>
    <row r="611" spans="1:17" ht="14.25" customHeight="1">
      <c r="A611" s="34"/>
      <c r="D611" s="34"/>
      <c r="H611" s="34"/>
      <c r="I611" s="34"/>
      <c r="K611" s="35"/>
      <c r="L611" s="35"/>
      <c r="M611" s="35"/>
      <c r="N611" s="35"/>
      <c r="Q611" s="35"/>
    </row>
    <row r="612" spans="1:17" ht="14.25" customHeight="1">
      <c r="A612" s="34"/>
      <c r="D612" s="34"/>
      <c r="H612" s="34"/>
      <c r="I612" s="34"/>
      <c r="K612" s="35"/>
      <c r="L612" s="35"/>
      <c r="M612" s="35"/>
      <c r="N612" s="35"/>
      <c r="Q612" s="35"/>
    </row>
    <row r="613" spans="1:17" ht="14.25" customHeight="1">
      <c r="A613" s="34"/>
      <c r="D613" s="34"/>
      <c r="H613" s="34"/>
      <c r="I613" s="34"/>
      <c r="K613" s="35"/>
      <c r="L613" s="35"/>
      <c r="M613" s="35"/>
      <c r="N613" s="35"/>
      <c r="Q613" s="35"/>
    </row>
    <row r="614" spans="1:17" ht="14.25" customHeight="1">
      <c r="A614" s="34"/>
      <c r="D614" s="34"/>
      <c r="H614" s="34"/>
      <c r="I614" s="34"/>
      <c r="K614" s="35"/>
      <c r="L614" s="35"/>
      <c r="M614" s="35"/>
      <c r="N614" s="35"/>
      <c r="Q614" s="35"/>
    </row>
    <row r="615" spans="1:17" ht="14.25" customHeight="1">
      <c r="A615" s="34"/>
      <c r="D615" s="34"/>
      <c r="H615" s="34"/>
      <c r="I615" s="34"/>
      <c r="K615" s="35"/>
      <c r="L615" s="35"/>
      <c r="M615" s="35"/>
      <c r="N615" s="35"/>
      <c r="Q615" s="35"/>
    </row>
    <row r="616" spans="1:17" ht="14.25" customHeight="1">
      <c r="A616" s="34"/>
      <c r="D616" s="34"/>
      <c r="H616" s="34"/>
      <c r="I616" s="34"/>
      <c r="K616" s="35"/>
      <c r="L616" s="35"/>
      <c r="M616" s="35"/>
      <c r="N616" s="35"/>
      <c r="Q616" s="35"/>
    </row>
    <row r="617" spans="1:17" ht="14.25" customHeight="1">
      <c r="A617" s="34"/>
      <c r="D617" s="34"/>
      <c r="H617" s="34"/>
      <c r="I617" s="34"/>
      <c r="K617" s="35"/>
      <c r="L617" s="35"/>
      <c r="M617" s="35"/>
      <c r="N617" s="35"/>
      <c r="Q617" s="35"/>
    </row>
    <row r="618" spans="1:17" ht="14.25" customHeight="1">
      <c r="A618" s="34"/>
      <c r="D618" s="34"/>
      <c r="H618" s="34"/>
      <c r="I618" s="34"/>
      <c r="K618" s="35"/>
      <c r="L618" s="35"/>
      <c r="M618" s="35"/>
      <c r="N618" s="35"/>
      <c r="Q618" s="35"/>
    </row>
    <row r="619" spans="1:17" ht="14.25" customHeight="1">
      <c r="A619" s="34"/>
      <c r="D619" s="34"/>
      <c r="H619" s="34"/>
      <c r="I619" s="34"/>
      <c r="K619" s="35"/>
      <c r="L619" s="35"/>
      <c r="M619" s="35"/>
      <c r="N619" s="35"/>
      <c r="Q619" s="35"/>
    </row>
    <row r="620" spans="1:17" ht="14.25" customHeight="1">
      <c r="A620" s="34"/>
      <c r="D620" s="34"/>
      <c r="H620" s="34"/>
      <c r="I620" s="34"/>
      <c r="K620" s="35"/>
      <c r="L620" s="35"/>
      <c r="M620" s="35"/>
      <c r="N620" s="35"/>
      <c r="Q620" s="35"/>
    </row>
    <row r="621" spans="1:17" ht="14.25" customHeight="1">
      <c r="A621" s="34"/>
      <c r="D621" s="34"/>
      <c r="H621" s="34"/>
      <c r="I621" s="34"/>
      <c r="K621" s="35"/>
      <c r="L621" s="35"/>
      <c r="M621" s="35"/>
      <c r="N621" s="35"/>
      <c r="Q621" s="35"/>
    </row>
    <row r="622" spans="1:17" ht="14.25" customHeight="1">
      <c r="A622" s="34"/>
      <c r="D622" s="34"/>
      <c r="H622" s="34"/>
      <c r="I622" s="34"/>
      <c r="K622" s="35"/>
      <c r="L622" s="35"/>
      <c r="M622" s="35"/>
      <c r="N622" s="35"/>
      <c r="Q622" s="35"/>
    </row>
    <row r="623" spans="1:17" ht="14.25" customHeight="1">
      <c r="A623" s="34"/>
      <c r="D623" s="34"/>
      <c r="H623" s="34"/>
      <c r="I623" s="34"/>
      <c r="K623" s="35"/>
      <c r="L623" s="35"/>
      <c r="M623" s="35"/>
      <c r="N623" s="35"/>
      <c r="Q623" s="35"/>
    </row>
    <row r="624" spans="1:17" ht="14.25" customHeight="1">
      <c r="A624" s="34"/>
      <c r="D624" s="34"/>
      <c r="H624" s="34"/>
      <c r="I624" s="34"/>
      <c r="K624" s="35"/>
      <c r="L624" s="35"/>
      <c r="M624" s="35"/>
      <c r="N624" s="35"/>
      <c r="Q624" s="35"/>
    </row>
    <row r="625" spans="1:17" ht="14.25" customHeight="1">
      <c r="A625" s="34"/>
      <c r="D625" s="34"/>
      <c r="H625" s="34"/>
      <c r="I625" s="34"/>
      <c r="K625" s="35"/>
      <c r="L625" s="35"/>
      <c r="M625" s="35"/>
      <c r="N625" s="35"/>
      <c r="Q625" s="35"/>
    </row>
    <row r="626" spans="1:17" ht="14.25" customHeight="1">
      <c r="A626" s="34"/>
      <c r="D626" s="34"/>
      <c r="H626" s="34"/>
      <c r="I626" s="34"/>
      <c r="K626" s="35"/>
      <c r="L626" s="35"/>
      <c r="M626" s="35"/>
      <c r="N626" s="35"/>
      <c r="Q626" s="35"/>
    </row>
    <row r="627" spans="1:17" ht="14.25" customHeight="1">
      <c r="A627" s="34"/>
      <c r="D627" s="34"/>
      <c r="H627" s="34"/>
      <c r="I627" s="34"/>
      <c r="K627" s="35"/>
      <c r="L627" s="35"/>
      <c r="M627" s="35"/>
      <c r="N627" s="35"/>
      <c r="Q627" s="35"/>
    </row>
    <row r="628" spans="1:17" ht="14.25" customHeight="1">
      <c r="A628" s="34"/>
      <c r="D628" s="34"/>
      <c r="H628" s="34"/>
      <c r="I628" s="34"/>
      <c r="K628" s="35"/>
      <c r="L628" s="35"/>
      <c r="M628" s="35"/>
      <c r="N628" s="35"/>
      <c r="Q628" s="35"/>
    </row>
    <row r="629" spans="1:17" ht="14.25" customHeight="1">
      <c r="A629" s="34"/>
      <c r="D629" s="34"/>
      <c r="H629" s="34"/>
      <c r="I629" s="34"/>
      <c r="K629" s="35"/>
      <c r="L629" s="35"/>
      <c r="M629" s="35"/>
      <c r="N629" s="35"/>
      <c r="Q629" s="35"/>
    </row>
    <row r="630" spans="1:17" ht="14.25" customHeight="1">
      <c r="A630" s="34"/>
      <c r="D630" s="34"/>
      <c r="H630" s="34"/>
      <c r="I630" s="34"/>
      <c r="K630" s="35"/>
      <c r="L630" s="35"/>
      <c r="M630" s="35"/>
      <c r="N630" s="35"/>
      <c r="Q630" s="35"/>
    </row>
    <row r="631" spans="1:17" ht="14.25" customHeight="1">
      <c r="A631" s="34"/>
      <c r="D631" s="34"/>
      <c r="H631" s="34"/>
      <c r="I631" s="34"/>
      <c r="K631" s="35"/>
      <c r="L631" s="35"/>
      <c r="M631" s="35"/>
      <c r="N631" s="35"/>
      <c r="Q631" s="35"/>
    </row>
    <row r="632" spans="1:17" ht="14.25" customHeight="1">
      <c r="A632" s="34"/>
      <c r="D632" s="34"/>
      <c r="H632" s="34"/>
      <c r="I632" s="34"/>
      <c r="K632" s="35"/>
      <c r="L632" s="35"/>
      <c r="M632" s="35"/>
      <c r="N632" s="35"/>
      <c r="Q632" s="35"/>
    </row>
    <row r="633" spans="1:17" ht="14.25" customHeight="1">
      <c r="A633" s="34"/>
      <c r="D633" s="34"/>
      <c r="H633" s="34"/>
      <c r="I633" s="34"/>
      <c r="K633" s="35"/>
      <c r="L633" s="35"/>
      <c r="M633" s="35"/>
      <c r="N633" s="35"/>
      <c r="Q633" s="35"/>
    </row>
    <row r="634" spans="1:17" ht="14.25" customHeight="1">
      <c r="A634" s="34"/>
      <c r="D634" s="34"/>
      <c r="H634" s="34"/>
      <c r="I634" s="34"/>
      <c r="K634" s="35"/>
      <c r="L634" s="35"/>
      <c r="M634" s="35"/>
      <c r="N634" s="35"/>
      <c r="Q634" s="35"/>
    </row>
    <row r="635" spans="1:17" ht="14.25" customHeight="1">
      <c r="A635" s="34"/>
      <c r="D635" s="34"/>
      <c r="H635" s="34"/>
      <c r="I635" s="34"/>
      <c r="K635" s="35"/>
      <c r="L635" s="35"/>
      <c r="M635" s="35"/>
      <c r="N635" s="35"/>
      <c r="Q635" s="35"/>
    </row>
    <row r="636" spans="1:17" ht="14.25" customHeight="1">
      <c r="A636" s="34"/>
      <c r="D636" s="34"/>
      <c r="H636" s="34"/>
      <c r="I636" s="34"/>
      <c r="K636" s="35"/>
      <c r="L636" s="35"/>
      <c r="M636" s="35"/>
      <c r="N636" s="35"/>
      <c r="Q636" s="35"/>
    </row>
    <row r="637" spans="1:17" ht="14.25" customHeight="1">
      <c r="A637" s="34"/>
      <c r="D637" s="34"/>
      <c r="H637" s="34"/>
      <c r="I637" s="34"/>
      <c r="K637" s="35"/>
      <c r="L637" s="35"/>
      <c r="M637" s="35"/>
      <c r="N637" s="35"/>
      <c r="Q637" s="35"/>
    </row>
    <row r="638" spans="1:17" ht="14.25" customHeight="1">
      <c r="A638" s="34"/>
      <c r="D638" s="34"/>
      <c r="H638" s="34"/>
      <c r="I638" s="34"/>
      <c r="K638" s="35"/>
      <c r="L638" s="35"/>
      <c r="M638" s="35"/>
      <c r="N638" s="35"/>
      <c r="Q638" s="35"/>
    </row>
    <row r="639" spans="1:17" ht="14.25" customHeight="1">
      <c r="A639" s="34"/>
      <c r="D639" s="34"/>
      <c r="H639" s="34"/>
      <c r="I639" s="34"/>
      <c r="K639" s="35"/>
      <c r="L639" s="35"/>
      <c r="M639" s="35"/>
      <c r="N639" s="35"/>
      <c r="Q639" s="35"/>
    </row>
    <row r="640" spans="1:17" ht="14.25" customHeight="1">
      <c r="A640" s="34"/>
      <c r="D640" s="34"/>
      <c r="H640" s="34"/>
      <c r="I640" s="34"/>
      <c r="K640" s="35"/>
      <c r="L640" s="35"/>
      <c r="M640" s="35"/>
      <c r="N640" s="35"/>
      <c r="Q640" s="35"/>
    </row>
    <row r="641" spans="1:17" ht="14.25" customHeight="1">
      <c r="A641" s="34"/>
      <c r="D641" s="34"/>
      <c r="H641" s="34"/>
      <c r="I641" s="34"/>
      <c r="K641" s="35"/>
      <c r="L641" s="35"/>
      <c r="M641" s="35"/>
      <c r="N641" s="35"/>
      <c r="Q641" s="35"/>
    </row>
    <row r="642" spans="1:17" ht="14.25" customHeight="1">
      <c r="A642" s="34"/>
      <c r="D642" s="34"/>
      <c r="H642" s="34"/>
      <c r="I642" s="34"/>
      <c r="K642" s="35"/>
      <c r="L642" s="35"/>
      <c r="M642" s="35"/>
      <c r="N642" s="35"/>
      <c r="Q642" s="35"/>
    </row>
    <row r="643" spans="1:17" ht="14.25" customHeight="1">
      <c r="A643" s="34"/>
      <c r="D643" s="34"/>
      <c r="H643" s="34"/>
      <c r="I643" s="34"/>
      <c r="K643" s="35"/>
      <c r="L643" s="35"/>
      <c r="M643" s="35"/>
      <c r="N643" s="35"/>
      <c r="Q643" s="35"/>
    </row>
    <row r="644" spans="1:17" ht="14.25" customHeight="1">
      <c r="A644" s="34"/>
      <c r="D644" s="34"/>
      <c r="H644" s="34"/>
      <c r="I644" s="34"/>
      <c r="K644" s="35"/>
      <c r="L644" s="35"/>
      <c r="M644" s="35"/>
      <c r="N644" s="35"/>
      <c r="Q644" s="35"/>
    </row>
    <row r="645" spans="1:17" ht="14.25" customHeight="1">
      <c r="A645" s="34"/>
      <c r="D645" s="34"/>
      <c r="H645" s="34"/>
      <c r="I645" s="34"/>
      <c r="K645" s="35"/>
      <c r="L645" s="35"/>
      <c r="M645" s="35"/>
      <c r="N645" s="35"/>
      <c r="Q645" s="35"/>
    </row>
    <row r="646" spans="1:17" ht="14.25" customHeight="1">
      <c r="A646" s="34"/>
      <c r="D646" s="34"/>
      <c r="H646" s="34"/>
      <c r="I646" s="34"/>
      <c r="K646" s="35"/>
      <c r="L646" s="35"/>
      <c r="M646" s="35"/>
      <c r="N646" s="35"/>
      <c r="Q646" s="35"/>
    </row>
    <row r="647" spans="1:17" ht="14.25" customHeight="1">
      <c r="A647" s="34"/>
      <c r="D647" s="34"/>
      <c r="H647" s="34"/>
      <c r="I647" s="34"/>
      <c r="K647" s="35"/>
      <c r="L647" s="35"/>
      <c r="M647" s="35"/>
      <c r="N647" s="35"/>
      <c r="Q647" s="35"/>
    </row>
    <row r="648" spans="1:17" ht="14.25" customHeight="1">
      <c r="A648" s="34"/>
      <c r="D648" s="34"/>
      <c r="H648" s="34"/>
      <c r="I648" s="34"/>
      <c r="K648" s="35"/>
      <c r="L648" s="35"/>
      <c r="M648" s="35"/>
      <c r="N648" s="35"/>
      <c r="Q648" s="35"/>
    </row>
    <row r="649" spans="1:17" ht="14.25" customHeight="1">
      <c r="A649" s="34"/>
      <c r="D649" s="34"/>
      <c r="H649" s="34"/>
      <c r="I649" s="34"/>
      <c r="K649" s="35"/>
      <c r="L649" s="35"/>
      <c r="M649" s="35"/>
      <c r="N649" s="35"/>
      <c r="Q649" s="35"/>
    </row>
    <row r="650" spans="1:17" ht="14.25" customHeight="1">
      <c r="A650" s="34"/>
      <c r="D650" s="34"/>
      <c r="H650" s="34"/>
      <c r="I650" s="34"/>
      <c r="K650" s="35"/>
      <c r="L650" s="35"/>
      <c r="M650" s="35"/>
      <c r="N650" s="35"/>
      <c r="Q650" s="35"/>
    </row>
    <row r="651" spans="1:17" ht="14.25" customHeight="1">
      <c r="A651" s="34"/>
      <c r="D651" s="34"/>
      <c r="H651" s="34"/>
      <c r="I651" s="34"/>
      <c r="K651" s="35"/>
      <c r="L651" s="35"/>
      <c r="M651" s="35"/>
      <c r="N651" s="35"/>
      <c r="Q651" s="35"/>
    </row>
    <row r="652" spans="1:17" ht="14.25" customHeight="1">
      <c r="A652" s="34"/>
      <c r="D652" s="34"/>
      <c r="H652" s="34"/>
      <c r="I652" s="34"/>
      <c r="K652" s="35"/>
      <c r="L652" s="35"/>
      <c r="M652" s="35"/>
      <c r="N652" s="35"/>
      <c r="Q652" s="35"/>
    </row>
    <row r="653" spans="1:17" ht="14.25" customHeight="1">
      <c r="A653" s="34"/>
      <c r="D653" s="34"/>
      <c r="H653" s="34"/>
      <c r="I653" s="34"/>
      <c r="K653" s="35"/>
      <c r="L653" s="35"/>
      <c r="M653" s="35"/>
      <c r="N653" s="35"/>
      <c r="Q653" s="35"/>
    </row>
    <row r="654" spans="1:17" ht="14.25" customHeight="1">
      <c r="A654" s="34"/>
      <c r="D654" s="34"/>
      <c r="H654" s="34"/>
      <c r="I654" s="34"/>
      <c r="K654" s="35"/>
      <c r="L654" s="35"/>
      <c r="M654" s="35"/>
      <c r="N654" s="35"/>
      <c r="Q654" s="35"/>
    </row>
    <row r="655" spans="1:17" ht="14.25" customHeight="1">
      <c r="A655" s="34"/>
      <c r="D655" s="34"/>
      <c r="H655" s="34"/>
      <c r="I655" s="34"/>
      <c r="K655" s="35"/>
      <c r="L655" s="35"/>
      <c r="M655" s="35"/>
      <c r="N655" s="35"/>
      <c r="Q655" s="35"/>
    </row>
    <row r="656" spans="1:17" ht="14.25" customHeight="1">
      <c r="A656" s="34"/>
      <c r="D656" s="34"/>
      <c r="H656" s="34"/>
      <c r="I656" s="34"/>
      <c r="K656" s="35"/>
      <c r="L656" s="35"/>
      <c r="M656" s="35"/>
      <c r="N656" s="35"/>
      <c r="Q656" s="35"/>
    </row>
    <row r="657" spans="1:17" ht="14.25" customHeight="1">
      <c r="A657" s="34"/>
      <c r="D657" s="34"/>
      <c r="H657" s="34"/>
      <c r="I657" s="34"/>
      <c r="K657" s="35"/>
      <c r="L657" s="35"/>
      <c r="M657" s="35"/>
      <c r="N657" s="35"/>
      <c r="Q657" s="35"/>
    </row>
    <row r="658" spans="1:17" ht="14.25" customHeight="1">
      <c r="A658" s="34"/>
      <c r="D658" s="34"/>
      <c r="H658" s="34"/>
      <c r="I658" s="34"/>
      <c r="K658" s="35"/>
      <c r="L658" s="35"/>
      <c r="M658" s="35"/>
      <c r="N658" s="35"/>
      <c r="Q658" s="35"/>
    </row>
    <row r="659" spans="1:17" ht="14.25" customHeight="1">
      <c r="A659" s="34"/>
      <c r="D659" s="34"/>
      <c r="H659" s="34"/>
      <c r="I659" s="34"/>
      <c r="K659" s="35"/>
      <c r="L659" s="35"/>
      <c r="M659" s="35"/>
      <c r="N659" s="35"/>
      <c r="Q659" s="35"/>
    </row>
    <row r="660" spans="1:17" ht="14.25" customHeight="1">
      <c r="A660" s="34"/>
      <c r="D660" s="34"/>
      <c r="H660" s="34"/>
      <c r="I660" s="34"/>
      <c r="K660" s="35"/>
      <c r="L660" s="35"/>
      <c r="M660" s="35"/>
      <c r="N660" s="35"/>
      <c r="Q660" s="35"/>
    </row>
    <row r="661" spans="1:17" ht="14.25" customHeight="1">
      <c r="A661" s="34"/>
      <c r="D661" s="34"/>
      <c r="H661" s="34"/>
      <c r="I661" s="34"/>
      <c r="K661" s="35"/>
      <c r="L661" s="35"/>
      <c r="M661" s="35"/>
      <c r="N661" s="35"/>
      <c r="Q661" s="35"/>
    </row>
    <row r="662" spans="1:17" ht="14.25" customHeight="1">
      <c r="A662" s="34"/>
      <c r="D662" s="34"/>
      <c r="H662" s="34"/>
      <c r="I662" s="34"/>
      <c r="K662" s="35"/>
      <c r="L662" s="35"/>
      <c r="M662" s="35"/>
      <c r="N662" s="35"/>
      <c r="Q662" s="35"/>
    </row>
    <row r="663" spans="1:17" ht="14.25" customHeight="1">
      <c r="A663" s="34"/>
      <c r="D663" s="34"/>
      <c r="H663" s="34"/>
      <c r="I663" s="34"/>
      <c r="K663" s="35"/>
      <c r="L663" s="35"/>
      <c r="M663" s="35"/>
      <c r="N663" s="35"/>
      <c r="Q663" s="35"/>
    </row>
    <row r="664" spans="1:17" ht="14.25" customHeight="1">
      <c r="A664" s="34"/>
      <c r="D664" s="34"/>
      <c r="H664" s="34"/>
      <c r="I664" s="34"/>
      <c r="K664" s="35"/>
      <c r="L664" s="35"/>
      <c r="M664" s="35"/>
      <c r="N664" s="35"/>
      <c r="Q664" s="35"/>
    </row>
    <row r="665" spans="1:17" ht="14.25" customHeight="1">
      <c r="A665" s="34"/>
      <c r="D665" s="34"/>
      <c r="H665" s="34"/>
      <c r="I665" s="34"/>
      <c r="K665" s="35"/>
      <c r="L665" s="35"/>
      <c r="M665" s="35"/>
      <c r="N665" s="35"/>
      <c r="Q665" s="35"/>
    </row>
    <row r="666" spans="1:17" ht="14.25" customHeight="1">
      <c r="A666" s="34"/>
      <c r="D666" s="34"/>
      <c r="H666" s="34"/>
      <c r="I666" s="34"/>
      <c r="K666" s="35"/>
      <c r="L666" s="35"/>
      <c r="M666" s="35"/>
      <c r="N666" s="35"/>
      <c r="Q666" s="35"/>
    </row>
    <row r="667" spans="1:17" ht="14.25" customHeight="1">
      <c r="A667" s="34"/>
      <c r="D667" s="34"/>
      <c r="H667" s="34"/>
      <c r="I667" s="34"/>
      <c r="K667" s="35"/>
      <c r="L667" s="35"/>
      <c r="M667" s="35"/>
      <c r="N667" s="35"/>
      <c r="Q667" s="35"/>
    </row>
    <row r="668" spans="1:17" ht="14.25" customHeight="1">
      <c r="A668" s="34"/>
      <c r="D668" s="34"/>
      <c r="H668" s="34"/>
      <c r="I668" s="34"/>
      <c r="K668" s="35"/>
      <c r="L668" s="35"/>
      <c r="M668" s="35"/>
      <c r="N668" s="35"/>
      <c r="Q668" s="35"/>
    </row>
    <row r="669" spans="1:17" ht="14.25" customHeight="1">
      <c r="A669" s="34"/>
      <c r="D669" s="34"/>
      <c r="H669" s="34"/>
      <c r="I669" s="34"/>
      <c r="K669" s="35"/>
      <c r="L669" s="35"/>
      <c r="M669" s="35"/>
      <c r="N669" s="35"/>
      <c r="Q669" s="35"/>
    </row>
    <row r="670" spans="1:17" ht="14.25" customHeight="1">
      <c r="A670" s="34"/>
      <c r="D670" s="34"/>
      <c r="H670" s="34"/>
      <c r="I670" s="34"/>
      <c r="K670" s="35"/>
      <c r="L670" s="35"/>
      <c r="M670" s="35"/>
      <c r="N670" s="35"/>
      <c r="Q670" s="35"/>
    </row>
    <row r="671" spans="1:17" ht="14.25" customHeight="1">
      <c r="A671" s="34"/>
      <c r="D671" s="34"/>
      <c r="H671" s="34"/>
      <c r="I671" s="34"/>
      <c r="K671" s="35"/>
      <c r="L671" s="35"/>
      <c r="M671" s="35"/>
      <c r="N671" s="35"/>
      <c r="Q671" s="35"/>
    </row>
    <row r="672" spans="1:17" ht="14.25" customHeight="1">
      <c r="A672" s="34"/>
      <c r="D672" s="34"/>
      <c r="H672" s="34"/>
      <c r="I672" s="34"/>
      <c r="K672" s="35"/>
      <c r="L672" s="35"/>
      <c r="M672" s="35"/>
      <c r="N672" s="35"/>
      <c r="Q672" s="35"/>
    </row>
    <row r="673" spans="1:17" ht="14.25" customHeight="1">
      <c r="A673" s="34"/>
      <c r="D673" s="34"/>
      <c r="H673" s="34"/>
      <c r="I673" s="34"/>
      <c r="K673" s="35"/>
      <c r="L673" s="35"/>
      <c r="M673" s="35"/>
      <c r="N673" s="35"/>
      <c r="Q673" s="35"/>
    </row>
    <row r="674" spans="1:17" ht="14.25" customHeight="1">
      <c r="A674" s="34"/>
      <c r="D674" s="34"/>
      <c r="H674" s="34"/>
      <c r="I674" s="34"/>
      <c r="K674" s="35"/>
      <c r="L674" s="35"/>
      <c r="M674" s="35"/>
      <c r="N674" s="35"/>
      <c r="Q674" s="35"/>
    </row>
    <row r="675" spans="1:17" ht="14.25" customHeight="1">
      <c r="A675" s="34"/>
      <c r="D675" s="34"/>
      <c r="H675" s="34"/>
      <c r="I675" s="34"/>
      <c r="K675" s="35"/>
      <c r="L675" s="35"/>
      <c r="M675" s="35"/>
      <c r="N675" s="35"/>
      <c r="Q675" s="35"/>
    </row>
    <row r="676" spans="1:17" ht="14.25" customHeight="1">
      <c r="A676" s="34"/>
      <c r="D676" s="34"/>
      <c r="H676" s="34"/>
      <c r="I676" s="34"/>
      <c r="K676" s="35"/>
      <c r="L676" s="35"/>
      <c r="M676" s="35"/>
      <c r="N676" s="35"/>
      <c r="Q676" s="35"/>
    </row>
    <row r="677" spans="1:17" ht="14.25" customHeight="1">
      <c r="A677" s="34"/>
      <c r="D677" s="34"/>
      <c r="H677" s="34"/>
      <c r="I677" s="34"/>
      <c r="K677" s="35"/>
      <c r="L677" s="35"/>
      <c r="M677" s="35"/>
      <c r="N677" s="35"/>
      <c r="Q677" s="35"/>
    </row>
    <row r="678" spans="1:17" ht="14.25" customHeight="1">
      <c r="A678" s="34"/>
      <c r="D678" s="34"/>
      <c r="H678" s="34"/>
      <c r="I678" s="34"/>
      <c r="K678" s="35"/>
      <c r="L678" s="35"/>
      <c r="M678" s="35"/>
      <c r="N678" s="35"/>
      <c r="Q678" s="35"/>
    </row>
    <row r="679" spans="1:17" ht="14.25" customHeight="1">
      <c r="A679" s="34"/>
      <c r="D679" s="34"/>
      <c r="H679" s="34"/>
      <c r="I679" s="34"/>
      <c r="K679" s="35"/>
      <c r="L679" s="35"/>
      <c r="M679" s="35"/>
      <c r="N679" s="35"/>
      <c r="Q679" s="35"/>
    </row>
    <row r="680" spans="1:17" ht="14.25" customHeight="1">
      <c r="A680" s="34"/>
      <c r="D680" s="34"/>
      <c r="H680" s="34"/>
      <c r="I680" s="34"/>
      <c r="K680" s="35"/>
      <c r="L680" s="35"/>
      <c r="M680" s="35"/>
      <c r="N680" s="35"/>
      <c r="Q680" s="35"/>
    </row>
    <row r="681" spans="1:17" ht="14.25" customHeight="1">
      <c r="A681" s="34"/>
      <c r="D681" s="34"/>
      <c r="H681" s="34"/>
      <c r="I681" s="34"/>
      <c r="K681" s="35"/>
      <c r="L681" s="35"/>
      <c r="M681" s="35"/>
      <c r="N681" s="35"/>
      <c r="Q681" s="35"/>
    </row>
    <row r="682" spans="1:17" ht="14.25" customHeight="1">
      <c r="A682" s="34"/>
      <c r="D682" s="34"/>
      <c r="H682" s="34"/>
      <c r="I682" s="34"/>
      <c r="K682" s="35"/>
      <c r="L682" s="35"/>
      <c r="M682" s="35"/>
      <c r="N682" s="35"/>
      <c r="Q682" s="35"/>
    </row>
    <row r="683" spans="1:17" ht="14.25" customHeight="1">
      <c r="A683" s="34"/>
      <c r="D683" s="34"/>
      <c r="H683" s="34"/>
      <c r="I683" s="34"/>
      <c r="K683" s="35"/>
      <c r="L683" s="35"/>
      <c r="M683" s="35"/>
      <c r="N683" s="35"/>
      <c r="Q683" s="35"/>
    </row>
    <row r="684" spans="1:17" ht="14.25" customHeight="1">
      <c r="A684" s="34"/>
      <c r="D684" s="34"/>
      <c r="H684" s="34"/>
      <c r="I684" s="34"/>
      <c r="K684" s="35"/>
      <c r="L684" s="35"/>
      <c r="M684" s="35"/>
      <c r="N684" s="35"/>
      <c r="Q684" s="35"/>
    </row>
    <row r="685" spans="1:17" ht="14.25" customHeight="1">
      <c r="A685" s="34"/>
      <c r="D685" s="34"/>
      <c r="H685" s="34"/>
      <c r="I685" s="34"/>
      <c r="K685" s="35"/>
      <c r="L685" s="35"/>
      <c r="M685" s="35"/>
      <c r="N685" s="35"/>
      <c r="Q685" s="35"/>
    </row>
    <row r="686" spans="1:17" ht="14.25" customHeight="1">
      <c r="A686" s="34"/>
      <c r="D686" s="34"/>
      <c r="H686" s="34"/>
      <c r="I686" s="34"/>
      <c r="K686" s="35"/>
      <c r="L686" s="35"/>
      <c r="M686" s="35"/>
      <c r="N686" s="35"/>
      <c r="Q686" s="35"/>
    </row>
    <row r="687" spans="1:17" ht="14.25" customHeight="1">
      <c r="A687" s="34"/>
      <c r="D687" s="34"/>
      <c r="H687" s="34"/>
      <c r="I687" s="34"/>
      <c r="K687" s="35"/>
      <c r="L687" s="35"/>
      <c r="M687" s="35"/>
      <c r="N687" s="35"/>
      <c r="Q687" s="35"/>
    </row>
    <row r="688" spans="1:17" ht="14.25" customHeight="1">
      <c r="A688" s="34"/>
      <c r="D688" s="34"/>
      <c r="H688" s="34"/>
      <c r="I688" s="34"/>
      <c r="K688" s="35"/>
      <c r="L688" s="35"/>
      <c r="M688" s="35"/>
      <c r="N688" s="35"/>
      <c r="Q688" s="35"/>
    </row>
    <row r="689" spans="1:17" ht="14.25" customHeight="1">
      <c r="A689" s="34"/>
      <c r="D689" s="34"/>
      <c r="H689" s="34"/>
      <c r="I689" s="34"/>
      <c r="K689" s="35"/>
      <c r="L689" s="35"/>
      <c r="M689" s="35"/>
      <c r="N689" s="35"/>
      <c r="Q689" s="35"/>
    </row>
    <row r="690" spans="1:17" ht="14.25" customHeight="1">
      <c r="A690" s="34"/>
      <c r="D690" s="34"/>
      <c r="H690" s="34"/>
      <c r="I690" s="34"/>
      <c r="K690" s="35"/>
      <c r="L690" s="35"/>
      <c r="M690" s="35"/>
      <c r="N690" s="35"/>
      <c r="Q690" s="35"/>
    </row>
    <row r="691" spans="1:17" ht="14.25" customHeight="1">
      <c r="A691" s="34"/>
      <c r="D691" s="34"/>
      <c r="H691" s="34"/>
      <c r="I691" s="34"/>
      <c r="K691" s="35"/>
      <c r="L691" s="35"/>
      <c r="M691" s="35"/>
      <c r="N691" s="35"/>
      <c r="Q691" s="35"/>
    </row>
    <row r="692" spans="1:17" ht="14.25" customHeight="1">
      <c r="A692" s="34"/>
      <c r="D692" s="34"/>
      <c r="H692" s="34"/>
      <c r="I692" s="34"/>
      <c r="K692" s="35"/>
      <c r="L692" s="35"/>
      <c r="M692" s="35"/>
      <c r="N692" s="35"/>
      <c r="Q692" s="35"/>
    </row>
    <row r="693" spans="1:17" ht="14.25" customHeight="1">
      <c r="A693" s="34"/>
      <c r="D693" s="34"/>
      <c r="H693" s="34"/>
      <c r="I693" s="34"/>
      <c r="K693" s="35"/>
      <c r="L693" s="35"/>
      <c r="M693" s="35"/>
      <c r="N693" s="35"/>
      <c r="Q693" s="35"/>
    </row>
    <row r="694" spans="1:17" ht="14.25" customHeight="1">
      <c r="A694" s="34"/>
      <c r="D694" s="34"/>
      <c r="H694" s="34"/>
      <c r="I694" s="34"/>
      <c r="K694" s="35"/>
      <c r="L694" s="35"/>
      <c r="M694" s="35"/>
      <c r="N694" s="35"/>
      <c r="Q694" s="35"/>
    </row>
    <row r="695" spans="1:17" ht="14.25" customHeight="1">
      <c r="A695" s="34"/>
      <c r="D695" s="34"/>
      <c r="H695" s="34"/>
      <c r="I695" s="34"/>
      <c r="K695" s="35"/>
      <c r="L695" s="35"/>
      <c r="M695" s="35"/>
      <c r="N695" s="35"/>
      <c r="Q695" s="35"/>
    </row>
    <row r="696" spans="1:17" ht="14.25" customHeight="1">
      <c r="A696" s="34"/>
      <c r="D696" s="34"/>
      <c r="H696" s="34"/>
      <c r="I696" s="34"/>
      <c r="K696" s="35"/>
      <c r="L696" s="35"/>
      <c r="M696" s="35"/>
      <c r="N696" s="35"/>
      <c r="Q696" s="35"/>
    </row>
    <row r="697" spans="1:17" ht="14.25" customHeight="1">
      <c r="A697" s="34"/>
      <c r="D697" s="34"/>
      <c r="H697" s="34"/>
      <c r="I697" s="34"/>
      <c r="K697" s="35"/>
      <c r="L697" s="35"/>
      <c r="M697" s="35"/>
      <c r="N697" s="35"/>
      <c r="Q697" s="35"/>
    </row>
    <row r="698" spans="1:17" ht="14.25" customHeight="1">
      <c r="A698" s="34"/>
      <c r="D698" s="34"/>
      <c r="H698" s="34"/>
      <c r="I698" s="34"/>
      <c r="K698" s="35"/>
      <c r="L698" s="35"/>
      <c r="M698" s="35"/>
      <c r="N698" s="35"/>
      <c r="Q698" s="35"/>
    </row>
    <row r="699" spans="1:17" ht="14.25" customHeight="1">
      <c r="A699" s="34"/>
      <c r="D699" s="34"/>
      <c r="H699" s="34"/>
      <c r="I699" s="34"/>
      <c r="K699" s="35"/>
      <c r="L699" s="35"/>
      <c r="M699" s="35"/>
      <c r="N699" s="35"/>
      <c r="Q699" s="35"/>
    </row>
    <row r="700" spans="1:17" ht="14.25" customHeight="1">
      <c r="A700" s="34"/>
      <c r="D700" s="34"/>
      <c r="H700" s="34"/>
      <c r="I700" s="34"/>
      <c r="K700" s="35"/>
      <c r="L700" s="35"/>
      <c r="M700" s="35"/>
      <c r="N700" s="35"/>
      <c r="Q700" s="35"/>
    </row>
    <row r="701" spans="1:17" ht="14.25" customHeight="1">
      <c r="A701" s="34"/>
      <c r="D701" s="34"/>
      <c r="H701" s="34"/>
      <c r="I701" s="34"/>
      <c r="K701" s="35"/>
      <c r="L701" s="35"/>
      <c r="M701" s="35"/>
      <c r="N701" s="35"/>
      <c r="Q701" s="35"/>
    </row>
    <row r="702" spans="1:17" ht="14.25" customHeight="1">
      <c r="A702" s="34"/>
      <c r="D702" s="34"/>
      <c r="H702" s="34"/>
      <c r="I702" s="34"/>
      <c r="K702" s="35"/>
      <c r="L702" s="35"/>
      <c r="M702" s="35"/>
      <c r="N702" s="35"/>
      <c r="Q702" s="35"/>
    </row>
    <row r="703" spans="1:17" ht="14.25" customHeight="1">
      <c r="A703" s="34"/>
      <c r="D703" s="34"/>
      <c r="H703" s="34"/>
      <c r="I703" s="34"/>
      <c r="K703" s="35"/>
      <c r="L703" s="35"/>
      <c r="M703" s="35"/>
      <c r="N703" s="35"/>
      <c r="Q703" s="35"/>
    </row>
    <row r="704" spans="1:17" ht="14.25" customHeight="1">
      <c r="A704" s="34"/>
      <c r="D704" s="34"/>
      <c r="H704" s="34"/>
      <c r="I704" s="34"/>
      <c r="K704" s="35"/>
      <c r="L704" s="35"/>
      <c r="M704" s="35"/>
      <c r="N704" s="35"/>
      <c r="Q704" s="35"/>
    </row>
    <row r="705" spans="1:17" ht="14.25" customHeight="1">
      <c r="A705" s="34"/>
      <c r="D705" s="34"/>
      <c r="H705" s="34"/>
      <c r="I705" s="34"/>
      <c r="K705" s="35"/>
      <c r="L705" s="35"/>
      <c r="M705" s="35"/>
      <c r="N705" s="35"/>
      <c r="Q705" s="35"/>
    </row>
    <row r="706" spans="1:17" ht="14.25" customHeight="1">
      <c r="A706" s="34"/>
      <c r="D706" s="34"/>
      <c r="H706" s="34"/>
      <c r="I706" s="34"/>
      <c r="K706" s="35"/>
      <c r="L706" s="35"/>
      <c r="M706" s="35"/>
      <c r="N706" s="35"/>
      <c r="Q706" s="35"/>
    </row>
    <row r="707" spans="1:17" ht="14.25" customHeight="1">
      <c r="A707" s="34"/>
      <c r="D707" s="34"/>
      <c r="H707" s="34"/>
      <c r="I707" s="34"/>
      <c r="K707" s="35"/>
      <c r="L707" s="35"/>
      <c r="M707" s="35"/>
      <c r="N707" s="35"/>
      <c r="Q707" s="35"/>
    </row>
    <row r="708" spans="1:17" ht="14.25" customHeight="1">
      <c r="A708" s="34"/>
      <c r="D708" s="34"/>
      <c r="H708" s="34"/>
      <c r="I708" s="34"/>
      <c r="K708" s="35"/>
      <c r="L708" s="35"/>
      <c r="M708" s="35"/>
      <c r="N708" s="35"/>
      <c r="Q708" s="35"/>
    </row>
    <row r="709" spans="1:17" ht="14.25" customHeight="1">
      <c r="A709" s="34"/>
      <c r="D709" s="34"/>
      <c r="H709" s="34"/>
      <c r="I709" s="34"/>
      <c r="K709" s="35"/>
      <c r="L709" s="35"/>
      <c r="M709" s="35"/>
      <c r="N709" s="35"/>
      <c r="Q709" s="35"/>
    </row>
    <row r="710" spans="1:17" ht="14.25" customHeight="1">
      <c r="A710" s="34"/>
      <c r="D710" s="34"/>
      <c r="H710" s="34"/>
      <c r="I710" s="34"/>
      <c r="K710" s="35"/>
      <c r="L710" s="35"/>
      <c r="M710" s="35"/>
      <c r="N710" s="35"/>
      <c r="Q710" s="35"/>
    </row>
    <row r="711" spans="1:17" ht="14.25" customHeight="1">
      <c r="A711" s="34"/>
      <c r="D711" s="34"/>
      <c r="H711" s="34"/>
      <c r="I711" s="34"/>
      <c r="K711" s="35"/>
      <c r="L711" s="35"/>
      <c r="M711" s="35"/>
      <c r="N711" s="35"/>
      <c r="Q711" s="35"/>
    </row>
    <row r="712" spans="1:17" ht="14.25" customHeight="1">
      <c r="A712" s="34"/>
      <c r="D712" s="34"/>
      <c r="H712" s="34"/>
      <c r="I712" s="34"/>
      <c r="K712" s="35"/>
      <c r="L712" s="35"/>
      <c r="M712" s="35"/>
      <c r="N712" s="35"/>
      <c r="Q712" s="35"/>
    </row>
    <row r="713" spans="1:17" ht="14.25" customHeight="1">
      <c r="A713" s="34"/>
      <c r="D713" s="34"/>
      <c r="H713" s="34"/>
      <c r="I713" s="34"/>
      <c r="K713" s="35"/>
      <c r="L713" s="35"/>
      <c r="M713" s="35"/>
      <c r="N713" s="35"/>
      <c r="Q713" s="35"/>
    </row>
    <row r="714" spans="1:17" ht="14.25" customHeight="1">
      <c r="A714" s="34"/>
      <c r="D714" s="34"/>
      <c r="H714" s="34"/>
      <c r="I714" s="34"/>
      <c r="K714" s="35"/>
      <c r="L714" s="35"/>
      <c r="M714" s="35"/>
      <c r="N714" s="35"/>
      <c r="Q714" s="35"/>
    </row>
    <row r="715" spans="1:17" ht="14.25" customHeight="1">
      <c r="A715" s="34"/>
      <c r="D715" s="34"/>
      <c r="H715" s="34"/>
      <c r="I715" s="34"/>
      <c r="K715" s="35"/>
      <c r="L715" s="35"/>
      <c r="M715" s="35"/>
      <c r="N715" s="35"/>
      <c r="Q715" s="35"/>
    </row>
    <row r="716" spans="1:17" ht="14.25" customHeight="1">
      <c r="A716" s="34"/>
      <c r="D716" s="34"/>
      <c r="H716" s="34"/>
      <c r="I716" s="34"/>
      <c r="K716" s="35"/>
      <c r="L716" s="35"/>
      <c r="M716" s="35"/>
      <c r="N716" s="35"/>
      <c r="Q716" s="35"/>
    </row>
    <row r="717" spans="1:17" ht="14.25" customHeight="1">
      <c r="A717" s="34"/>
      <c r="D717" s="34"/>
      <c r="H717" s="34"/>
      <c r="I717" s="34"/>
      <c r="K717" s="35"/>
      <c r="L717" s="35"/>
      <c r="M717" s="35"/>
      <c r="N717" s="35"/>
      <c r="Q717" s="35"/>
    </row>
    <row r="718" spans="1:17" ht="14.25" customHeight="1">
      <c r="A718" s="34"/>
      <c r="D718" s="34"/>
      <c r="H718" s="34"/>
      <c r="I718" s="34"/>
      <c r="K718" s="35"/>
      <c r="L718" s="35"/>
      <c r="M718" s="35"/>
      <c r="N718" s="35"/>
      <c r="Q718" s="35"/>
    </row>
    <row r="719" spans="1:17" ht="14.25" customHeight="1">
      <c r="A719" s="34"/>
      <c r="D719" s="34"/>
      <c r="H719" s="34"/>
      <c r="I719" s="34"/>
      <c r="K719" s="35"/>
      <c r="L719" s="35"/>
      <c r="M719" s="35"/>
      <c r="N719" s="35"/>
      <c r="Q719" s="35"/>
    </row>
    <row r="720" spans="1:17" ht="14.25" customHeight="1">
      <c r="A720" s="34"/>
      <c r="D720" s="34"/>
      <c r="H720" s="34"/>
      <c r="I720" s="34"/>
      <c r="K720" s="35"/>
      <c r="L720" s="35"/>
      <c r="M720" s="35"/>
      <c r="N720" s="35"/>
      <c r="Q720" s="35"/>
    </row>
    <row r="721" spans="1:17" ht="14.25" customHeight="1">
      <c r="A721" s="34"/>
      <c r="D721" s="34"/>
      <c r="H721" s="34"/>
      <c r="I721" s="34"/>
      <c r="K721" s="35"/>
      <c r="L721" s="35"/>
      <c r="M721" s="35"/>
      <c r="N721" s="35"/>
      <c r="Q721" s="35"/>
    </row>
    <row r="722" spans="1:17" ht="14.25" customHeight="1">
      <c r="A722" s="34"/>
      <c r="D722" s="34"/>
      <c r="H722" s="34"/>
      <c r="I722" s="34"/>
      <c r="K722" s="35"/>
      <c r="L722" s="35"/>
      <c r="M722" s="35"/>
      <c r="N722" s="35"/>
      <c r="Q722" s="35"/>
    </row>
    <row r="723" spans="1:17" ht="14.25" customHeight="1">
      <c r="A723" s="34"/>
      <c r="D723" s="34"/>
      <c r="H723" s="34"/>
      <c r="I723" s="34"/>
      <c r="K723" s="35"/>
      <c r="L723" s="35"/>
      <c r="M723" s="35"/>
      <c r="N723" s="35"/>
      <c r="Q723" s="35"/>
    </row>
    <row r="724" spans="1:17" ht="14.25" customHeight="1">
      <c r="A724" s="34"/>
      <c r="D724" s="34"/>
      <c r="H724" s="34"/>
      <c r="I724" s="34"/>
      <c r="K724" s="35"/>
      <c r="L724" s="35"/>
      <c r="M724" s="35"/>
      <c r="N724" s="35"/>
      <c r="Q724" s="35"/>
    </row>
    <row r="725" spans="1:17" ht="14.25" customHeight="1">
      <c r="A725" s="34"/>
      <c r="D725" s="34"/>
      <c r="H725" s="34"/>
      <c r="I725" s="34"/>
      <c r="K725" s="35"/>
      <c r="L725" s="35"/>
      <c r="M725" s="35"/>
      <c r="N725" s="35"/>
      <c r="Q725" s="35"/>
    </row>
    <row r="726" spans="1:17" ht="14.25" customHeight="1">
      <c r="A726" s="34"/>
      <c r="D726" s="34"/>
      <c r="H726" s="34"/>
      <c r="I726" s="34"/>
      <c r="K726" s="35"/>
      <c r="L726" s="35"/>
      <c r="M726" s="35"/>
      <c r="N726" s="35"/>
      <c r="Q726" s="35"/>
    </row>
    <row r="727" spans="1:17" ht="14.25" customHeight="1">
      <c r="A727" s="34"/>
      <c r="D727" s="34"/>
      <c r="H727" s="34"/>
      <c r="I727" s="34"/>
      <c r="K727" s="35"/>
      <c r="L727" s="35"/>
      <c r="M727" s="35"/>
      <c r="N727" s="35"/>
      <c r="Q727" s="35"/>
    </row>
    <row r="728" spans="1:17" ht="14.25" customHeight="1">
      <c r="A728" s="34"/>
      <c r="D728" s="34"/>
      <c r="H728" s="34"/>
      <c r="I728" s="34"/>
      <c r="K728" s="35"/>
      <c r="L728" s="35"/>
      <c r="M728" s="35"/>
      <c r="N728" s="35"/>
      <c r="Q728" s="35"/>
    </row>
    <row r="729" spans="1:17" ht="14.25" customHeight="1">
      <c r="A729" s="34"/>
      <c r="D729" s="34"/>
      <c r="H729" s="34"/>
      <c r="I729" s="34"/>
      <c r="K729" s="35"/>
      <c r="L729" s="35"/>
      <c r="M729" s="35"/>
      <c r="N729" s="35"/>
      <c r="Q729" s="35"/>
    </row>
    <row r="730" spans="1:17" ht="14.25" customHeight="1">
      <c r="A730" s="34"/>
      <c r="D730" s="34"/>
      <c r="H730" s="34"/>
      <c r="I730" s="34"/>
      <c r="K730" s="35"/>
      <c r="L730" s="35"/>
      <c r="M730" s="35"/>
      <c r="N730" s="35"/>
      <c r="Q730" s="35"/>
    </row>
    <row r="731" spans="1:17" ht="14.25" customHeight="1">
      <c r="A731" s="34"/>
      <c r="D731" s="34"/>
      <c r="H731" s="34"/>
      <c r="I731" s="34"/>
      <c r="K731" s="35"/>
      <c r="L731" s="35"/>
      <c r="M731" s="35"/>
      <c r="N731" s="35"/>
      <c r="Q731" s="35"/>
    </row>
    <row r="732" spans="1:17" ht="14.25" customHeight="1">
      <c r="A732" s="34"/>
      <c r="D732" s="34"/>
      <c r="H732" s="34"/>
      <c r="I732" s="34"/>
      <c r="K732" s="35"/>
      <c r="L732" s="35"/>
      <c r="M732" s="35"/>
      <c r="N732" s="35"/>
      <c r="Q732" s="35"/>
    </row>
    <row r="733" spans="1:17" ht="14.25" customHeight="1">
      <c r="A733" s="34"/>
      <c r="D733" s="34"/>
      <c r="H733" s="34"/>
      <c r="I733" s="34"/>
      <c r="K733" s="35"/>
      <c r="L733" s="35"/>
      <c r="M733" s="35"/>
      <c r="N733" s="35"/>
      <c r="Q733" s="35"/>
    </row>
    <row r="734" spans="1:17" ht="14.25" customHeight="1">
      <c r="A734" s="34"/>
      <c r="D734" s="34"/>
      <c r="H734" s="34"/>
      <c r="I734" s="34"/>
      <c r="K734" s="35"/>
      <c r="L734" s="35"/>
      <c r="M734" s="35"/>
      <c r="N734" s="35"/>
      <c r="Q734" s="35"/>
    </row>
    <row r="735" spans="1:17" ht="14.25" customHeight="1">
      <c r="A735" s="34"/>
      <c r="D735" s="34"/>
      <c r="H735" s="34"/>
      <c r="I735" s="34"/>
      <c r="K735" s="35"/>
      <c r="L735" s="35"/>
      <c r="M735" s="35"/>
      <c r="N735" s="35"/>
      <c r="Q735" s="35"/>
    </row>
    <row r="736" spans="1:17" ht="14.25" customHeight="1">
      <c r="A736" s="34"/>
      <c r="D736" s="34"/>
      <c r="H736" s="34"/>
      <c r="I736" s="34"/>
      <c r="K736" s="35"/>
      <c r="L736" s="35"/>
      <c r="M736" s="35"/>
      <c r="N736" s="35"/>
      <c r="Q736" s="35"/>
    </row>
    <row r="737" spans="1:17" ht="14.25" customHeight="1">
      <c r="A737" s="34"/>
      <c r="D737" s="34"/>
      <c r="H737" s="34"/>
      <c r="I737" s="34"/>
      <c r="K737" s="35"/>
      <c r="L737" s="35"/>
      <c r="M737" s="35"/>
      <c r="N737" s="35"/>
      <c r="Q737" s="35"/>
    </row>
    <row r="738" spans="1:17" ht="14.25" customHeight="1">
      <c r="A738" s="34"/>
      <c r="D738" s="34"/>
      <c r="H738" s="34"/>
      <c r="I738" s="34"/>
      <c r="K738" s="35"/>
      <c r="L738" s="35"/>
      <c r="M738" s="35"/>
      <c r="N738" s="35"/>
      <c r="Q738" s="35"/>
    </row>
    <row r="739" spans="1:17" ht="14.25" customHeight="1">
      <c r="A739" s="34"/>
      <c r="D739" s="34"/>
      <c r="H739" s="34"/>
      <c r="I739" s="34"/>
      <c r="K739" s="35"/>
      <c r="L739" s="35"/>
      <c r="M739" s="35"/>
      <c r="N739" s="35"/>
      <c r="Q739" s="35"/>
    </row>
    <row r="740" spans="1:17" ht="14.25" customHeight="1">
      <c r="A740" s="34"/>
      <c r="D740" s="34"/>
      <c r="H740" s="34"/>
      <c r="I740" s="34"/>
      <c r="K740" s="35"/>
      <c r="L740" s="35"/>
      <c r="M740" s="35"/>
      <c r="N740" s="35"/>
      <c r="Q740" s="35"/>
    </row>
    <row r="741" spans="1:17" ht="14.25" customHeight="1">
      <c r="A741" s="34"/>
      <c r="D741" s="34"/>
      <c r="H741" s="34"/>
      <c r="I741" s="34"/>
      <c r="K741" s="35"/>
      <c r="L741" s="35"/>
      <c r="M741" s="35"/>
      <c r="N741" s="35"/>
      <c r="Q741" s="35"/>
    </row>
    <row r="742" spans="1:17" ht="14.25" customHeight="1">
      <c r="A742" s="34"/>
      <c r="D742" s="34"/>
      <c r="H742" s="34"/>
      <c r="I742" s="34"/>
      <c r="K742" s="35"/>
      <c r="L742" s="35"/>
      <c r="M742" s="35"/>
      <c r="N742" s="35"/>
      <c r="Q742" s="35"/>
    </row>
    <row r="743" spans="1:17" ht="14.25" customHeight="1">
      <c r="A743" s="34"/>
      <c r="D743" s="34"/>
      <c r="H743" s="34"/>
      <c r="I743" s="34"/>
      <c r="K743" s="35"/>
      <c r="L743" s="35"/>
      <c r="M743" s="35"/>
      <c r="N743" s="35"/>
      <c r="Q743" s="35"/>
    </row>
    <row r="744" spans="1:17" ht="14.25" customHeight="1">
      <c r="A744" s="34"/>
      <c r="D744" s="34"/>
      <c r="H744" s="34"/>
      <c r="I744" s="34"/>
      <c r="K744" s="35"/>
      <c r="L744" s="35"/>
      <c r="M744" s="35"/>
      <c r="N744" s="35"/>
      <c r="Q744" s="35"/>
    </row>
    <row r="745" spans="1:17" ht="14.25" customHeight="1">
      <c r="A745" s="34"/>
      <c r="D745" s="34"/>
      <c r="H745" s="34"/>
      <c r="I745" s="34"/>
      <c r="K745" s="35"/>
      <c r="L745" s="35"/>
      <c r="M745" s="35"/>
      <c r="N745" s="35"/>
      <c r="Q745" s="35"/>
    </row>
    <row r="746" spans="1:17" ht="14.25" customHeight="1">
      <c r="A746" s="34"/>
      <c r="D746" s="34"/>
      <c r="H746" s="34"/>
      <c r="I746" s="34"/>
      <c r="K746" s="35"/>
      <c r="L746" s="35"/>
      <c r="M746" s="35"/>
      <c r="N746" s="35"/>
      <c r="Q746" s="35"/>
    </row>
    <row r="747" spans="1:17" ht="14.25" customHeight="1">
      <c r="A747" s="34"/>
      <c r="D747" s="34"/>
      <c r="H747" s="34"/>
      <c r="I747" s="34"/>
      <c r="K747" s="35"/>
      <c r="L747" s="35"/>
      <c r="M747" s="35"/>
      <c r="N747" s="35"/>
      <c r="Q747" s="35"/>
    </row>
    <row r="748" spans="1:17" ht="14.25" customHeight="1">
      <c r="A748" s="34"/>
      <c r="D748" s="34"/>
      <c r="H748" s="34"/>
      <c r="I748" s="34"/>
      <c r="K748" s="35"/>
      <c r="L748" s="35"/>
      <c r="M748" s="35"/>
      <c r="N748" s="35"/>
      <c r="Q748" s="35"/>
    </row>
    <row r="749" spans="1:17" ht="14.25" customHeight="1">
      <c r="A749" s="34"/>
      <c r="D749" s="34"/>
      <c r="H749" s="34"/>
      <c r="I749" s="34"/>
      <c r="K749" s="35"/>
      <c r="L749" s="35"/>
      <c r="M749" s="35"/>
      <c r="N749" s="35"/>
      <c r="Q749" s="35"/>
    </row>
    <row r="750" spans="1:17" ht="14.25" customHeight="1">
      <c r="A750" s="34"/>
      <c r="D750" s="34"/>
      <c r="H750" s="34"/>
      <c r="I750" s="34"/>
      <c r="K750" s="35"/>
      <c r="L750" s="35"/>
      <c r="M750" s="35"/>
      <c r="N750" s="35"/>
      <c r="Q750" s="35"/>
    </row>
    <row r="751" spans="1:17" ht="14.25" customHeight="1">
      <c r="A751" s="34"/>
      <c r="D751" s="34"/>
      <c r="H751" s="34"/>
      <c r="I751" s="34"/>
      <c r="K751" s="35"/>
      <c r="L751" s="35"/>
      <c r="M751" s="35"/>
      <c r="N751" s="35"/>
      <c r="Q751" s="35"/>
    </row>
    <row r="752" spans="1:17" ht="14.25" customHeight="1">
      <c r="A752" s="34"/>
      <c r="D752" s="34"/>
      <c r="H752" s="34"/>
      <c r="I752" s="34"/>
      <c r="K752" s="35"/>
      <c r="L752" s="35"/>
      <c r="M752" s="35"/>
      <c r="N752" s="35"/>
      <c r="Q752" s="35"/>
    </row>
    <row r="753" spans="1:17" ht="14.25" customHeight="1">
      <c r="A753" s="34"/>
      <c r="D753" s="34"/>
      <c r="H753" s="34"/>
      <c r="I753" s="34"/>
      <c r="K753" s="35"/>
      <c r="L753" s="35"/>
      <c r="M753" s="35"/>
      <c r="N753" s="35"/>
      <c r="Q753" s="35"/>
    </row>
    <row r="754" spans="1:17" ht="14.25" customHeight="1">
      <c r="A754" s="34"/>
      <c r="D754" s="34"/>
      <c r="H754" s="34"/>
      <c r="I754" s="34"/>
      <c r="K754" s="35"/>
      <c r="L754" s="35"/>
      <c r="M754" s="35"/>
      <c r="N754" s="35"/>
      <c r="Q754" s="35"/>
    </row>
    <row r="755" spans="1:17" ht="14.25" customHeight="1">
      <c r="A755" s="34"/>
      <c r="D755" s="34"/>
      <c r="H755" s="34"/>
      <c r="I755" s="34"/>
      <c r="K755" s="35"/>
      <c r="L755" s="35"/>
      <c r="M755" s="35"/>
      <c r="N755" s="35"/>
      <c r="Q755" s="35"/>
    </row>
    <row r="756" spans="1:17" ht="14.25" customHeight="1">
      <c r="A756" s="34"/>
      <c r="D756" s="34"/>
      <c r="H756" s="34"/>
      <c r="I756" s="34"/>
      <c r="K756" s="35"/>
      <c r="L756" s="35"/>
      <c r="M756" s="35"/>
      <c r="N756" s="35"/>
      <c r="Q756" s="35"/>
    </row>
    <row r="757" spans="1:17" ht="14.25" customHeight="1">
      <c r="A757" s="34"/>
      <c r="D757" s="34"/>
      <c r="H757" s="34"/>
      <c r="I757" s="34"/>
      <c r="K757" s="35"/>
      <c r="L757" s="35"/>
      <c r="M757" s="35"/>
      <c r="N757" s="35"/>
      <c r="Q757" s="35"/>
    </row>
    <row r="758" spans="1:17" ht="14.25" customHeight="1">
      <c r="A758" s="34"/>
      <c r="D758" s="34"/>
      <c r="H758" s="34"/>
      <c r="I758" s="34"/>
      <c r="K758" s="35"/>
      <c r="L758" s="35"/>
      <c r="M758" s="35"/>
      <c r="N758" s="35"/>
      <c r="Q758" s="35"/>
    </row>
    <row r="759" spans="1:17" ht="14.25" customHeight="1">
      <c r="A759" s="34"/>
      <c r="D759" s="34"/>
      <c r="H759" s="34"/>
      <c r="I759" s="34"/>
      <c r="K759" s="35"/>
      <c r="L759" s="35"/>
      <c r="M759" s="35"/>
      <c r="N759" s="35"/>
      <c r="Q759" s="35"/>
    </row>
    <row r="760" spans="1:17" ht="14.25" customHeight="1">
      <c r="A760" s="34"/>
      <c r="D760" s="34"/>
      <c r="H760" s="34"/>
      <c r="I760" s="34"/>
      <c r="K760" s="35"/>
      <c r="L760" s="35"/>
      <c r="M760" s="35"/>
      <c r="N760" s="35"/>
      <c r="Q760" s="35"/>
    </row>
    <row r="761" spans="1:17" ht="14.25" customHeight="1">
      <c r="A761" s="34"/>
      <c r="D761" s="34"/>
      <c r="H761" s="34"/>
      <c r="I761" s="34"/>
      <c r="K761" s="35"/>
      <c r="L761" s="35"/>
      <c r="M761" s="35"/>
      <c r="N761" s="35"/>
      <c r="Q761" s="35"/>
    </row>
    <row r="762" spans="1:17" ht="14.25" customHeight="1">
      <c r="A762" s="34"/>
      <c r="D762" s="34"/>
      <c r="H762" s="34"/>
      <c r="I762" s="34"/>
      <c r="K762" s="35"/>
      <c r="L762" s="35"/>
      <c r="M762" s="35"/>
      <c r="N762" s="35"/>
      <c r="Q762" s="35"/>
    </row>
    <row r="763" spans="1:17" ht="14.25" customHeight="1">
      <c r="A763" s="34"/>
      <c r="D763" s="34"/>
      <c r="H763" s="34"/>
      <c r="I763" s="34"/>
      <c r="K763" s="35"/>
      <c r="L763" s="35"/>
      <c r="M763" s="35"/>
      <c r="N763" s="35"/>
      <c r="Q763" s="35"/>
    </row>
    <row r="764" spans="1:17" ht="14.25" customHeight="1">
      <c r="A764" s="34"/>
      <c r="D764" s="34"/>
      <c r="H764" s="34"/>
      <c r="I764" s="34"/>
      <c r="K764" s="35"/>
      <c r="L764" s="35"/>
      <c r="M764" s="35"/>
      <c r="N764" s="35"/>
      <c r="Q764" s="35"/>
    </row>
    <row r="765" spans="1:17" ht="14.25" customHeight="1">
      <c r="A765" s="34"/>
      <c r="D765" s="34"/>
      <c r="H765" s="34"/>
      <c r="I765" s="34"/>
      <c r="K765" s="35"/>
      <c r="L765" s="35"/>
      <c r="M765" s="35"/>
      <c r="N765" s="35"/>
      <c r="Q765" s="35"/>
    </row>
    <row r="766" spans="1:17" ht="14.25" customHeight="1">
      <c r="A766" s="34"/>
      <c r="D766" s="34"/>
      <c r="H766" s="34"/>
      <c r="I766" s="34"/>
      <c r="K766" s="35"/>
      <c r="L766" s="35"/>
      <c r="M766" s="35"/>
      <c r="N766" s="35"/>
      <c r="Q766" s="35"/>
    </row>
    <row r="767" spans="1:17" ht="14.25" customHeight="1">
      <c r="A767" s="34"/>
      <c r="D767" s="34"/>
      <c r="H767" s="34"/>
      <c r="I767" s="34"/>
      <c r="K767" s="35"/>
      <c r="L767" s="35"/>
      <c r="M767" s="35"/>
      <c r="N767" s="35"/>
      <c r="Q767" s="35"/>
    </row>
    <row r="768" spans="1:17" ht="14.25" customHeight="1">
      <c r="A768" s="34"/>
      <c r="D768" s="34"/>
      <c r="H768" s="34"/>
      <c r="I768" s="34"/>
      <c r="K768" s="35"/>
      <c r="L768" s="35"/>
      <c r="M768" s="35"/>
      <c r="N768" s="35"/>
      <c r="Q768" s="35"/>
    </row>
    <row r="769" spans="1:17" ht="14.25" customHeight="1">
      <c r="A769" s="34"/>
      <c r="D769" s="34"/>
      <c r="H769" s="34"/>
      <c r="I769" s="34"/>
      <c r="K769" s="35"/>
      <c r="L769" s="35"/>
      <c r="M769" s="35"/>
      <c r="N769" s="35"/>
      <c r="Q769" s="35"/>
    </row>
    <row r="770" spans="1:17" ht="14.25" customHeight="1">
      <c r="A770" s="34"/>
      <c r="D770" s="34"/>
      <c r="H770" s="34"/>
      <c r="I770" s="34"/>
      <c r="K770" s="35"/>
      <c r="L770" s="35"/>
      <c r="M770" s="35"/>
      <c r="N770" s="35"/>
      <c r="Q770" s="35"/>
    </row>
    <row r="771" spans="1:17" ht="14.25" customHeight="1">
      <c r="A771" s="34"/>
      <c r="D771" s="34"/>
      <c r="H771" s="34"/>
      <c r="I771" s="34"/>
      <c r="K771" s="35"/>
      <c r="L771" s="35"/>
      <c r="M771" s="35"/>
      <c r="N771" s="35"/>
      <c r="Q771" s="35"/>
    </row>
    <row r="772" spans="1:17" ht="14.25" customHeight="1">
      <c r="A772" s="34"/>
      <c r="D772" s="34"/>
      <c r="H772" s="34"/>
      <c r="I772" s="34"/>
      <c r="K772" s="35"/>
      <c r="L772" s="35"/>
      <c r="M772" s="35"/>
      <c r="N772" s="35"/>
      <c r="Q772" s="35"/>
    </row>
    <row r="773" spans="1:17" ht="14.25" customHeight="1">
      <c r="A773" s="34"/>
      <c r="D773" s="34"/>
      <c r="H773" s="34"/>
      <c r="I773" s="34"/>
      <c r="K773" s="35"/>
      <c r="L773" s="35"/>
      <c r="M773" s="35"/>
      <c r="N773" s="35"/>
      <c r="Q773" s="35"/>
    </row>
    <row r="774" spans="1:17" ht="14.25" customHeight="1">
      <c r="A774" s="34"/>
      <c r="D774" s="34"/>
      <c r="H774" s="34"/>
      <c r="I774" s="34"/>
      <c r="K774" s="35"/>
      <c r="L774" s="35"/>
      <c r="M774" s="35"/>
      <c r="N774" s="35"/>
      <c r="Q774" s="35"/>
    </row>
    <row r="775" spans="1:17" ht="14.25" customHeight="1">
      <c r="A775" s="34"/>
      <c r="D775" s="34"/>
      <c r="H775" s="34"/>
      <c r="I775" s="34"/>
      <c r="K775" s="35"/>
      <c r="L775" s="35"/>
      <c r="M775" s="35"/>
      <c r="N775" s="35"/>
      <c r="Q775" s="35"/>
    </row>
    <row r="776" spans="1:17" ht="14.25" customHeight="1">
      <c r="A776" s="34"/>
      <c r="D776" s="34"/>
      <c r="H776" s="34"/>
      <c r="I776" s="34"/>
      <c r="K776" s="35"/>
      <c r="L776" s="35"/>
      <c r="M776" s="35"/>
      <c r="N776" s="35"/>
      <c r="Q776" s="35"/>
    </row>
    <row r="777" spans="1:17" ht="14.25" customHeight="1">
      <c r="A777" s="34"/>
      <c r="D777" s="34"/>
      <c r="H777" s="34"/>
      <c r="I777" s="34"/>
      <c r="K777" s="35"/>
      <c r="L777" s="35"/>
      <c r="M777" s="35"/>
      <c r="N777" s="35"/>
      <c r="Q777" s="35"/>
    </row>
    <row r="778" spans="1:17" ht="14.25" customHeight="1">
      <c r="A778" s="34"/>
      <c r="D778" s="34"/>
      <c r="H778" s="34"/>
      <c r="I778" s="34"/>
      <c r="K778" s="35"/>
      <c r="L778" s="35"/>
      <c r="M778" s="35"/>
      <c r="N778" s="35"/>
      <c r="Q778" s="35"/>
    </row>
    <row r="779" spans="1:17" ht="14.25" customHeight="1">
      <c r="A779" s="34"/>
      <c r="D779" s="34"/>
      <c r="H779" s="34"/>
      <c r="I779" s="34"/>
      <c r="K779" s="35"/>
      <c r="L779" s="35"/>
      <c r="M779" s="35"/>
      <c r="N779" s="35"/>
      <c r="Q779" s="35"/>
    </row>
    <row r="780" spans="1:17" ht="14.25" customHeight="1">
      <c r="A780" s="34"/>
      <c r="D780" s="34"/>
      <c r="H780" s="34"/>
      <c r="I780" s="34"/>
      <c r="K780" s="35"/>
      <c r="L780" s="35"/>
      <c r="M780" s="35"/>
      <c r="N780" s="35"/>
      <c r="Q780" s="35"/>
    </row>
    <row r="781" spans="1:17" ht="14.25" customHeight="1">
      <c r="A781" s="34"/>
      <c r="D781" s="34"/>
      <c r="H781" s="34"/>
      <c r="I781" s="34"/>
      <c r="K781" s="35"/>
      <c r="L781" s="35"/>
      <c r="M781" s="35"/>
      <c r="N781" s="35"/>
      <c r="Q781" s="35"/>
    </row>
    <row r="782" spans="1:17" ht="14.25" customHeight="1">
      <c r="A782" s="34"/>
      <c r="D782" s="34"/>
      <c r="H782" s="34"/>
      <c r="I782" s="34"/>
      <c r="K782" s="35"/>
      <c r="L782" s="35"/>
      <c r="M782" s="35"/>
      <c r="N782" s="35"/>
      <c r="Q782" s="35"/>
    </row>
    <row r="783" spans="1:17" ht="14.25" customHeight="1">
      <c r="A783" s="34"/>
      <c r="D783" s="34"/>
      <c r="H783" s="34"/>
      <c r="I783" s="34"/>
      <c r="K783" s="35"/>
      <c r="L783" s="35"/>
      <c r="M783" s="35"/>
      <c r="N783" s="35"/>
      <c r="Q783" s="35"/>
    </row>
    <row r="784" spans="1:17" ht="14.25" customHeight="1">
      <c r="A784" s="34"/>
      <c r="D784" s="34"/>
      <c r="H784" s="34"/>
      <c r="I784" s="34"/>
      <c r="K784" s="35"/>
      <c r="L784" s="35"/>
      <c r="M784" s="35"/>
      <c r="N784" s="35"/>
      <c r="Q784" s="35"/>
    </row>
    <row r="785" spans="1:17" ht="14.25" customHeight="1">
      <c r="A785" s="34"/>
      <c r="D785" s="34"/>
      <c r="H785" s="34"/>
      <c r="I785" s="34"/>
      <c r="K785" s="35"/>
      <c r="L785" s="35"/>
      <c r="M785" s="35"/>
      <c r="N785" s="35"/>
      <c r="Q785" s="35"/>
    </row>
    <row r="786" spans="1:17" ht="14.25" customHeight="1">
      <c r="A786" s="34"/>
      <c r="D786" s="34"/>
      <c r="H786" s="34"/>
      <c r="I786" s="34"/>
      <c r="K786" s="35"/>
      <c r="L786" s="35"/>
      <c r="M786" s="35"/>
      <c r="N786" s="35"/>
      <c r="Q786" s="35"/>
    </row>
    <row r="787" spans="1:17" ht="14.25" customHeight="1">
      <c r="A787" s="34"/>
      <c r="D787" s="34"/>
      <c r="H787" s="34"/>
      <c r="I787" s="34"/>
      <c r="K787" s="35"/>
      <c r="L787" s="35"/>
      <c r="M787" s="35"/>
      <c r="N787" s="35"/>
      <c r="Q787" s="35"/>
    </row>
    <row r="788" spans="1:17" ht="14.25" customHeight="1">
      <c r="A788" s="34"/>
      <c r="D788" s="34"/>
      <c r="H788" s="34"/>
      <c r="I788" s="34"/>
      <c r="K788" s="35"/>
      <c r="L788" s="35"/>
      <c r="M788" s="35"/>
      <c r="N788" s="35"/>
      <c r="Q788" s="35"/>
    </row>
    <row r="789" spans="1:17" ht="14.25" customHeight="1">
      <c r="A789" s="34"/>
      <c r="D789" s="34"/>
      <c r="H789" s="34"/>
      <c r="I789" s="34"/>
      <c r="K789" s="35"/>
      <c r="L789" s="35"/>
      <c r="M789" s="35"/>
      <c r="N789" s="35"/>
      <c r="Q789" s="35"/>
    </row>
    <row r="790" spans="1:17" ht="14.25" customHeight="1">
      <c r="A790" s="34"/>
      <c r="D790" s="34"/>
      <c r="H790" s="34"/>
      <c r="I790" s="34"/>
      <c r="K790" s="35"/>
      <c r="L790" s="35"/>
      <c r="M790" s="35"/>
      <c r="N790" s="35"/>
      <c r="Q790" s="35"/>
    </row>
    <row r="791" spans="1:17" ht="14.25" customHeight="1">
      <c r="A791" s="34"/>
      <c r="D791" s="34"/>
      <c r="H791" s="34"/>
      <c r="I791" s="34"/>
      <c r="K791" s="35"/>
      <c r="L791" s="35"/>
      <c r="M791" s="35"/>
      <c r="N791" s="35"/>
      <c r="Q791" s="35"/>
    </row>
    <row r="792" spans="1:17" ht="14.25" customHeight="1">
      <c r="A792" s="34"/>
      <c r="D792" s="34"/>
      <c r="H792" s="34"/>
      <c r="I792" s="34"/>
      <c r="K792" s="35"/>
      <c r="L792" s="35"/>
      <c r="M792" s="35"/>
      <c r="N792" s="35"/>
      <c r="Q792" s="35"/>
    </row>
    <row r="793" spans="1:17" ht="14.25" customHeight="1">
      <c r="A793" s="34"/>
      <c r="D793" s="34"/>
      <c r="H793" s="34"/>
      <c r="I793" s="34"/>
      <c r="K793" s="35"/>
      <c r="L793" s="35"/>
      <c r="M793" s="35"/>
      <c r="N793" s="35"/>
      <c r="Q793" s="35"/>
    </row>
    <row r="794" spans="1:17" ht="14.25" customHeight="1">
      <c r="A794" s="34"/>
      <c r="D794" s="34"/>
      <c r="H794" s="34"/>
      <c r="I794" s="34"/>
      <c r="K794" s="35"/>
      <c r="L794" s="35"/>
      <c r="M794" s="35"/>
      <c r="N794" s="35"/>
      <c r="Q794" s="35"/>
    </row>
    <row r="795" spans="1:17" ht="14.25" customHeight="1">
      <c r="A795" s="34"/>
      <c r="D795" s="34"/>
      <c r="H795" s="34"/>
      <c r="I795" s="34"/>
      <c r="K795" s="35"/>
      <c r="L795" s="35"/>
      <c r="M795" s="35"/>
      <c r="N795" s="35"/>
      <c r="Q795" s="35"/>
    </row>
    <row r="796" spans="1:17" ht="14.25" customHeight="1">
      <c r="A796" s="34"/>
      <c r="D796" s="34"/>
      <c r="H796" s="34"/>
      <c r="I796" s="34"/>
      <c r="K796" s="35"/>
      <c r="L796" s="35"/>
      <c r="M796" s="35"/>
      <c r="N796" s="35"/>
      <c r="Q796" s="35"/>
    </row>
    <row r="797" spans="1:17" ht="14.25" customHeight="1">
      <c r="A797" s="34"/>
      <c r="D797" s="34"/>
      <c r="H797" s="34"/>
      <c r="I797" s="34"/>
      <c r="K797" s="35"/>
      <c r="L797" s="35"/>
      <c r="M797" s="35"/>
      <c r="N797" s="35"/>
      <c r="Q797" s="35"/>
    </row>
    <row r="798" spans="1:17" ht="14.25" customHeight="1">
      <c r="A798" s="34"/>
      <c r="D798" s="34"/>
      <c r="H798" s="34"/>
      <c r="I798" s="34"/>
      <c r="K798" s="35"/>
      <c r="L798" s="35"/>
      <c r="M798" s="35"/>
      <c r="N798" s="35"/>
      <c r="Q798" s="35"/>
    </row>
    <row r="799" spans="1:17" ht="14.25" customHeight="1">
      <c r="A799" s="34"/>
      <c r="D799" s="34"/>
      <c r="H799" s="34"/>
      <c r="I799" s="34"/>
      <c r="K799" s="35"/>
      <c r="L799" s="35"/>
      <c r="M799" s="35"/>
      <c r="N799" s="35"/>
      <c r="Q799" s="35"/>
    </row>
    <row r="800" spans="1:17" ht="14.25" customHeight="1">
      <c r="A800" s="34"/>
      <c r="D800" s="34"/>
      <c r="H800" s="34"/>
      <c r="I800" s="34"/>
      <c r="K800" s="35"/>
      <c r="L800" s="35"/>
      <c r="M800" s="35"/>
      <c r="N800" s="35"/>
      <c r="Q800" s="35"/>
    </row>
    <row r="801" spans="1:17" ht="14.25" customHeight="1">
      <c r="A801" s="34"/>
      <c r="D801" s="34"/>
      <c r="H801" s="34"/>
      <c r="I801" s="34"/>
      <c r="K801" s="35"/>
      <c r="L801" s="35"/>
      <c r="M801" s="35"/>
      <c r="N801" s="35"/>
      <c r="Q801" s="35"/>
    </row>
    <row r="802" spans="1:17" ht="14.25" customHeight="1">
      <c r="A802" s="34"/>
      <c r="D802" s="34"/>
      <c r="H802" s="34"/>
      <c r="I802" s="34"/>
      <c r="K802" s="35"/>
      <c r="L802" s="35"/>
      <c r="M802" s="35"/>
      <c r="N802" s="35"/>
      <c r="Q802" s="35"/>
    </row>
    <row r="803" spans="1:17" ht="14.25" customHeight="1">
      <c r="A803" s="34"/>
      <c r="D803" s="34"/>
      <c r="H803" s="34"/>
      <c r="I803" s="34"/>
      <c r="K803" s="35"/>
      <c r="L803" s="35"/>
      <c r="M803" s="35"/>
      <c r="N803" s="35"/>
      <c r="Q803" s="35"/>
    </row>
    <row r="804" spans="1:17" ht="14.25" customHeight="1">
      <c r="A804" s="34"/>
      <c r="D804" s="34"/>
      <c r="H804" s="34"/>
      <c r="I804" s="34"/>
      <c r="K804" s="35"/>
      <c r="L804" s="35"/>
      <c r="M804" s="35"/>
      <c r="N804" s="35"/>
      <c r="Q804" s="35"/>
    </row>
    <row r="805" spans="1:17" ht="14.25" customHeight="1">
      <c r="A805" s="34"/>
      <c r="D805" s="34"/>
      <c r="H805" s="34"/>
      <c r="I805" s="34"/>
      <c r="K805" s="35"/>
      <c r="L805" s="35"/>
      <c r="M805" s="35"/>
      <c r="N805" s="35"/>
      <c r="Q805" s="35"/>
    </row>
    <row r="806" spans="1:17" ht="14.25" customHeight="1">
      <c r="A806" s="34"/>
      <c r="D806" s="34"/>
      <c r="H806" s="34"/>
      <c r="I806" s="34"/>
      <c r="K806" s="35"/>
      <c r="L806" s="35"/>
      <c r="M806" s="35"/>
      <c r="N806" s="35"/>
      <c r="Q806" s="35"/>
    </row>
    <row r="807" spans="1:17" ht="14.25" customHeight="1">
      <c r="A807" s="34"/>
      <c r="D807" s="34"/>
      <c r="H807" s="34"/>
      <c r="I807" s="34"/>
      <c r="K807" s="35"/>
      <c r="L807" s="35"/>
      <c r="M807" s="35"/>
      <c r="N807" s="35"/>
      <c r="Q807" s="35"/>
    </row>
    <row r="808" spans="1:17" ht="14.25" customHeight="1">
      <c r="A808" s="34"/>
      <c r="D808" s="34"/>
      <c r="H808" s="34"/>
      <c r="I808" s="34"/>
      <c r="K808" s="35"/>
      <c r="L808" s="35"/>
      <c r="M808" s="35"/>
      <c r="N808" s="35"/>
      <c r="Q808" s="35"/>
    </row>
    <row r="809" spans="1:17" ht="14.25" customHeight="1">
      <c r="A809" s="34"/>
      <c r="D809" s="34"/>
      <c r="H809" s="34"/>
      <c r="I809" s="34"/>
      <c r="K809" s="35"/>
      <c r="L809" s="35"/>
      <c r="M809" s="35"/>
      <c r="N809" s="35"/>
      <c r="Q809" s="35"/>
    </row>
    <row r="810" spans="1:17" ht="14.25" customHeight="1">
      <c r="A810" s="34"/>
      <c r="D810" s="34"/>
      <c r="H810" s="34"/>
      <c r="I810" s="34"/>
      <c r="K810" s="35"/>
      <c r="L810" s="35"/>
      <c r="M810" s="35"/>
      <c r="N810" s="35"/>
      <c r="Q810" s="35"/>
    </row>
    <row r="811" spans="1:17" ht="14.25" customHeight="1">
      <c r="A811" s="34"/>
      <c r="D811" s="34"/>
      <c r="H811" s="34"/>
      <c r="I811" s="34"/>
      <c r="K811" s="35"/>
      <c r="L811" s="35"/>
      <c r="M811" s="35"/>
      <c r="N811" s="35"/>
      <c r="Q811" s="35"/>
    </row>
    <row r="812" spans="1:17" ht="14.25" customHeight="1">
      <c r="A812" s="34"/>
      <c r="D812" s="34"/>
      <c r="H812" s="34"/>
      <c r="I812" s="34"/>
      <c r="K812" s="35"/>
      <c r="L812" s="35"/>
      <c r="M812" s="35"/>
      <c r="N812" s="35"/>
      <c r="Q812" s="35"/>
    </row>
    <row r="813" spans="1:17" ht="14.25" customHeight="1">
      <c r="A813" s="34"/>
      <c r="D813" s="34"/>
      <c r="H813" s="34"/>
      <c r="I813" s="34"/>
      <c r="K813" s="35"/>
      <c r="L813" s="35"/>
      <c r="M813" s="35"/>
      <c r="N813" s="35"/>
      <c r="Q813" s="35"/>
    </row>
    <row r="814" spans="1:17" ht="14.25" customHeight="1">
      <c r="A814" s="34"/>
      <c r="D814" s="34"/>
      <c r="H814" s="34"/>
      <c r="I814" s="34"/>
      <c r="K814" s="35"/>
      <c r="L814" s="35"/>
      <c r="M814" s="35"/>
      <c r="N814" s="35"/>
      <c r="Q814" s="35"/>
    </row>
    <row r="815" spans="1:17" ht="14.25" customHeight="1">
      <c r="A815" s="34"/>
      <c r="D815" s="34"/>
      <c r="H815" s="34"/>
      <c r="I815" s="34"/>
      <c r="K815" s="35"/>
      <c r="L815" s="35"/>
      <c r="M815" s="35"/>
      <c r="N815" s="35"/>
      <c r="Q815" s="35"/>
    </row>
    <row r="816" spans="1:17" ht="14.25" customHeight="1">
      <c r="A816" s="34"/>
      <c r="D816" s="34"/>
      <c r="H816" s="34"/>
      <c r="I816" s="34"/>
      <c r="K816" s="35"/>
      <c r="L816" s="35"/>
      <c r="M816" s="35"/>
      <c r="N816" s="35"/>
      <c r="Q816" s="35"/>
    </row>
    <row r="817" spans="1:17" ht="14.25" customHeight="1">
      <c r="A817" s="34"/>
      <c r="D817" s="34"/>
      <c r="H817" s="34"/>
      <c r="I817" s="34"/>
      <c r="K817" s="35"/>
      <c r="L817" s="35"/>
      <c r="M817" s="35"/>
      <c r="N817" s="35"/>
      <c r="Q817" s="35"/>
    </row>
    <row r="818" spans="1:17" ht="14.25" customHeight="1">
      <c r="A818" s="34"/>
      <c r="D818" s="34"/>
      <c r="H818" s="34"/>
      <c r="I818" s="34"/>
      <c r="K818" s="35"/>
      <c r="L818" s="35"/>
      <c r="M818" s="35"/>
      <c r="N818" s="35"/>
      <c r="Q818" s="35"/>
    </row>
    <row r="819" spans="1:17" ht="14.25" customHeight="1">
      <c r="A819" s="34"/>
      <c r="D819" s="34"/>
      <c r="H819" s="34"/>
      <c r="I819" s="34"/>
      <c r="K819" s="35"/>
      <c r="L819" s="35"/>
      <c r="M819" s="35"/>
      <c r="N819" s="35"/>
      <c r="Q819" s="35"/>
    </row>
    <row r="820" spans="1:17" ht="14.25" customHeight="1">
      <c r="A820" s="34"/>
      <c r="D820" s="34"/>
      <c r="H820" s="34"/>
      <c r="I820" s="34"/>
      <c r="K820" s="35"/>
      <c r="L820" s="35"/>
      <c r="M820" s="35"/>
      <c r="N820" s="35"/>
      <c r="Q820" s="35"/>
    </row>
    <row r="821" spans="1:17" ht="14.25" customHeight="1">
      <c r="A821" s="34"/>
      <c r="D821" s="34"/>
      <c r="H821" s="34"/>
      <c r="I821" s="34"/>
      <c r="K821" s="35"/>
      <c r="L821" s="35"/>
      <c r="M821" s="35"/>
      <c r="N821" s="35"/>
      <c r="Q821" s="35"/>
    </row>
    <row r="822" spans="1:17" ht="14.25" customHeight="1">
      <c r="A822" s="34"/>
      <c r="D822" s="34"/>
      <c r="H822" s="34"/>
      <c r="I822" s="34"/>
      <c r="K822" s="35"/>
      <c r="L822" s="35"/>
      <c r="M822" s="35"/>
      <c r="N822" s="35"/>
      <c r="Q822" s="35"/>
    </row>
    <row r="823" spans="1:17" ht="14.25" customHeight="1">
      <c r="A823" s="34"/>
      <c r="D823" s="34"/>
      <c r="H823" s="34"/>
      <c r="I823" s="34"/>
      <c r="K823" s="35"/>
      <c r="L823" s="35"/>
      <c r="M823" s="35"/>
      <c r="N823" s="35"/>
      <c r="Q823" s="35"/>
    </row>
    <row r="824" spans="1:17" ht="14.25" customHeight="1">
      <c r="A824" s="34"/>
      <c r="D824" s="34"/>
      <c r="H824" s="34"/>
      <c r="I824" s="34"/>
      <c r="K824" s="35"/>
      <c r="L824" s="35"/>
      <c r="M824" s="35"/>
      <c r="N824" s="35"/>
      <c r="Q824" s="35"/>
    </row>
    <row r="825" spans="1:17" ht="14.25" customHeight="1">
      <c r="A825" s="34"/>
      <c r="D825" s="34"/>
      <c r="H825" s="34"/>
      <c r="I825" s="34"/>
      <c r="K825" s="35"/>
      <c r="L825" s="35"/>
      <c r="M825" s="35"/>
      <c r="N825" s="35"/>
      <c r="Q825" s="35"/>
    </row>
    <row r="826" spans="1:17" ht="14.25" customHeight="1">
      <c r="A826" s="34"/>
      <c r="D826" s="34"/>
      <c r="H826" s="34"/>
      <c r="I826" s="34"/>
      <c r="K826" s="35"/>
      <c r="L826" s="35"/>
      <c r="M826" s="35"/>
      <c r="N826" s="35"/>
      <c r="Q826" s="35"/>
    </row>
    <row r="827" spans="1:17" ht="14.25" customHeight="1">
      <c r="A827" s="34"/>
      <c r="D827" s="34"/>
      <c r="H827" s="34"/>
      <c r="I827" s="34"/>
      <c r="K827" s="35"/>
      <c r="L827" s="35"/>
      <c r="M827" s="35"/>
      <c r="N827" s="35"/>
      <c r="Q827" s="35"/>
    </row>
    <row r="828" spans="1:17" ht="14.25" customHeight="1">
      <c r="A828" s="34"/>
      <c r="D828" s="34"/>
      <c r="H828" s="34"/>
      <c r="I828" s="34"/>
      <c r="K828" s="35"/>
      <c r="L828" s="35"/>
      <c r="M828" s="35"/>
      <c r="N828" s="35"/>
      <c r="Q828" s="35"/>
    </row>
    <row r="829" spans="1:17" ht="14.25" customHeight="1">
      <c r="A829" s="34"/>
      <c r="D829" s="34"/>
      <c r="H829" s="34"/>
      <c r="I829" s="34"/>
      <c r="K829" s="35"/>
      <c r="L829" s="35"/>
      <c r="M829" s="35"/>
      <c r="N829" s="35"/>
      <c r="Q829" s="35"/>
    </row>
    <row r="830" spans="1:17" ht="14.25" customHeight="1">
      <c r="A830" s="34"/>
      <c r="D830" s="34"/>
      <c r="H830" s="34"/>
      <c r="I830" s="34"/>
      <c r="K830" s="35"/>
      <c r="L830" s="35"/>
      <c r="M830" s="35"/>
      <c r="N830" s="35"/>
      <c r="Q830" s="35"/>
    </row>
    <row r="831" spans="1:17" ht="14.25" customHeight="1">
      <c r="A831" s="34"/>
      <c r="D831" s="34"/>
      <c r="H831" s="34"/>
      <c r="I831" s="34"/>
      <c r="K831" s="35"/>
      <c r="L831" s="35"/>
      <c r="M831" s="35"/>
      <c r="N831" s="35"/>
      <c r="Q831" s="35"/>
    </row>
    <row r="832" spans="1:17" ht="14.25" customHeight="1">
      <c r="A832" s="34"/>
      <c r="D832" s="34"/>
      <c r="H832" s="34"/>
      <c r="I832" s="34"/>
      <c r="K832" s="35"/>
      <c r="L832" s="35"/>
      <c r="M832" s="35"/>
      <c r="N832" s="35"/>
      <c r="Q832" s="35"/>
    </row>
    <row r="833" spans="1:17" ht="14.25" customHeight="1">
      <c r="A833" s="34"/>
      <c r="D833" s="34"/>
      <c r="H833" s="34"/>
      <c r="I833" s="34"/>
      <c r="K833" s="35"/>
      <c r="L833" s="35"/>
      <c r="M833" s="35"/>
      <c r="N833" s="35"/>
      <c r="Q833" s="35"/>
    </row>
    <row r="834" spans="1:17" ht="14.25" customHeight="1">
      <c r="A834" s="34"/>
      <c r="D834" s="34"/>
      <c r="H834" s="34"/>
      <c r="I834" s="34"/>
      <c r="K834" s="35"/>
      <c r="L834" s="35"/>
      <c r="M834" s="35"/>
      <c r="N834" s="35"/>
      <c r="Q834" s="35"/>
    </row>
    <row r="835" spans="1:17" ht="14.25" customHeight="1">
      <c r="A835" s="34"/>
      <c r="D835" s="34"/>
      <c r="H835" s="34"/>
      <c r="I835" s="34"/>
      <c r="K835" s="35"/>
      <c r="L835" s="35"/>
      <c r="M835" s="35"/>
      <c r="N835" s="35"/>
      <c r="Q835" s="35"/>
    </row>
    <row r="836" spans="1:17" ht="14.25" customHeight="1">
      <c r="A836" s="34"/>
      <c r="D836" s="34"/>
      <c r="H836" s="34"/>
      <c r="I836" s="34"/>
      <c r="K836" s="35"/>
      <c r="L836" s="35"/>
      <c r="M836" s="35"/>
      <c r="N836" s="35"/>
      <c r="Q836" s="35"/>
    </row>
    <row r="837" spans="1:17" ht="14.25" customHeight="1">
      <c r="A837" s="34"/>
      <c r="D837" s="34"/>
      <c r="H837" s="34"/>
      <c r="I837" s="34"/>
      <c r="K837" s="35"/>
      <c r="L837" s="35"/>
      <c r="M837" s="35"/>
      <c r="N837" s="35"/>
      <c r="Q837" s="35"/>
    </row>
    <row r="838" spans="1:17" ht="14.25" customHeight="1">
      <c r="A838" s="34"/>
      <c r="D838" s="34"/>
      <c r="H838" s="34"/>
      <c r="I838" s="34"/>
      <c r="K838" s="35"/>
      <c r="L838" s="35"/>
      <c r="M838" s="35"/>
      <c r="N838" s="35"/>
      <c r="Q838" s="35"/>
    </row>
    <row r="839" spans="1:17" ht="14.25" customHeight="1">
      <c r="A839" s="34"/>
      <c r="D839" s="34"/>
      <c r="H839" s="34"/>
      <c r="I839" s="34"/>
      <c r="K839" s="35"/>
      <c r="L839" s="35"/>
      <c r="M839" s="35"/>
      <c r="N839" s="35"/>
      <c r="Q839" s="35"/>
    </row>
    <row r="840" spans="1:17" ht="14.25" customHeight="1">
      <c r="A840" s="34"/>
      <c r="D840" s="34"/>
      <c r="H840" s="34"/>
      <c r="I840" s="34"/>
      <c r="K840" s="35"/>
      <c r="L840" s="35"/>
      <c r="M840" s="35"/>
      <c r="N840" s="35"/>
      <c r="Q840" s="35"/>
    </row>
    <row r="841" spans="1:17" ht="14.25" customHeight="1">
      <c r="A841" s="34"/>
      <c r="D841" s="34"/>
      <c r="H841" s="34"/>
      <c r="I841" s="34"/>
      <c r="K841" s="35"/>
      <c r="L841" s="35"/>
      <c r="M841" s="35"/>
      <c r="N841" s="35"/>
      <c r="Q841" s="35"/>
    </row>
    <row r="842" spans="1:17" ht="14.25" customHeight="1">
      <c r="A842" s="34"/>
      <c r="D842" s="34"/>
      <c r="H842" s="34"/>
      <c r="I842" s="34"/>
      <c r="K842" s="35"/>
      <c r="L842" s="35"/>
      <c r="M842" s="35"/>
      <c r="N842" s="35"/>
      <c r="Q842" s="35"/>
    </row>
    <row r="843" spans="1:17" ht="14.25" customHeight="1">
      <c r="A843" s="34"/>
      <c r="D843" s="34"/>
      <c r="H843" s="34"/>
      <c r="I843" s="34"/>
      <c r="K843" s="35"/>
      <c r="L843" s="35"/>
      <c r="M843" s="35"/>
      <c r="N843" s="35"/>
      <c r="Q843" s="35"/>
    </row>
    <row r="844" spans="1:17" ht="14.25" customHeight="1">
      <c r="A844" s="34"/>
      <c r="D844" s="34"/>
      <c r="H844" s="34"/>
      <c r="I844" s="34"/>
      <c r="K844" s="35"/>
      <c r="L844" s="35"/>
      <c r="M844" s="35"/>
      <c r="N844" s="35"/>
      <c r="Q844" s="35"/>
    </row>
    <row r="845" spans="1:17" ht="14.25" customHeight="1">
      <c r="A845" s="34"/>
      <c r="D845" s="34"/>
      <c r="H845" s="34"/>
      <c r="I845" s="34"/>
      <c r="K845" s="35"/>
      <c r="L845" s="35"/>
      <c r="M845" s="35"/>
      <c r="N845" s="35"/>
      <c r="Q845" s="35"/>
    </row>
    <row r="846" spans="1:17" ht="14.25" customHeight="1">
      <c r="A846" s="34"/>
      <c r="D846" s="34"/>
      <c r="H846" s="34"/>
      <c r="I846" s="34"/>
      <c r="K846" s="35"/>
      <c r="L846" s="35"/>
      <c r="M846" s="35"/>
      <c r="N846" s="35"/>
      <c r="Q846" s="35"/>
    </row>
    <row r="847" spans="1:17" ht="14.25" customHeight="1">
      <c r="A847" s="34"/>
      <c r="D847" s="34"/>
      <c r="H847" s="34"/>
      <c r="I847" s="34"/>
      <c r="K847" s="35"/>
      <c r="L847" s="35"/>
      <c r="M847" s="35"/>
      <c r="N847" s="35"/>
      <c r="Q847" s="35"/>
    </row>
    <row r="848" spans="1:17" ht="14.25" customHeight="1">
      <c r="A848" s="34"/>
      <c r="D848" s="34"/>
      <c r="H848" s="34"/>
      <c r="I848" s="34"/>
      <c r="K848" s="35"/>
      <c r="L848" s="35"/>
      <c r="M848" s="35"/>
      <c r="N848" s="35"/>
      <c r="Q848" s="35"/>
    </row>
    <row r="849" spans="1:17" ht="14.25" customHeight="1">
      <c r="A849" s="34"/>
      <c r="D849" s="34"/>
      <c r="H849" s="34"/>
      <c r="I849" s="34"/>
      <c r="K849" s="35"/>
      <c r="L849" s="35"/>
      <c r="M849" s="35"/>
      <c r="N849" s="35"/>
      <c r="Q849" s="35"/>
    </row>
    <row r="850" spans="1:17" ht="14.25" customHeight="1">
      <c r="A850" s="34"/>
      <c r="D850" s="34"/>
      <c r="H850" s="34"/>
      <c r="I850" s="34"/>
      <c r="K850" s="35"/>
      <c r="L850" s="35"/>
      <c r="M850" s="35"/>
      <c r="N850" s="35"/>
      <c r="Q850" s="35"/>
    </row>
    <row r="851" spans="1:17" ht="14.25" customHeight="1">
      <c r="A851" s="34"/>
      <c r="D851" s="34"/>
      <c r="H851" s="34"/>
      <c r="I851" s="34"/>
      <c r="K851" s="35"/>
      <c r="L851" s="35"/>
      <c r="M851" s="35"/>
      <c r="N851" s="35"/>
      <c r="Q851" s="35"/>
    </row>
    <row r="852" spans="1:17" ht="14.25" customHeight="1">
      <c r="A852" s="34"/>
      <c r="D852" s="34"/>
      <c r="H852" s="34"/>
      <c r="I852" s="34"/>
      <c r="K852" s="35"/>
      <c r="L852" s="35"/>
      <c r="M852" s="35"/>
      <c r="N852" s="35"/>
      <c r="Q852" s="35"/>
    </row>
    <row r="853" spans="1:17" ht="14.25" customHeight="1">
      <c r="A853" s="34"/>
      <c r="D853" s="34"/>
      <c r="H853" s="34"/>
      <c r="I853" s="34"/>
      <c r="K853" s="35"/>
      <c r="L853" s="35"/>
      <c r="M853" s="35"/>
      <c r="N853" s="35"/>
      <c r="Q853" s="35"/>
    </row>
    <row r="854" spans="1:17" ht="14.25" customHeight="1">
      <c r="A854" s="34"/>
      <c r="D854" s="34"/>
      <c r="H854" s="34"/>
      <c r="I854" s="34"/>
      <c r="K854" s="35"/>
      <c r="L854" s="35"/>
      <c r="M854" s="35"/>
      <c r="N854" s="35"/>
      <c r="Q854" s="35"/>
    </row>
    <row r="855" spans="1:17" ht="14.25" customHeight="1">
      <c r="A855" s="34"/>
      <c r="D855" s="34"/>
      <c r="H855" s="34"/>
      <c r="I855" s="34"/>
      <c r="K855" s="35"/>
      <c r="L855" s="35"/>
      <c r="M855" s="35"/>
      <c r="N855" s="35"/>
      <c r="Q855" s="35"/>
    </row>
    <row r="856" spans="1:17" ht="14.25" customHeight="1">
      <c r="A856" s="34"/>
      <c r="D856" s="34"/>
      <c r="H856" s="34"/>
      <c r="I856" s="34"/>
      <c r="K856" s="35"/>
      <c r="L856" s="35"/>
      <c r="M856" s="35"/>
      <c r="N856" s="35"/>
      <c r="Q856" s="35"/>
    </row>
    <row r="857" spans="1:17" ht="14.25" customHeight="1">
      <c r="A857" s="34"/>
      <c r="D857" s="34"/>
      <c r="H857" s="34"/>
      <c r="I857" s="34"/>
      <c r="K857" s="35"/>
      <c r="L857" s="35"/>
      <c r="M857" s="35"/>
      <c r="N857" s="35"/>
      <c r="Q857" s="35"/>
    </row>
    <row r="858" spans="1:17" ht="14.25" customHeight="1">
      <c r="A858" s="34"/>
      <c r="D858" s="34"/>
      <c r="H858" s="34"/>
      <c r="I858" s="34"/>
      <c r="K858" s="35"/>
      <c r="L858" s="35"/>
      <c r="M858" s="35"/>
      <c r="N858" s="35"/>
      <c r="Q858" s="35"/>
    </row>
    <row r="859" spans="1:17" ht="14.25" customHeight="1">
      <c r="A859" s="34"/>
      <c r="D859" s="34"/>
      <c r="H859" s="34"/>
      <c r="I859" s="34"/>
      <c r="K859" s="35"/>
      <c r="L859" s="35"/>
      <c r="M859" s="35"/>
      <c r="N859" s="35"/>
      <c r="Q859" s="35"/>
    </row>
    <row r="860" spans="1:17" ht="14.25" customHeight="1">
      <c r="A860" s="34"/>
      <c r="D860" s="34"/>
      <c r="H860" s="34"/>
      <c r="I860" s="34"/>
      <c r="K860" s="35"/>
      <c r="L860" s="35"/>
      <c r="M860" s="35"/>
      <c r="N860" s="35"/>
      <c r="Q860" s="35"/>
    </row>
    <row r="861" spans="1:17" ht="14.25" customHeight="1">
      <c r="A861" s="34"/>
      <c r="D861" s="34"/>
      <c r="H861" s="34"/>
      <c r="I861" s="34"/>
      <c r="K861" s="35"/>
      <c r="L861" s="35"/>
      <c r="M861" s="35"/>
      <c r="N861" s="35"/>
      <c r="Q861" s="35"/>
    </row>
    <row r="862" spans="1:17" ht="14.25" customHeight="1">
      <c r="A862" s="34"/>
      <c r="D862" s="34"/>
      <c r="H862" s="34"/>
      <c r="I862" s="34"/>
      <c r="K862" s="35"/>
      <c r="L862" s="35"/>
      <c r="M862" s="35"/>
      <c r="N862" s="35"/>
      <c r="Q862" s="35"/>
    </row>
    <row r="863" spans="1:17" ht="14.25" customHeight="1">
      <c r="A863" s="34"/>
      <c r="D863" s="34"/>
      <c r="H863" s="34"/>
      <c r="I863" s="34"/>
      <c r="K863" s="35"/>
      <c r="L863" s="35"/>
      <c r="M863" s="35"/>
      <c r="N863" s="35"/>
      <c r="Q863" s="35"/>
    </row>
    <row r="864" spans="1:17" ht="14.25" customHeight="1">
      <c r="A864" s="34"/>
      <c r="D864" s="34"/>
      <c r="H864" s="34"/>
      <c r="I864" s="34"/>
      <c r="K864" s="35"/>
      <c r="L864" s="35"/>
      <c r="M864" s="35"/>
      <c r="N864" s="35"/>
      <c r="Q864" s="35"/>
    </row>
    <row r="865" spans="1:17" ht="14.25" customHeight="1">
      <c r="A865" s="34"/>
      <c r="D865" s="34"/>
      <c r="H865" s="34"/>
      <c r="I865" s="34"/>
      <c r="K865" s="35"/>
      <c r="L865" s="35"/>
      <c r="M865" s="35"/>
      <c r="N865" s="35"/>
      <c r="Q865" s="35"/>
    </row>
    <row r="866" spans="1:17" ht="14.25" customHeight="1">
      <c r="A866" s="34"/>
      <c r="D866" s="34"/>
      <c r="H866" s="34"/>
      <c r="I866" s="34"/>
      <c r="K866" s="35"/>
      <c r="L866" s="35"/>
      <c r="M866" s="35"/>
      <c r="N866" s="35"/>
      <c r="Q866" s="35"/>
    </row>
    <row r="867" spans="1:17" ht="14.25" customHeight="1">
      <c r="A867" s="34"/>
      <c r="D867" s="34"/>
      <c r="H867" s="34"/>
      <c r="I867" s="34"/>
      <c r="K867" s="35"/>
      <c r="L867" s="35"/>
      <c r="M867" s="35"/>
      <c r="N867" s="35"/>
      <c r="Q867" s="35"/>
    </row>
    <row r="868" spans="1:17" ht="14.25" customHeight="1">
      <c r="A868" s="34"/>
      <c r="D868" s="34"/>
      <c r="H868" s="34"/>
      <c r="I868" s="34"/>
      <c r="K868" s="35"/>
      <c r="L868" s="35"/>
      <c r="M868" s="35"/>
      <c r="N868" s="35"/>
      <c r="Q868" s="35"/>
    </row>
    <row r="869" spans="1:17" ht="14.25" customHeight="1">
      <c r="A869" s="34"/>
      <c r="D869" s="34"/>
      <c r="H869" s="34"/>
      <c r="I869" s="34"/>
      <c r="K869" s="35"/>
      <c r="L869" s="35"/>
      <c r="M869" s="35"/>
      <c r="N869" s="35"/>
      <c r="Q869" s="35"/>
    </row>
    <row r="870" spans="1:17" ht="14.25" customHeight="1">
      <c r="A870" s="34"/>
      <c r="D870" s="34"/>
      <c r="H870" s="34"/>
      <c r="I870" s="34"/>
      <c r="K870" s="35"/>
      <c r="L870" s="35"/>
      <c r="M870" s="35"/>
      <c r="N870" s="35"/>
      <c r="Q870" s="35"/>
    </row>
    <row r="871" spans="1:17" ht="14.25" customHeight="1">
      <c r="A871" s="34"/>
      <c r="D871" s="34"/>
      <c r="H871" s="34"/>
      <c r="I871" s="34"/>
      <c r="K871" s="35"/>
      <c r="L871" s="35"/>
      <c r="M871" s="35"/>
      <c r="N871" s="35"/>
      <c r="Q871" s="35"/>
    </row>
    <row r="872" spans="1:17" ht="14.25" customHeight="1">
      <c r="A872" s="34"/>
      <c r="D872" s="34"/>
      <c r="H872" s="34"/>
      <c r="I872" s="34"/>
      <c r="K872" s="35"/>
      <c r="L872" s="35"/>
      <c r="M872" s="35"/>
      <c r="N872" s="35"/>
      <c r="Q872" s="35"/>
    </row>
    <row r="873" spans="1:17" ht="14.25" customHeight="1">
      <c r="A873" s="34"/>
      <c r="D873" s="34"/>
      <c r="H873" s="34"/>
      <c r="I873" s="34"/>
      <c r="K873" s="35"/>
      <c r="L873" s="35"/>
      <c r="M873" s="35"/>
      <c r="N873" s="35"/>
      <c r="Q873" s="35"/>
    </row>
    <row r="874" spans="1:17" ht="14.25" customHeight="1">
      <c r="A874" s="34"/>
      <c r="D874" s="34"/>
      <c r="H874" s="34"/>
      <c r="I874" s="34"/>
      <c r="K874" s="35"/>
      <c r="L874" s="35"/>
      <c r="M874" s="35"/>
      <c r="N874" s="35"/>
      <c r="Q874" s="35"/>
    </row>
    <row r="875" spans="1:17" ht="14.25" customHeight="1">
      <c r="A875" s="34"/>
      <c r="D875" s="34"/>
      <c r="H875" s="34"/>
      <c r="I875" s="34"/>
      <c r="K875" s="35"/>
      <c r="L875" s="35"/>
      <c r="M875" s="35"/>
      <c r="N875" s="35"/>
      <c r="Q875" s="35"/>
    </row>
    <row r="876" spans="1:17" ht="14.25" customHeight="1">
      <c r="A876" s="34"/>
      <c r="D876" s="34"/>
      <c r="H876" s="34"/>
      <c r="I876" s="34"/>
      <c r="K876" s="35"/>
      <c r="L876" s="35"/>
      <c r="M876" s="35"/>
      <c r="N876" s="35"/>
      <c r="Q876" s="35"/>
    </row>
    <row r="877" spans="1:17" ht="14.25" customHeight="1">
      <c r="A877" s="34"/>
      <c r="D877" s="34"/>
      <c r="H877" s="34"/>
      <c r="I877" s="34"/>
      <c r="K877" s="35"/>
      <c r="L877" s="35"/>
      <c r="M877" s="35"/>
      <c r="N877" s="35"/>
      <c r="Q877" s="35"/>
    </row>
    <row r="878" spans="1:17" ht="14.25" customHeight="1">
      <c r="A878" s="34"/>
      <c r="D878" s="34"/>
      <c r="H878" s="34"/>
      <c r="I878" s="34"/>
      <c r="K878" s="35"/>
      <c r="L878" s="35"/>
      <c r="M878" s="35"/>
      <c r="N878" s="35"/>
      <c r="Q878" s="35"/>
    </row>
    <row r="879" spans="1:17" ht="14.25" customHeight="1">
      <c r="A879" s="34"/>
      <c r="D879" s="34"/>
      <c r="H879" s="34"/>
      <c r="I879" s="34"/>
      <c r="K879" s="35"/>
      <c r="L879" s="35"/>
      <c r="M879" s="35"/>
      <c r="N879" s="35"/>
      <c r="Q879" s="35"/>
    </row>
    <row r="880" spans="1:17" ht="14.25" customHeight="1">
      <c r="A880" s="34"/>
      <c r="D880" s="34"/>
      <c r="H880" s="34"/>
      <c r="I880" s="34"/>
      <c r="K880" s="35"/>
      <c r="L880" s="35"/>
      <c r="M880" s="35"/>
      <c r="N880" s="35"/>
      <c r="Q880" s="35"/>
    </row>
    <row r="881" spans="1:17" ht="14.25" customHeight="1">
      <c r="A881" s="34"/>
      <c r="D881" s="34"/>
      <c r="H881" s="34"/>
      <c r="I881" s="34"/>
      <c r="K881" s="35"/>
      <c r="L881" s="35"/>
      <c r="M881" s="35"/>
      <c r="N881" s="35"/>
      <c r="Q881" s="35"/>
    </row>
    <row r="882" spans="1:17" ht="14.25" customHeight="1">
      <c r="A882" s="34"/>
      <c r="D882" s="34"/>
      <c r="H882" s="34"/>
      <c r="I882" s="34"/>
      <c r="K882" s="35"/>
      <c r="L882" s="35"/>
      <c r="M882" s="35"/>
      <c r="N882" s="35"/>
      <c r="Q882" s="35"/>
    </row>
    <row r="883" spans="1:17" ht="14.25" customHeight="1">
      <c r="A883" s="34"/>
      <c r="D883" s="34"/>
      <c r="H883" s="34"/>
      <c r="I883" s="34"/>
      <c r="K883" s="35"/>
      <c r="L883" s="35"/>
      <c r="M883" s="35"/>
      <c r="N883" s="35"/>
      <c r="Q883" s="35"/>
    </row>
    <row r="884" spans="1:17" ht="14.25" customHeight="1">
      <c r="A884" s="34"/>
      <c r="D884" s="34"/>
      <c r="H884" s="34"/>
      <c r="I884" s="34"/>
      <c r="K884" s="35"/>
      <c r="L884" s="35"/>
      <c r="M884" s="35"/>
      <c r="N884" s="35"/>
      <c r="Q884" s="35"/>
    </row>
    <row r="885" spans="1:17" ht="14.25" customHeight="1">
      <c r="A885" s="34"/>
      <c r="D885" s="34"/>
      <c r="H885" s="34"/>
      <c r="I885" s="34"/>
      <c r="K885" s="35"/>
      <c r="L885" s="35"/>
      <c r="M885" s="35"/>
      <c r="N885" s="35"/>
      <c r="Q885" s="35"/>
    </row>
    <row r="886" spans="1:17" ht="14.25" customHeight="1">
      <c r="A886" s="34"/>
      <c r="D886" s="34"/>
      <c r="H886" s="34"/>
      <c r="I886" s="34"/>
      <c r="K886" s="35"/>
      <c r="L886" s="35"/>
      <c r="M886" s="35"/>
      <c r="N886" s="35"/>
      <c r="Q886" s="35"/>
    </row>
    <row r="887" spans="1:17" ht="14.25" customHeight="1">
      <c r="A887" s="34"/>
      <c r="D887" s="34"/>
      <c r="H887" s="34"/>
      <c r="I887" s="34"/>
      <c r="K887" s="35"/>
      <c r="L887" s="35"/>
      <c r="M887" s="35"/>
      <c r="N887" s="35"/>
      <c r="Q887" s="35"/>
    </row>
    <row r="888" spans="1:17" ht="14.25" customHeight="1">
      <c r="A888" s="34"/>
      <c r="D888" s="34"/>
      <c r="H888" s="34"/>
      <c r="I888" s="34"/>
      <c r="K888" s="35"/>
      <c r="L888" s="35"/>
      <c r="M888" s="35"/>
      <c r="N888" s="35"/>
      <c r="Q888" s="35"/>
    </row>
    <row r="889" spans="1:17" ht="14.25" customHeight="1">
      <c r="A889" s="34"/>
      <c r="D889" s="34"/>
      <c r="H889" s="34"/>
      <c r="I889" s="34"/>
      <c r="K889" s="35"/>
      <c r="L889" s="35"/>
      <c r="M889" s="35"/>
      <c r="N889" s="35"/>
      <c r="Q889" s="35"/>
    </row>
    <row r="890" spans="1:17" ht="14.25" customHeight="1">
      <c r="A890" s="34"/>
      <c r="D890" s="34"/>
      <c r="H890" s="34"/>
      <c r="I890" s="34"/>
      <c r="K890" s="35"/>
      <c r="L890" s="35"/>
      <c r="M890" s="35"/>
      <c r="N890" s="35"/>
      <c r="Q890" s="35"/>
    </row>
    <row r="891" spans="1:17" ht="14.25" customHeight="1">
      <c r="A891" s="34"/>
      <c r="D891" s="34"/>
      <c r="H891" s="34"/>
      <c r="I891" s="34"/>
      <c r="K891" s="35"/>
      <c r="L891" s="35"/>
      <c r="M891" s="35"/>
      <c r="N891" s="35"/>
      <c r="Q891" s="35"/>
    </row>
    <row r="892" spans="1:17" ht="14.25" customHeight="1">
      <c r="A892" s="34"/>
      <c r="D892" s="34"/>
      <c r="H892" s="34"/>
      <c r="I892" s="34"/>
      <c r="K892" s="35"/>
      <c r="L892" s="35"/>
      <c r="M892" s="35"/>
      <c r="N892" s="35"/>
      <c r="Q892" s="35"/>
    </row>
    <row r="893" spans="1:17" ht="14.25" customHeight="1">
      <c r="A893" s="34"/>
      <c r="D893" s="34"/>
      <c r="H893" s="34"/>
      <c r="I893" s="34"/>
      <c r="K893" s="35"/>
      <c r="L893" s="35"/>
      <c r="M893" s="35"/>
      <c r="N893" s="35"/>
      <c r="Q893" s="35"/>
    </row>
    <row r="894" spans="1:17" ht="14.25" customHeight="1">
      <c r="A894" s="34"/>
      <c r="D894" s="34"/>
      <c r="H894" s="34"/>
      <c r="I894" s="34"/>
      <c r="K894" s="35"/>
      <c r="L894" s="35"/>
      <c r="M894" s="35"/>
      <c r="N894" s="35"/>
      <c r="Q894" s="35"/>
    </row>
    <row r="895" spans="1:17" ht="14.25" customHeight="1">
      <c r="A895" s="34"/>
      <c r="D895" s="34"/>
      <c r="H895" s="34"/>
      <c r="I895" s="34"/>
      <c r="K895" s="35"/>
      <c r="L895" s="35"/>
      <c r="M895" s="35"/>
      <c r="N895" s="35"/>
      <c r="Q895" s="35"/>
    </row>
    <row r="896" spans="1:17" ht="14.25" customHeight="1">
      <c r="A896" s="34"/>
      <c r="D896" s="34"/>
      <c r="H896" s="34"/>
      <c r="I896" s="34"/>
      <c r="K896" s="35"/>
      <c r="L896" s="35"/>
      <c r="M896" s="35"/>
      <c r="N896" s="35"/>
      <c r="Q896" s="35"/>
    </row>
    <row r="897" spans="1:17" ht="14.25" customHeight="1">
      <c r="A897" s="34"/>
      <c r="D897" s="34"/>
      <c r="H897" s="34"/>
      <c r="I897" s="34"/>
      <c r="K897" s="35"/>
      <c r="L897" s="35"/>
      <c r="M897" s="35"/>
      <c r="N897" s="35"/>
      <c r="Q897" s="35"/>
    </row>
    <row r="898" spans="1:17" ht="14.25" customHeight="1">
      <c r="A898" s="34"/>
      <c r="D898" s="34"/>
      <c r="H898" s="34"/>
      <c r="I898" s="34"/>
      <c r="K898" s="35"/>
      <c r="L898" s="35"/>
      <c r="M898" s="35"/>
      <c r="N898" s="35"/>
      <c r="Q898" s="35"/>
    </row>
    <row r="899" spans="1:17" ht="14.25" customHeight="1">
      <c r="A899" s="34"/>
      <c r="D899" s="34"/>
      <c r="H899" s="34"/>
      <c r="I899" s="34"/>
      <c r="K899" s="35"/>
      <c r="L899" s="35"/>
      <c r="M899" s="35"/>
      <c r="N899" s="35"/>
      <c r="Q899" s="35"/>
    </row>
    <row r="900" spans="1:17" ht="14.25" customHeight="1">
      <c r="A900" s="34"/>
      <c r="D900" s="34"/>
      <c r="H900" s="34"/>
      <c r="I900" s="34"/>
      <c r="K900" s="35"/>
      <c r="L900" s="35"/>
      <c r="M900" s="35"/>
      <c r="N900" s="35"/>
      <c r="Q900" s="35"/>
    </row>
    <row r="901" spans="1:17" ht="14.25" customHeight="1">
      <c r="A901" s="34"/>
      <c r="D901" s="34"/>
      <c r="H901" s="34"/>
      <c r="I901" s="34"/>
      <c r="K901" s="35"/>
      <c r="L901" s="35"/>
      <c r="M901" s="35"/>
      <c r="N901" s="35"/>
      <c r="Q901" s="35"/>
    </row>
    <row r="902" spans="1:17" ht="14.25" customHeight="1">
      <c r="A902" s="34"/>
      <c r="D902" s="34"/>
      <c r="H902" s="34"/>
      <c r="I902" s="34"/>
      <c r="K902" s="35"/>
      <c r="L902" s="35"/>
      <c r="M902" s="35"/>
      <c r="N902" s="35"/>
      <c r="Q902" s="35"/>
    </row>
    <row r="903" spans="1:17" ht="14.25" customHeight="1">
      <c r="A903" s="34"/>
      <c r="D903" s="34"/>
      <c r="H903" s="34"/>
      <c r="I903" s="34"/>
      <c r="K903" s="35"/>
      <c r="L903" s="35"/>
      <c r="M903" s="35"/>
      <c r="N903" s="35"/>
      <c r="Q903" s="35"/>
    </row>
    <row r="904" spans="1:17" ht="14.25" customHeight="1">
      <c r="A904" s="34"/>
      <c r="D904" s="34"/>
      <c r="H904" s="34"/>
      <c r="I904" s="34"/>
      <c r="K904" s="35"/>
      <c r="L904" s="35"/>
      <c r="M904" s="35"/>
      <c r="N904" s="35"/>
      <c r="Q904" s="35"/>
    </row>
    <row r="905" spans="1:17" ht="14.25" customHeight="1">
      <c r="A905" s="34"/>
      <c r="D905" s="34"/>
      <c r="H905" s="34"/>
      <c r="I905" s="34"/>
      <c r="K905" s="35"/>
      <c r="L905" s="35"/>
      <c r="M905" s="35"/>
      <c r="N905" s="35"/>
      <c r="Q905" s="35"/>
    </row>
    <row r="906" spans="1:17" ht="14.25" customHeight="1">
      <c r="A906" s="34"/>
      <c r="D906" s="34"/>
      <c r="H906" s="34"/>
      <c r="I906" s="34"/>
      <c r="K906" s="35"/>
      <c r="L906" s="35"/>
      <c r="M906" s="35"/>
      <c r="N906" s="35"/>
      <c r="Q906" s="35"/>
    </row>
    <row r="907" spans="1:17" ht="14.25" customHeight="1">
      <c r="A907" s="34"/>
      <c r="D907" s="34"/>
      <c r="H907" s="34"/>
      <c r="I907" s="34"/>
      <c r="K907" s="35"/>
      <c r="L907" s="35"/>
      <c r="M907" s="35"/>
      <c r="N907" s="35"/>
      <c r="Q907" s="35"/>
    </row>
    <row r="908" spans="1:17" ht="14.25" customHeight="1">
      <c r="A908" s="34"/>
      <c r="D908" s="34"/>
      <c r="H908" s="34"/>
      <c r="I908" s="34"/>
      <c r="K908" s="35"/>
      <c r="L908" s="35"/>
      <c r="M908" s="35"/>
      <c r="N908" s="35"/>
      <c r="Q908" s="35"/>
    </row>
    <row r="909" spans="1:17" ht="14.25" customHeight="1">
      <c r="A909" s="34"/>
      <c r="D909" s="34"/>
      <c r="H909" s="34"/>
      <c r="I909" s="34"/>
      <c r="K909" s="35"/>
      <c r="L909" s="35"/>
      <c r="M909" s="35"/>
      <c r="N909" s="35"/>
      <c r="Q909" s="35"/>
    </row>
    <row r="910" spans="1:17" ht="14.25" customHeight="1">
      <c r="A910" s="34"/>
      <c r="D910" s="34"/>
      <c r="H910" s="34"/>
      <c r="I910" s="34"/>
      <c r="K910" s="35"/>
      <c r="L910" s="35"/>
      <c r="M910" s="35"/>
      <c r="N910" s="35"/>
      <c r="Q910" s="35"/>
    </row>
    <row r="911" spans="1:17" ht="14.25" customHeight="1">
      <c r="A911" s="34"/>
      <c r="D911" s="34"/>
      <c r="H911" s="34"/>
      <c r="I911" s="34"/>
      <c r="K911" s="35"/>
      <c r="L911" s="35"/>
      <c r="M911" s="35"/>
      <c r="N911" s="35"/>
      <c r="Q911" s="35"/>
    </row>
    <row r="912" spans="1:17" ht="14.25" customHeight="1">
      <c r="A912" s="34"/>
      <c r="D912" s="34"/>
      <c r="H912" s="34"/>
      <c r="I912" s="34"/>
      <c r="K912" s="35"/>
      <c r="L912" s="35"/>
      <c r="M912" s="35"/>
      <c r="N912" s="35"/>
      <c r="Q912" s="35"/>
    </row>
    <row r="913" spans="1:17" ht="14.25" customHeight="1">
      <c r="A913" s="34"/>
      <c r="D913" s="34"/>
      <c r="H913" s="34"/>
      <c r="I913" s="34"/>
      <c r="K913" s="35"/>
      <c r="L913" s="35"/>
      <c r="M913" s="35"/>
      <c r="N913" s="35"/>
      <c r="Q913" s="35"/>
    </row>
    <row r="914" spans="1:17" ht="14.25" customHeight="1">
      <c r="A914" s="34"/>
      <c r="D914" s="34"/>
      <c r="H914" s="34"/>
      <c r="I914" s="34"/>
      <c r="K914" s="35"/>
      <c r="L914" s="35"/>
      <c r="M914" s="35"/>
      <c r="N914" s="35"/>
      <c r="Q914" s="35"/>
    </row>
    <row r="915" spans="1:17" ht="14.25" customHeight="1">
      <c r="A915" s="34"/>
      <c r="D915" s="34"/>
      <c r="H915" s="34"/>
      <c r="I915" s="34"/>
      <c r="K915" s="35"/>
      <c r="L915" s="35"/>
      <c r="M915" s="35"/>
      <c r="N915" s="35"/>
      <c r="Q915" s="35"/>
    </row>
    <row r="916" spans="1:17" ht="14.25" customHeight="1">
      <c r="A916" s="34"/>
      <c r="D916" s="34"/>
      <c r="H916" s="34"/>
      <c r="I916" s="34"/>
      <c r="K916" s="35"/>
      <c r="L916" s="35"/>
      <c r="M916" s="35"/>
      <c r="N916" s="35"/>
      <c r="Q916" s="35"/>
    </row>
    <row r="917" spans="1:17" ht="14.25" customHeight="1">
      <c r="A917" s="34"/>
      <c r="D917" s="34"/>
      <c r="H917" s="34"/>
      <c r="I917" s="34"/>
      <c r="K917" s="35"/>
      <c r="L917" s="35"/>
      <c r="M917" s="35"/>
      <c r="N917" s="35"/>
      <c r="Q917" s="35"/>
    </row>
    <row r="918" spans="1:17" ht="14.25" customHeight="1">
      <c r="A918" s="34"/>
      <c r="D918" s="34"/>
      <c r="H918" s="34"/>
      <c r="I918" s="34"/>
      <c r="K918" s="35"/>
      <c r="L918" s="35"/>
      <c r="M918" s="35"/>
      <c r="N918" s="35"/>
      <c r="Q918" s="35"/>
    </row>
    <row r="919" spans="1:17" ht="14.25" customHeight="1">
      <c r="A919" s="34"/>
      <c r="D919" s="34"/>
      <c r="H919" s="34"/>
      <c r="I919" s="34"/>
      <c r="K919" s="35"/>
      <c r="L919" s="35"/>
      <c r="M919" s="35"/>
      <c r="N919" s="35"/>
      <c r="Q919" s="35"/>
    </row>
    <row r="920" spans="1:17" ht="14.25" customHeight="1">
      <c r="A920" s="34"/>
      <c r="D920" s="34"/>
      <c r="H920" s="34"/>
      <c r="I920" s="34"/>
      <c r="K920" s="35"/>
      <c r="L920" s="35"/>
      <c r="M920" s="35"/>
      <c r="N920" s="35"/>
      <c r="Q920" s="35"/>
    </row>
    <row r="921" spans="1:17" ht="14.25" customHeight="1">
      <c r="A921" s="34"/>
      <c r="D921" s="34"/>
      <c r="H921" s="34"/>
      <c r="I921" s="34"/>
      <c r="K921" s="35"/>
      <c r="L921" s="35"/>
      <c r="M921" s="35"/>
      <c r="N921" s="35"/>
      <c r="Q921" s="35"/>
    </row>
    <row r="922" spans="1:17" ht="14.25" customHeight="1">
      <c r="A922" s="34"/>
      <c r="D922" s="34"/>
      <c r="H922" s="34"/>
      <c r="I922" s="34"/>
      <c r="K922" s="35"/>
      <c r="L922" s="35"/>
      <c r="M922" s="35"/>
      <c r="N922" s="35"/>
      <c r="Q922" s="35"/>
    </row>
    <row r="923" spans="1:17" ht="14.25" customHeight="1">
      <c r="A923" s="34"/>
      <c r="D923" s="34"/>
      <c r="H923" s="34"/>
      <c r="I923" s="34"/>
      <c r="K923" s="35"/>
      <c r="L923" s="35"/>
      <c r="M923" s="35"/>
      <c r="N923" s="35"/>
      <c r="Q923" s="35"/>
    </row>
    <row r="924" spans="1:17" ht="14.25" customHeight="1">
      <c r="A924" s="34"/>
      <c r="D924" s="34"/>
      <c r="H924" s="34"/>
      <c r="I924" s="34"/>
      <c r="K924" s="35"/>
      <c r="L924" s="35"/>
      <c r="M924" s="35"/>
      <c r="N924" s="35"/>
      <c r="Q924" s="35"/>
    </row>
    <row r="925" spans="1:17" ht="14.25" customHeight="1">
      <c r="A925" s="34"/>
      <c r="D925" s="34"/>
      <c r="H925" s="34"/>
      <c r="I925" s="34"/>
      <c r="K925" s="35"/>
      <c r="L925" s="35"/>
      <c r="M925" s="35"/>
      <c r="N925" s="35"/>
      <c r="Q925" s="35"/>
    </row>
    <row r="926" spans="1:17" ht="14.25" customHeight="1">
      <c r="A926" s="34"/>
      <c r="D926" s="34"/>
      <c r="H926" s="34"/>
      <c r="I926" s="34"/>
      <c r="K926" s="35"/>
      <c r="L926" s="35"/>
      <c r="M926" s="35"/>
      <c r="N926" s="35"/>
      <c r="Q926" s="35"/>
    </row>
    <row r="927" spans="1:17" ht="14.25" customHeight="1">
      <c r="A927" s="34"/>
      <c r="D927" s="34"/>
      <c r="H927" s="34"/>
      <c r="I927" s="34"/>
      <c r="K927" s="35"/>
      <c r="L927" s="35"/>
      <c r="M927" s="35"/>
      <c r="N927" s="35"/>
      <c r="Q927" s="35"/>
    </row>
    <row r="928" spans="1:17" ht="14.25" customHeight="1">
      <c r="A928" s="34"/>
      <c r="D928" s="34"/>
      <c r="H928" s="34"/>
      <c r="I928" s="34"/>
      <c r="K928" s="35"/>
      <c r="L928" s="35"/>
      <c r="M928" s="35"/>
      <c r="N928" s="35"/>
      <c r="Q928" s="35"/>
    </row>
    <row r="929" spans="1:17" ht="14.25" customHeight="1">
      <c r="A929" s="34"/>
      <c r="D929" s="34"/>
      <c r="H929" s="34"/>
      <c r="I929" s="34"/>
      <c r="K929" s="35"/>
      <c r="L929" s="35"/>
      <c r="M929" s="35"/>
      <c r="N929" s="35"/>
      <c r="Q929" s="35"/>
    </row>
    <row r="930" spans="1:17" ht="14.25" customHeight="1">
      <c r="A930" s="34"/>
      <c r="D930" s="34"/>
      <c r="H930" s="34"/>
      <c r="I930" s="34"/>
      <c r="K930" s="35"/>
      <c r="L930" s="35"/>
      <c r="M930" s="35"/>
      <c r="N930" s="35"/>
      <c r="Q930" s="35"/>
    </row>
    <row r="931" spans="1:17" ht="14.25" customHeight="1">
      <c r="A931" s="34"/>
      <c r="D931" s="34"/>
      <c r="H931" s="34"/>
      <c r="I931" s="34"/>
      <c r="K931" s="35"/>
      <c r="L931" s="35"/>
      <c r="M931" s="35"/>
      <c r="N931" s="35"/>
      <c r="Q931" s="35"/>
    </row>
    <row r="932" spans="1:17" ht="14.25" customHeight="1">
      <c r="A932" s="34"/>
      <c r="D932" s="34"/>
      <c r="H932" s="34"/>
      <c r="I932" s="34"/>
      <c r="K932" s="35"/>
      <c r="L932" s="35"/>
      <c r="M932" s="35"/>
      <c r="N932" s="35"/>
      <c r="Q932" s="35"/>
    </row>
    <row r="933" spans="1:17" ht="14.25" customHeight="1">
      <c r="A933" s="34"/>
      <c r="D933" s="34"/>
      <c r="H933" s="34"/>
      <c r="I933" s="34"/>
      <c r="K933" s="35"/>
      <c r="L933" s="35"/>
      <c r="M933" s="35"/>
      <c r="N933" s="35"/>
      <c r="Q933" s="35"/>
    </row>
    <row r="934" spans="1:17" ht="14.25" customHeight="1">
      <c r="A934" s="34"/>
      <c r="D934" s="34"/>
      <c r="H934" s="34"/>
      <c r="I934" s="34"/>
      <c r="K934" s="35"/>
      <c r="L934" s="35"/>
      <c r="M934" s="35"/>
      <c r="N934" s="35"/>
      <c r="Q934" s="35"/>
    </row>
    <row r="935" spans="1:17" ht="14.25" customHeight="1">
      <c r="A935" s="34"/>
      <c r="D935" s="34"/>
      <c r="H935" s="34"/>
      <c r="I935" s="34"/>
      <c r="K935" s="35"/>
      <c r="L935" s="35"/>
      <c r="M935" s="35"/>
      <c r="N935" s="35"/>
      <c r="Q935" s="35"/>
    </row>
    <row r="936" spans="1:17" ht="14.25" customHeight="1">
      <c r="A936" s="34"/>
      <c r="D936" s="34"/>
      <c r="H936" s="34"/>
      <c r="I936" s="34"/>
      <c r="K936" s="35"/>
      <c r="L936" s="35"/>
      <c r="M936" s="35"/>
      <c r="N936" s="35"/>
      <c r="Q936" s="35"/>
    </row>
    <row r="937" spans="1:17" ht="14.25" customHeight="1">
      <c r="A937" s="34"/>
      <c r="D937" s="34"/>
      <c r="H937" s="34"/>
      <c r="I937" s="34"/>
      <c r="K937" s="35"/>
      <c r="L937" s="35"/>
      <c r="M937" s="35"/>
      <c r="N937" s="35"/>
      <c r="Q937" s="35"/>
    </row>
    <row r="938" spans="1:17" ht="14.25" customHeight="1">
      <c r="A938" s="34"/>
      <c r="D938" s="34"/>
      <c r="H938" s="34"/>
      <c r="I938" s="34"/>
      <c r="K938" s="35"/>
      <c r="L938" s="35"/>
      <c r="M938" s="35"/>
      <c r="N938" s="35"/>
      <c r="Q938" s="35"/>
    </row>
    <row r="939" spans="1:17" ht="14.25" customHeight="1">
      <c r="A939" s="34"/>
      <c r="D939" s="34"/>
      <c r="H939" s="34"/>
      <c r="I939" s="34"/>
      <c r="K939" s="35"/>
      <c r="L939" s="35"/>
      <c r="M939" s="35"/>
      <c r="N939" s="35"/>
      <c r="Q939" s="35"/>
    </row>
    <row r="940" spans="1:17" ht="14.25" customHeight="1">
      <c r="A940" s="34"/>
      <c r="D940" s="34"/>
      <c r="H940" s="34"/>
      <c r="I940" s="34"/>
      <c r="K940" s="35"/>
      <c r="L940" s="35"/>
      <c r="M940" s="35"/>
      <c r="N940" s="35"/>
      <c r="Q940" s="35"/>
    </row>
    <row r="941" spans="1:17" ht="14.25" customHeight="1">
      <c r="A941" s="34"/>
      <c r="D941" s="34"/>
      <c r="H941" s="34"/>
      <c r="I941" s="34"/>
      <c r="K941" s="35"/>
      <c r="L941" s="35"/>
      <c r="M941" s="35"/>
      <c r="N941" s="35"/>
      <c r="Q941" s="35"/>
    </row>
    <row r="942" spans="1:17" ht="14.25" customHeight="1">
      <c r="A942" s="34"/>
      <c r="D942" s="34"/>
      <c r="H942" s="34"/>
      <c r="I942" s="34"/>
      <c r="K942" s="35"/>
      <c r="L942" s="35"/>
      <c r="M942" s="35"/>
      <c r="N942" s="35"/>
      <c r="Q942" s="35"/>
    </row>
    <row r="943" spans="1:17" ht="14.25" customHeight="1">
      <c r="A943" s="34"/>
      <c r="D943" s="34"/>
      <c r="H943" s="34"/>
      <c r="I943" s="34"/>
      <c r="K943" s="35"/>
      <c r="L943" s="35"/>
      <c r="M943" s="35"/>
      <c r="N943" s="35"/>
      <c r="Q943" s="35"/>
    </row>
    <row r="944" spans="1:17" ht="14.25" customHeight="1">
      <c r="A944" s="34"/>
      <c r="D944" s="34"/>
      <c r="H944" s="34"/>
      <c r="I944" s="34"/>
      <c r="K944" s="35"/>
      <c r="L944" s="35"/>
      <c r="M944" s="35"/>
      <c r="N944" s="35"/>
      <c r="Q944" s="35"/>
    </row>
    <row r="945" spans="1:17" ht="14.25" customHeight="1">
      <c r="A945" s="34"/>
      <c r="D945" s="34"/>
      <c r="H945" s="34"/>
      <c r="I945" s="34"/>
      <c r="K945" s="35"/>
      <c r="L945" s="35"/>
      <c r="M945" s="35"/>
      <c r="N945" s="35"/>
      <c r="Q945" s="35"/>
    </row>
    <row r="946" spans="1:17" ht="14.25" customHeight="1">
      <c r="A946" s="34"/>
      <c r="D946" s="34"/>
      <c r="H946" s="34"/>
      <c r="I946" s="34"/>
      <c r="K946" s="35"/>
      <c r="L946" s="35"/>
      <c r="M946" s="35"/>
      <c r="N946" s="35"/>
      <c r="Q946" s="35"/>
    </row>
    <row r="947" spans="1:17" ht="14.25" customHeight="1">
      <c r="A947" s="34"/>
      <c r="D947" s="34"/>
      <c r="H947" s="34"/>
      <c r="I947" s="34"/>
      <c r="K947" s="35"/>
      <c r="L947" s="35"/>
      <c r="M947" s="35"/>
      <c r="N947" s="35"/>
      <c r="Q947" s="35"/>
    </row>
    <row r="948" spans="1:17" ht="14.25" customHeight="1">
      <c r="A948" s="34"/>
      <c r="D948" s="34"/>
      <c r="H948" s="34"/>
      <c r="I948" s="34"/>
      <c r="K948" s="35"/>
      <c r="L948" s="35"/>
      <c r="M948" s="35"/>
      <c r="N948" s="35"/>
      <c r="Q948" s="35"/>
    </row>
    <row r="949" spans="1:17" ht="14.25" customHeight="1">
      <c r="A949" s="34"/>
      <c r="D949" s="34"/>
      <c r="H949" s="34"/>
      <c r="I949" s="34"/>
      <c r="K949" s="35"/>
      <c r="L949" s="35"/>
      <c r="M949" s="35"/>
      <c r="N949" s="35"/>
      <c r="Q949" s="35"/>
    </row>
    <row r="950" spans="1:17" ht="14.25" customHeight="1">
      <c r="A950" s="34"/>
      <c r="D950" s="34"/>
      <c r="H950" s="34"/>
      <c r="I950" s="34"/>
      <c r="K950" s="35"/>
      <c r="L950" s="35"/>
      <c r="M950" s="35"/>
      <c r="N950" s="35"/>
      <c r="Q950" s="35"/>
    </row>
    <row r="951" spans="1:17" ht="14.25" customHeight="1">
      <c r="A951" s="34"/>
      <c r="D951" s="34"/>
      <c r="H951" s="34"/>
      <c r="I951" s="34"/>
      <c r="K951" s="35"/>
      <c r="L951" s="35"/>
      <c r="M951" s="35"/>
      <c r="N951" s="35"/>
      <c r="Q951" s="35"/>
    </row>
    <row r="952" spans="1:17" ht="14.25" customHeight="1">
      <c r="A952" s="34"/>
      <c r="D952" s="34"/>
      <c r="H952" s="34"/>
      <c r="I952" s="34"/>
      <c r="K952" s="35"/>
      <c r="L952" s="35"/>
      <c r="M952" s="35"/>
      <c r="N952" s="35"/>
      <c r="Q952" s="35"/>
    </row>
    <row r="953" spans="1:17" ht="14.25" customHeight="1">
      <c r="A953" s="34"/>
      <c r="D953" s="34"/>
      <c r="H953" s="34"/>
      <c r="I953" s="34"/>
      <c r="K953" s="35"/>
      <c r="L953" s="35"/>
      <c r="M953" s="35"/>
      <c r="N953" s="35"/>
      <c r="Q953" s="35"/>
    </row>
    <row r="954" spans="1:17" ht="14.25" customHeight="1">
      <c r="A954" s="34"/>
      <c r="D954" s="34"/>
      <c r="H954" s="34"/>
      <c r="I954" s="34"/>
      <c r="K954" s="35"/>
      <c r="L954" s="35"/>
      <c r="M954" s="35"/>
      <c r="N954" s="35"/>
      <c r="Q954" s="35"/>
    </row>
    <row r="955" spans="1:17" ht="14.25" customHeight="1">
      <c r="A955" s="34"/>
      <c r="D955" s="34"/>
      <c r="H955" s="34"/>
      <c r="I955" s="34"/>
      <c r="K955" s="35"/>
      <c r="L955" s="35"/>
      <c r="M955" s="35"/>
      <c r="N955" s="35"/>
      <c r="Q955" s="35"/>
    </row>
    <row r="956" spans="1:17" ht="14.25" customHeight="1">
      <c r="A956" s="34"/>
      <c r="D956" s="34"/>
      <c r="H956" s="34"/>
      <c r="I956" s="34"/>
      <c r="K956" s="35"/>
      <c r="L956" s="35"/>
      <c r="M956" s="35"/>
      <c r="N956" s="35"/>
      <c r="Q956" s="35"/>
    </row>
    <row r="957" spans="1:17" ht="14.25" customHeight="1">
      <c r="A957" s="34"/>
      <c r="D957" s="34"/>
      <c r="H957" s="34"/>
      <c r="I957" s="34"/>
      <c r="K957" s="35"/>
      <c r="L957" s="35"/>
      <c r="M957" s="35"/>
      <c r="N957" s="35"/>
      <c r="Q957" s="35"/>
    </row>
    <row r="958" spans="1:17" ht="14.25" customHeight="1">
      <c r="A958" s="34"/>
      <c r="D958" s="34"/>
      <c r="H958" s="34"/>
      <c r="I958" s="34"/>
      <c r="K958" s="35"/>
      <c r="L958" s="35"/>
      <c r="M958" s="35"/>
      <c r="N958" s="35"/>
      <c r="Q958" s="35"/>
    </row>
    <row r="959" spans="1:17" ht="14.25" customHeight="1">
      <c r="A959" s="34"/>
      <c r="D959" s="34"/>
      <c r="H959" s="34"/>
      <c r="I959" s="34"/>
      <c r="K959" s="35"/>
      <c r="L959" s="35"/>
      <c r="M959" s="35"/>
      <c r="N959" s="35"/>
      <c r="Q959" s="35"/>
    </row>
    <row r="960" spans="1:17" ht="14.25" customHeight="1">
      <c r="A960" s="34"/>
      <c r="D960" s="34"/>
      <c r="H960" s="34"/>
      <c r="I960" s="34"/>
      <c r="K960" s="35"/>
      <c r="L960" s="35"/>
      <c r="M960" s="35"/>
      <c r="N960" s="35"/>
      <c r="Q960" s="35"/>
    </row>
    <row r="961" spans="1:17" ht="14.25" customHeight="1">
      <c r="A961" s="34"/>
      <c r="D961" s="34"/>
      <c r="H961" s="34"/>
      <c r="I961" s="34"/>
      <c r="K961" s="35"/>
      <c r="L961" s="35"/>
      <c r="M961" s="35"/>
      <c r="N961" s="35"/>
      <c r="Q961" s="35"/>
    </row>
    <row r="962" spans="1:17" ht="14.25" customHeight="1">
      <c r="A962" s="34"/>
      <c r="D962" s="34"/>
      <c r="H962" s="34"/>
      <c r="I962" s="34"/>
      <c r="K962" s="35"/>
      <c r="L962" s="35"/>
      <c r="M962" s="35"/>
      <c r="N962" s="35"/>
      <c r="Q962" s="35"/>
    </row>
    <row r="963" spans="1:17" ht="14.25" customHeight="1">
      <c r="A963" s="34"/>
      <c r="D963" s="34"/>
      <c r="H963" s="34"/>
      <c r="I963" s="34"/>
      <c r="K963" s="35"/>
      <c r="L963" s="35"/>
      <c r="M963" s="35"/>
      <c r="N963" s="35"/>
      <c r="Q963" s="35"/>
    </row>
    <row r="964" spans="1:17" ht="14.25" customHeight="1">
      <c r="A964" s="34"/>
      <c r="D964" s="34"/>
      <c r="H964" s="34"/>
      <c r="I964" s="34"/>
      <c r="K964" s="35"/>
      <c r="L964" s="35"/>
      <c r="M964" s="35"/>
      <c r="N964" s="35"/>
      <c r="Q964" s="35"/>
    </row>
    <row r="965" spans="1:17" ht="14.25" customHeight="1">
      <c r="A965" s="34"/>
      <c r="D965" s="34"/>
      <c r="H965" s="34"/>
      <c r="I965" s="34"/>
      <c r="K965" s="35"/>
      <c r="L965" s="35"/>
      <c r="M965" s="35"/>
      <c r="N965" s="35"/>
      <c r="Q965" s="35"/>
    </row>
    <row r="966" spans="1:17" ht="14.25" customHeight="1">
      <c r="A966" s="34"/>
      <c r="D966" s="34"/>
      <c r="H966" s="34"/>
      <c r="I966" s="34"/>
      <c r="K966" s="35"/>
      <c r="L966" s="35"/>
      <c r="M966" s="35"/>
      <c r="N966" s="35"/>
      <c r="Q966" s="35"/>
    </row>
    <row r="967" spans="1:17" ht="14.25" customHeight="1">
      <c r="A967" s="34"/>
      <c r="D967" s="34"/>
      <c r="H967" s="34"/>
      <c r="I967" s="34"/>
      <c r="K967" s="35"/>
      <c r="L967" s="35"/>
      <c r="M967" s="35"/>
      <c r="N967" s="35"/>
      <c r="Q967" s="35"/>
    </row>
    <row r="968" spans="1:17" ht="14.25" customHeight="1">
      <c r="A968" s="34"/>
      <c r="D968" s="34"/>
      <c r="H968" s="34"/>
      <c r="I968" s="34"/>
      <c r="K968" s="35"/>
      <c r="L968" s="35"/>
      <c r="M968" s="35"/>
      <c r="N968" s="35"/>
      <c r="Q968" s="35"/>
    </row>
    <row r="969" spans="1:17" ht="14.25" customHeight="1">
      <c r="A969" s="34"/>
      <c r="D969" s="34"/>
      <c r="H969" s="34"/>
      <c r="I969" s="34"/>
      <c r="K969" s="35"/>
      <c r="L969" s="35"/>
      <c r="M969" s="35"/>
      <c r="N969" s="35"/>
      <c r="Q969" s="35"/>
    </row>
    <row r="970" spans="1:17" ht="14.25" customHeight="1">
      <c r="A970" s="34"/>
      <c r="D970" s="34"/>
      <c r="H970" s="34"/>
      <c r="I970" s="34"/>
      <c r="K970" s="35"/>
      <c r="L970" s="35"/>
      <c r="M970" s="35"/>
      <c r="N970" s="35"/>
      <c r="Q970" s="35"/>
    </row>
    <row r="971" spans="1:17" ht="14.25" customHeight="1">
      <c r="A971" s="34"/>
      <c r="D971" s="34"/>
      <c r="H971" s="34"/>
      <c r="I971" s="34"/>
      <c r="K971" s="35"/>
      <c r="L971" s="35"/>
      <c r="M971" s="35"/>
      <c r="N971" s="35"/>
      <c r="Q971" s="35"/>
    </row>
    <row r="972" spans="1:17" ht="14.25" customHeight="1">
      <c r="A972" s="34"/>
      <c r="D972" s="34"/>
      <c r="H972" s="34"/>
      <c r="I972" s="34"/>
      <c r="K972" s="35"/>
      <c r="L972" s="35"/>
      <c r="M972" s="35"/>
      <c r="N972" s="35"/>
      <c r="Q972" s="35"/>
    </row>
    <row r="973" spans="1:17" ht="14.25" customHeight="1">
      <c r="A973" s="34"/>
      <c r="D973" s="34"/>
      <c r="H973" s="34"/>
      <c r="I973" s="34"/>
      <c r="K973" s="35"/>
      <c r="L973" s="35"/>
      <c r="M973" s="35"/>
      <c r="N973" s="35"/>
      <c r="Q973" s="35"/>
    </row>
    <row r="974" spans="1:17" ht="14.25" customHeight="1">
      <c r="A974" s="34"/>
      <c r="D974" s="34"/>
      <c r="H974" s="34"/>
      <c r="I974" s="34"/>
      <c r="K974" s="35"/>
      <c r="L974" s="35"/>
      <c r="M974" s="35"/>
      <c r="N974" s="35"/>
      <c r="Q974" s="35"/>
    </row>
    <row r="975" spans="1:17" ht="14.25" customHeight="1">
      <c r="A975" s="34"/>
      <c r="D975" s="34"/>
      <c r="H975" s="34"/>
      <c r="I975" s="34"/>
      <c r="K975" s="35"/>
      <c r="L975" s="35"/>
      <c r="M975" s="35"/>
      <c r="N975" s="35"/>
      <c r="Q975" s="35"/>
    </row>
    <row r="976" spans="1:17" ht="14.25" customHeight="1">
      <c r="A976" s="34"/>
      <c r="D976" s="34"/>
      <c r="H976" s="34"/>
      <c r="I976" s="34"/>
      <c r="K976" s="35"/>
      <c r="L976" s="35"/>
      <c r="M976" s="35"/>
      <c r="N976" s="35"/>
      <c r="Q976" s="35"/>
    </row>
    <row r="977" spans="1:17" ht="14.25" customHeight="1">
      <c r="A977" s="34"/>
      <c r="D977" s="34"/>
      <c r="H977" s="34"/>
      <c r="I977" s="34"/>
      <c r="K977" s="35"/>
      <c r="L977" s="35"/>
      <c r="M977" s="35"/>
      <c r="N977" s="35"/>
      <c r="Q977" s="35"/>
    </row>
    <row r="978" spans="1:17" ht="14.25" customHeight="1">
      <c r="A978" s="34"/>
      <c r="D978" s="34"/>
      <c r="H978" s="34"/>
      <c r="I978" s="34"/>
      <c r="K978" s="35"/>
      <c r="L978" s="35"/>
      <c r="M978" s="35"/>
      <c r="N978" s="35"/>
      <c r="Q978" s="35"/>
    </row>
    <row r="979" spans="1:17" ht="14.25" customHeight="1">
      <c r="A979" s="34"/>
      <c r="D979" s="34"/>
      <c r="H979" s="34"/>
      <c r="I979" s="34"/>
      <c r="K979" s="35"/>
      <c r="L979" s="35"/>
      <c r="M979" s="35"/>
      <c r="N979" s="35"/>
      <c r="Q979" s="35"/>
    </row>
    <row r="980" spans="1:17" ht="14.25" customHeight="1">
      <c r="A980" s="34"/>
      <c r="D980" s="34"/>
      <c r="H980" s="34"/>
      <c r="I980" s="34"/>
      <c r="K980" s="35"/>
      <c r="L980" s="35"/>
      <c r="M980" s="35"/>
      <c r="N980" s="35"/>
      <c r="Q980" s="35"/>
    </row>
    <row r="981" spans="1:17" ht="14.25" customHeight="1">
      <c r="A981" s="34"/>
      <c r="D981" s="34"/>
      <c r="H981" s="34"/>
      <c r="I981" s="34"/>
      <c r="K981" s="35"/>
      <c r="L981" s="35"/>
      <c r="M981" s="35"/>
      <c r="N981" s="35"/>
      <c r="Q981" s="35"/>
    </row>
    <row r="982" spans="1:17" ht="14.25" customHeight="1">
      <c r="A982" s="34"/>
      <c r="D982" s="34"/>
      <c r="H982" s="34"/>
      <c r="I982" s="34"/>
      <c r="K982" s="35"/>
      <c r="L982" s="35"/>
      <c r="M982" s="35"/>
      <c r="N982" s="35"/>
      <c r="Q982" s="35"/>
    </row>
    <row r="983" spans="1:17" ht="14.25" customHeight="1">
      <c r="A983" s="34"/>
      <c r="D983" s="34"/>
      <c r="H983" s="34"/>
      <c r="I983" s="34"/>
      <c r="K983" s="35"/>
      <c r="L983" s="35"/>
      <c r="M983" s="35"/>
      <c r="N983" s="35"/>
      <c r="Q983" s="35"/>
    </row>
    <row r="984" spans="1:17" ht="14.25" customHeight="1">
      <c r="A984" s="34"/>
      <c r="D984" s="34"/>
      <c r="H984" s="34"/>
      <c r="I984" s="34"/>
      <c r="K984" s="35"/>
      <c r="L984" s="35"/>
      <c r="M984" s="35"/>
      <c r="N984" s="35"/>
      <c r="Q984" s="35"/>
    </row>
    <row r="985" spans="1:17" ht="14.25" customHeight="1">
      <c r="A985" s="34"/>
      <c r="D985" s="34"/>
      <c r="H985" s="34"/>
      <c r="I985" s="34"/>
      <c r="K985" s="35"/>
      <c r="L985" s="35"/>
      <c r="M985" s="35"/>
      <c r="N985" s="35"/>
      <c r="Q985" s="35"/>
    </row>
    <row r="986" spans="1:17" ht="14.25" customHeight="1">
      <c r="A986" s="34"/>
      <c r="D986" s="34"/>
      <c r="H986" s="34"/>
      <c r="I986" s="34"/>
      <c r="K986" s="35"/>
      <c r="L986" s="35"/>
      <c r="M986" s="35"/>
      <c r="N986" s="35"/>
      <c r="Q986" s="35"/>
    </row>
    <row r="987" spans="1:17" ht="14.25" customHeight="1">
      <c r="A987" s="34"/>
      <c r="D987" s="34"/>
      <c r="H987" s="34"/>
      <c r="I987" s="34"/>
      <c r="K987" s="35"/>
      <c r="L987" s="35"/>
      <c r="M987" s="35"/>
      <c r="N987" s="35"/>
      <c r="Q987" s="35"/>
    </row>
    <row r="988" spans="1:17" ht="14.25" customHeight="1">
      <c r="A988" s="34"/>
      <c r="D988" s="34"/>
      <c r="H988" s="34"/>
      <c r="I988" s="34"/>
      <c r="K988" s="35"/>
      <c r="L988" s="35"/>
      <c r="M988" s="35"/>
      <c r="N988" s="35"/>
      <c r="Q988" s="35"/>
    </row>
    <row r="989" spans="1:17" ht="14.25" customHeight="1">
      <c r="A989" s="34"/>
      <c r="D989" s="34"/>
      <c r="H989" s="34"/>
      <c r="I989" s="34"/>
      <c r="K989" s="35"/>
      <c r="L989" s="35"/>
      <c r="M989" s="35"/>
      <c r="N989" s="35"/>
      <c r="Q989" s="35"/>
    </row>
    <row r="990" spans="1:17" ht="14.25" customHeight="1">
      <c r="A990" s="34"/>
      <c r="D990" s="34"/>
      <c r="H990" s="34"/>
      <c r="I990" s="34"/>
      <c r="K990" s="35"/>
      <c r="L990" s="35"/>
      <c r="M990" s="35"/>
      <c r="N990" s="35"/>
      <c r="Q990" s="35"/>
    </row>
    <row r="991" spans="1:17" ht="14.25" customHeight="1">
      <c r="A991" s="34"/>
      <c r="D991" s="34"/>
      <c r="H991" s="34"/>
      <c r="I991" s="34"/>
      <c r="K991" s="35"/>
      <c r="L991" s="35"/>
      <c r="M991" s="35"/>
      <c r="N991" s="35"/>
      <c r="Q991" s="35"/>
    </row>
    <row r="992" spans="1:17" ht="14.25" customHeight="1">
      <c r="A992" s="34"/>
      <c r="D992" s="34"/>
      <c r="H992" s="34"/>
      <c r="I992" s="34"/>
      <c r="K992" s="35"/>
      <c r="L992" s="35"/>
      <c r="M992" s="35"/>
      <c r="N992" s="35"/>
      <c r="Q992" s="35"/>
    </row>
    <row r="993" spans="1:17" ht="14.25" customHeight="1">
      <c r="A993" s="34"/>
      <c r="D993" s="34"/>
      <c r="H993" s="34"/>
      <c r="I993" s="34"/>
      <c r="K993" s="35"/>
      <c r="L993" s="35"/>
      <c r="M993" s="35"/>
      <c r="N993" s="35"/>
      <c r="Q993" s="35"/>
    </row>
    <row r="994" spans="1:17" ht="14.25" customHeight="1">
      <c r="A994" s="34"/>
      <c r="D994" s="34"/>
      <c r="H994" s="34"/>
      <c r="I994" s="34"/>
      <c r="K994" s="35"/>
      <c r="L994" s="35"/>
      <c r="M994" s="35"/>
      <c r="N994" s="35"/>
      <c r="Q994" s="35"/>
    </row>
    <row r="995" spans="1:17" ht="14.25" customHeight="1">
      <c r="A995" s="34"/>
      <c r="D995" s="34"/>
      <c r="H995" s="34"/>
      <c r="I995" s="34"/>
      <c r="K995" s="35"/>
      <c r="L995" s="35"/>
      <c r="M995" s="35"/>
      <c r="N995" s="35"/>
      <c r="Q995" s="35"/>
    </row>
    <row r="996" spans="1:17" ht="14.25" customHeight="1">
      <c r="A996" s="34"/>
      <c r="D996" s="34"/>
      <c r="H996" s="34"/>
      <c r="I996" s="34"/>
      <c r="K996" s="35"/>
      <c r="L996" s="35"/>
      <c r="M996" s="35"/>
      <c r="N996" s="35"/>
      <c r="Q996" s="35"/>
    </row>
    <row r="997" spans="1:17" ht="14.25" customHeight="1">
      <c r="A997" s="34"/>
      <c r="D997" s="34"/>
      <c r="H997" s="34"/>
      <c r="I997" s="34"/>
      <c r="K997" s="35"/>
      <c r="L997" s="35"/>
      <c r="M997" s="35"/>
      <c r="N997" s="35"/>
      <c r="Q997" s="35"/>
    </row>
    <row r="998" spans="1:17" ht="14.25" customHeight="1">
      <c r="A998" s="34"/>
      <c r="D998" s="34"/>
      <c r="H998" s="34"/>
      <c r="I998" s="34"/>
      <c r="K998" s="35"/>
      <c r="L998" s="35"/>
      <c r="M998" s="35"/>
      <c r="N998" s="35"/>
      <c r="Q998" s="35"/>
    </row>
    <row r="999" spans="1:17" ht="14.25" customHeight="1">
      <c r="A999" s="34"/>
      <c r="D999" s="34"/>
      <c r="H999" s="34"/>
      <c r="I999" s="34"/>
      <c r="K999" s="35"/>
      <c r="L999" s="35"/>
      <c r="M999" s="35"/>
      <c r="N999" s="35"/>
      <c r="Q999" s="35"/>
    </row>
    <row r="1000" spans="1:17" ht="14.25" customHeight="1">
      <c r="A1000" s="34"/>
      <c r="D1000" s="34"/>
      <c r="H1000" s="34"/>
      <c r="I1000" s="34"/>
      <c r="K1000" s="35"/>
      <c r="L1000" s="35"/>
      <c r="M1000" s="35"/>
      <c r="N1000" s="35"/>
      <c r="Q1000" s="35"/>
    </row>
  </sheetData>
  <autoFilter ref="D3:I158" xr:uid="{00000000-0001-0000-0800-000000000000}"/>
  <customSheetViews>
    <customSheetView guid="{FEF9936D-7D92-4195-BAE8-0B7A24F525E1}" filter="1" showAutoFilter="1">
      <pageMargins left="0.7" right="0.7" top="0.75" bottom="0.75" header="0.3" footer="0.3"/>
      <autoFilter ref="U15" xr:uid="{21889F7D-1F9D-47EC-A438-95EC533B64EE}"/>
      <extLst>
        <ext uri="GoogleSheetsCustomDataVersion1">
          <go:sheetsCustomData xmlns:go="http://customooxmlschemas.google.com/" filterViewId="1160617332"/>
        </ext>
      </extLst>
    </customSheetView>
  </customSheetViews>
  <mergeCells count="2">
    <mergeCell ref="H175:I175"/>
    <mergeCell ref="H179:I179"/>
  </mergeCells>
  <conditionalFormatting sqref="B191:D201 D154:I158 D186:D188 F2:H3 H160:H174 H181:I1000 I13 I15 I26 I44:I45 I66 I74:I75 I84 I96 I105 I123 I133 I141 I146 I171:I174 F5:H158">
    <cfRule type="cellIs" dxfId="79" priority="2" operator="equal">
      <formula>"BRCHG"</formula>
    </cfRule>
  </conditionalFormatting>
  <conditionalFormatting sqref="C186:C188 E4:E81 E83:E97 E99:E158">
    <cfRule type="cellIs" dxfId="78" priority="3" operator="between">
      <formula>24</formula>
      <formula>0</formula>
    </cfRule>
  </conditionalFormatting>
  <conditionalFormatting sqref="C186:C188 E4:E81 E83:E97 E99:E158">
    <cfRule type="cellIs" dxfId="77" priority="4" operator="between">
      <formula>49</formula>
      <formula>25</formula>
    </cfRule>
  </conditionalFormatting>
  <conditionalFormatting sqref="D154:I158 F5:F158">
    <cfRule type="cellIs" dxfId="76" priority="5" operator="equal">
      <formula>"FAIL"</formula>
    </cfRule>
  </conditionalFormatting>
  <conditionalFormatting sqref="D154:I158 F5:F158">
    <cfRule type="cellIs" dxfId="75" priority="6" operator="equal">
      <formula>"ATKT"</formula>
    </cfRule>
  </conditionalFormatting>
  <conditionalFormatting sqref="H5:H158 I13 I15 I26 I44:I45 I66 I74:I75 I84 I96 I105 I123 I133 I141 I146">
    <cfRule type="cellIs" dxfId="74" priority="7" operator="equal">
      <formula>"ATKT"</formula>
    </cfRule>
  </conditionalFormatting>
  <conditionalFormatting sqref="H5:H158 I13 I15 I26 I44:I45 I66 I74:I75 I84 I96 I105 I123 I133 I141 I146">
    <cfRule type="cellIs" dxfId="73" priority="8" operator="equal">
      <formula>"FAIL"</formula>
    </cfRule>
  </conditionalFormatting>
  <conditionalFormatting sqref="I104">
    <cfRule type="cellIs" dxfId="72" priority="9" operator="equal">
      <formula>"BRCHG"</formula>
    </cfRule>
  </conditionalFormatting>
  <conditionalFormatting sqref="I104">
    <cfRule type="cellIs" dxfId="71" priority="10" operator="equal">
      <formula>"ATKT"</formula>
    </cfRule>
  </conditionalFormatting>
  <conditionalFormatting sqref="I104">
    <cfRule type="cellIs" dxfId="70" priority="11" operator="equal">
      <formula>"FAIL"</formula>
    </cfRule>
  </conditionalFormatting>
  <conditionalFormatting sqref="I108">
    <cfRule type="cellIs" dxfId="69" priority="12" operator="equal">
      <formula>"BRCHG"</formula>
    </cfRule>
  </conditionalFormatting>
  <conditionalFormatting sqref="I108">
    <cfRule type="cellIs" dxfId="68" priority="13" operator="equal">
      <formula>"ATKT"</formula>
    </cfRule>
  </conditionalFormatting>
  <conditionalFormatting sqref="I108">
    <cfRule type="cellIs" dxfId="67" priority="14" operator="equal">
      <formula>"FAIL"</formula>
    </cfRule>
  </conditionalFormatting>
  <conditionalFormatting sqref="I161">
    <cfRule type="cellIs" dxfId="66" priority="15" operator="equal">
      <formula>"BRCHG"</formula>
    </cfRule>
  </conditionalFormatting>
  <conditionalFormatting sqref="I162">
    <cfRule type="cellIs" dxfId="65" priority="16" operator="equal">
      <formula>"BRCHG"</formula>
    </cfRule>
  </conditionalFormatting>
  <conditionalFormatting sqref="I6">
    <cfRule type="cellIs" dxfId="64" priority="17" operator="equal">
      <formula>"BRCHG"</formula>
    </cfRule>
  </conditionalFormatting>
  <conditionalFormatting sqref="I6">
    <cfRule type="cellIs" dxfId="63" priority="18" operator="equal">
      <formula>"ATKT"</formula>
    </cfRule>
  </conditionalFormatting>
  <conditionalFormatting sqref="I6">
    <cfRule type="cellIs" dxfId="62" priority="19" operator="equal">
      <formula>"FAIL"</formula>
    </cfRule>
  </conditionalFormatting>
  <conditionalFormatting sqref="I20">
    <cfRule type="cellIs" dxfId="61" priority="20" operator="equal">
      <formula>"BRCHG"</formula>
    </cfRule>
  </conditionalFormatting>
  <conditionalFormatting sqref="I20">
    <cfRule type="cellIs" dxfId="60" priority="21" operator="equal">
      <formula>"ATKT"</formula>
    </cfRule>
  </conditionalFormatting>
  <conditionalFormatting sqref="I20">
    <cfRule type="cellIs" dxfId="59" priority="22" operator="equal">
      <formula>"FAIL"</formula>
    </cfRule>
  </conditionalFormatting>
  <conditionalFormatting sqref="I41">
    <cfRule type="cellIs" dxfId="58" priority="23" operator="equal">
      <formula>"BRCHG"</formula>
    </cfRule>
  </conditionalFormatting>
  <conditionalFormatting sqref="I41">
    <cfRule type="cellIs" dxfId="57" priority="24" operator="equal">
      <formula>"ATKT"</formula>
    </cfRule>
  </conditionalFormatting>
  <conditionalFormatting sqref="I41">
    <cfRule type="cellIs" dxfId="56" priority="25" operator="equal">
      <formula>"FAIL"</formula>
    </cfRule>
  </conditionalFormatting>
  <conditionalFormatting sqref="I43">
    <cfRule type="cellIs" dxfId="55" priority="26" operator="equal">
      <formula>"BRCHG"</formula>
    </cfRule>
  </conditionalFormatting>
  <conditionalFormatting sqref="I43">
    <cfRule type="cellIs" dxfId="54" priority="27" operator="equal">
      <formula>"ATKT"</formula>
    </cfRule>
  </conditionalFormatting>
  <conditionalFormatting sqref="I43">
    <cfRule type="cellIs" dxfId="53" priority="28" operator="equal">
      <formula>"FAIL"</formula>
    </cfRule>
  </conditionalFormatting>
  <conditionalFormatting sqref="I67:I68">
    <cfRule type="cellIs" dxfId="52" priority="29" operator="equal">
      <formula>"BRCHG"</formula>
    </cfRule>
  </conditionalFormatting>
  <conditionalFormatting sqref="I67:I68">
    <cfRule type="cellIs" dxfId="51" priority="30" operator="equal">
      <formula>"ATKT"</formula>
    </cfRule>
  </conditionalFormatting>
  <conditionalFormatting sqref="I67:I68">
    <cfRule type="cellIs" dxfId="50" priority="31" operator="equal">
      <formula>"FAIL"</formula>
    </cfRule>
  </conditionalFormatting>
  <conditionalFormatting sqref="I82">
    <cfRule type="cellIs" dxfId="49" priority="32" operator="equal">
      <formula>"BRCHG"</formula>
    </cfRule>
  </conditionalFormatting>
  <conditionalFormatting sqref="I82">
    <cfRule type="cellIs" dxfId="48" priority="33" operator="equal">
      <formula>"ATKT"</formula>
    </cfRule>
  </conditionalFormatting>
  <conditionalFormatting sqref="I82">
    <cfRule type="cellIs" dxfId="47" priority="34" operator="equal">
      <formula>"FAIL"</formula>
    </cfRule>
  </conditionalFormatting>
  <conditionalFormatting sqref="I88:I89">
    <cfRule type="cellIs" dxfId="46" priority="35" operator="equal">
      <formula>"BRCHG"</formula>
    </cfRule>
  </conditionalFormatting>
  <conditionalFormatting sqref="I88:I89">
    <cfRule type="cellIs" dxfId="45" priority="36" operator="equal">
      <formula>"ATKT"</formula>
    </cfRule>
  </conditionalFormatting>
  <conditionalFormatting sqref="I88:I89">
    <cfRule type="cellIs" dxfId="44" priority="37" operator="equal">
      <formula>"FAIL"</formula>
    </cfRule>
  </conditionalFormatting>
  <conditionalFormatting sqref="I106">
    <cfRule type="cellIs" dxfId="43" priority="38" operator="equal">
      <formula>"BRCHG"</formula>
    </cfRule>
  </conditionalFormatting>
  <conditionalFormatting sqref="I106">
    <cfRule type="cellIs" dxfId="42" priority="39" operator="equal">
      <formula>"ATKT"</formula>
    </cfRule>
  </conditionalFormatting>
  <conditionalFormatting sqref="I106">
    <cfRule type="cellIs" dxfId="41" priority="40" operator="equal">
      <formula>"FAIL"</formula>
    </cfRule>
  </conditionalFormatting>
  <conditionalFormatting sqref="I114">
    <cfRule type="cellIs" dxfId="40" priority="41" operator="equal">
      <formula>"BRCHG"</formula>
    </cfRule>
  </conditionalFormatting>
  <conditionalFormatting sqref="I114">
    <cfRule type="cellIs" dxfId="39" priority="42" operator="equal">
      <formula>"ATKT"</formula>
    </cfRule>
  </conditionalFormatting>
  <conditionalFormatting sqref="I114">
    <cfRule type="cellIs" dxfId="38" priority="43" operator="equal">
      <formula>"FAIL"</formula>
    </cfRule>
  </conditionalFormatting>
  <conditionalFormatting sqref="I117">
    <cfRule type="cellIs" dxfId="37" priority="44" operator="equal">
      <formula>"BRCHG"</formula>
    </cfRule>
  </conditionalFormatting>
  <conditionalFormatting sqref="I117">
    <cfRule type="cellIs" dxfId="36" priority="45" operator="equal">
      <formula>"ATKT"</formula>
    </cfRule>
  </conditionalFormatting>
  <conditionalFormatting sqref="I117">
    <cfRule type="cellIs" dxfId="35" priority="46" operator="equal">
      <formula>"FAIL"</formula>
    </cfRule>
  </conditionalFormatting>
  <conditionalFormatting sqref="I135">
    <cfRule type="cellIs" dxfId="34" priority="47" operator="equal">
      <formula>"BRCHG"</formula>
    </cfRule>
  </conditionalFormatting>
  <conditionalFormatting sqref="I135">
    <cfRule type="cellIs" dxfId="33" priority="48" operator="equal">
      <formula>"ATKT"</formula>
    </cfRule>
  </conditionalFormatting>
  <conditionalFormatting sqref="I135">
    <cfRule type="cellIs" dxfId="32" priority="49" operator="equal">
      <formula>"FAIL"</formula>
    </cfRule>
  </conditionalFormatting>
  <conditionalFormatting sqref="I143">
    <cfRule type="cellIs" dxfId="31" priority="50" operator="equal">
      <formula>"BRCHG"</formula>
    </cfRule>
  </conditionalFormatting>
  <conditionalFormatting sqref="I143">
    <cfRule type="cellIs" dxfId="30" priority="51" operator="equal">
      <formula>"ATKT"</formula>
    </cfRule>
  </conditionalFormatting>
  <conditionalFormatting sqref="I143">
    <cfRule type="cellIs" dxfId="29" priority="52" operator="equal">
      <formula>"FAIL"</formula>
    </cfRule>
  </conditionalFormatting>
  <conditionalFormatting sqref="I148">
    <cfRule type="cellIs" dxfId="28" priority="53" operator="equal">
      <formula>"BRCHG"</formula>
    </cfRule>
  </conditionalFormatting>
  <conditionalFormatting sqref="I148">
    <cfRule type="cellIs" dxfId="27" priority="54" operator="equal">
      <formula>"ATKT"</formula>
    </cfRule>
  </conditionalFormatting>
  <conditionalFormatting sqref="I148">
    <cfRule type="cellIs" dxfId="26" priority="55" operator="equal">
      <formula>"FAIL"</formula>
    </cfRule>
  </conditionalFormatting>
  <conditionalFormatting sqref="D5:D158">
    <cfRule type="cellIs" dxfId="25" priority="1" operator="equal">
      <formula>"ATKT"</formula>
    </cfRule>
  </conditionalFormatting>
  <printOptions horizontalCentered="1"/>
  <pageMargins left="0.70866141732283472" right="0.70866141732283472" top="0.18" bottom="0.27559055118110237" header="0" footer="0"/>
  <pageSetup paperSize="9" scale="71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Z1000"/>
  <sheetViews>
    <sheetView workbookViewId="0">
      <pane xSplit="3" ySplit="3" topLeftCell="D157" activePane="bottomRight" state="frozen"/>
      <selection pane="topRight" activeCell="D1" sqref="D1"/>
      <selection pane="bottomLeft" activeCell="A4" sqref="A4"/>
      <selection pane="bottomRight" activeCell="O94" sqref="O94"/>
    </sheetView>
  </sheetViews>
  <sheetFormatPr defaultColWidth="14.44140625" defaultRowHeight="15" customHeight="1"/>
  <cols>
    <col min="1" max="1" width="9" customWidth="1"/>
    <col min="2" max="2" width="10.6640625" customWidth="1"/>
    <col min="3" max="3" width="32.6640625" customWidth="1"/>
    <col min="4" max="4" width="9.109375" customWidth="1"/>
    <col min="5" max="5" width="6.6640625" customWidth="1"/>
    <col min="6" max="6" width="9" customWidth="1"/>
    <col min="7" max="7" width="9.6640625" customWidth="1"/>
    <col min="8" max="8" width="3.6640625" customWidth="1"/>
    <col min="9" max="9" width="2.44140625" customWidth="1"/>
    <col min="10" max="10" width="11" hidden="1" customWidth="1"/>
    <col min="11" max="11" width="36.44140625" hidden="1" customWidth="1"/>
    <col min="12" max="12" width="9" hidden="1" customWidth="1"/>
    <col min="13" max="13" width="9" customWidth="1"/>
    <col min="14" max="14" width="10.6640625" customWidth="1"/>
    <col min="15" max="15" width="27.33203125" customWidth="1"/>
    <col min="16" max="26" width="9" customWidth="1"/>
  </cols>
  <sheetData>
    <row r="1" spans="1:26" ht="14.25" customHeight="1">
      <c r="A1" s="35"/>
      <c r="B1" s="11"/>
      <c r="C1" s="185" t="s">
        <v>2262</v>
      </c>
      <c r="D1" s="186"/>
      <c r="E1" s="186"/>
      <c r="F1" s="186"/>
      <c r="G1" s="186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35"/>
      <c r="B2" s="11"/>
      <c r="C2" s="11"/>
      <c r="D2" s="140" t="s">
        <v>2263</v>
      </c>
      <c r="E2" s="140" t="s">
        <v>1944</v>
      </c>
      <c r="F2" s="140" t="s">
        <v>2264</v>
      </c>
      <c r="G2" s="140" t="s">
        <v>2265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40" t="s">
        <v>2266</v>
      </c>
      <c r="B3" s="2" t="s">
        <v>2267</v>
      </c>
      <c r="C3" s="2" t="s">
        <v>666</v>
      </c>
      <c r="D3" s="50" t="s">
        <v>1950</v>
      </c>
      <c r="E3" s="50" t="s">
        <v>1951</v>
      </c>
      <c r="F3" s="50" t="s">
        <v>1952</v>
      </c>
      <c r="G3" s="50" t="s">
        <v>2268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40" t="s">
        <v>1958</v>
      </c>
      <c r="B4" s="98" t="s">
        <v>2511</v>
      </c>
      <c r="C4" s="141" t="s">
        <v>2512</v>
      </c>
      <c r="D4" s="40" t="s">
        <v>1958</v>
      </c>
      <c r="E4" s="40" t="s">
        <v>2271</v>
      </c>
      <c r="F4" s="40" t="s">
        <v>2272</v>
      </c>
      <c r="G4" s="40" t="s">
        <v>2272</v>
      </c>
      <c r="H4" s="11"/>
      <c r="I4" s="11"/>
      <c r="J4" s="11" t="s">
        <v>2269</v>
      </c>
      <c r="K4" s="11" t="s">
        <v>2270</v>
      </c>
      <c r="L4" s="11" t="s">
        <v>2272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40" t="s">
        <v>1958</v>
      </c>
      <c r="B5" s="98" t="s">
        <v>2513</v>
      </c>
      <c r="C5" s="141" t="s">
        <v>2514</v>
      </c>
      <c r="D5" s="40" t="s">
        <v>1958</v>
      </c>
      <c r="E5" s="40" t="s">
        <v>2271</v>
      </c>
      <c r="F5" s="40" t="s">
        <v>2272</v>
      </c>
      <c r="G5" s="40" t="s">
        <v>2272</v>
      </c>
      <c r="H5" s="11"/>
      <c r="I5" s="11"/>
      <c r="J5" s="11" t="s">
        <v>2273</v>
      </c>
      <c r="K5" s="11" t="s">
        <v>2274</v>
      </c>
      <c r="L5" s="11" t="s">
        <v>2272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40" t="s">
        <v>1958</v>
      </c>
      <c r="B6" s="98" t="s">
        <v>2515</v>
      </c>
      <c r="C6" s="141" t="s">
        <v>2516</v>
      </c>
      <c r="D6" s="40" t="s">
        <v>1958</v>
      </c>
      <c r="E6" s="40" t="s">
        <v>2271</v>
      </c>
      <c r="F6" s="40" t="s">
        <v>2272</v>
      </c>
      <c r="G6" s="40" t="s">
        <v>2272</v>
      </c>
      <c r="H6" s="11"/>
      <c r="I6" s="11"/>
      <c r="J6" s="11" t="s">
        <v>2275</v>
      </c>
      <c r="K6" s="11" t="s">
        <v>2276</v>
      </c>
      <c r="L6" s="11" t="s">
        <v>2272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40" t="s">
        <v>1958</v>
      </c>
      <c r="B7" s="98" t="s">
        <v>2517</v>
      </c>
      <c r="C7" s="141" t="s">
        <v>2518</v>
      </c>
      <c r="D7" s="40" t="s">
        <v>1958</v>
      </c>
      <c r="E7" s="40" t="s">
        <v>692</v>
      </c>
      <c r="F7" s="40" t="s">
        <v>2285</v>
      </c>
      <c r="G7" s="40" t="s">
        <v>2272</v>
      </c>
      <c r="H7" s="11"/>
      <c r="I7" s="11"/>
      <c r="J7" s="11" t="s">
        <v>2277</v>
      </c>
      <c r="K7" s="11" t="s">
        <v>2278</v>
      </c>
      <c r="L7" s="11" t="s">
        <v>2272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40" t="s">
        <v>1958</v>
      </c>
      <c r="B8" s="98" t="s">
        <v>2521</v>
      </c>
      <c r="C8" s="141" t="s">
        <v>2522</v>
      </c>
      <c r="D8" s="40" t="s">
        <v>1958</v>
      </c>
      <c r="E8" s="40" t="s">
        <v>692</v>
      </c>
      <c r="F8" s="40" t="s">
        <v>692</v>
      </c>
      <c r="G8" s="40" t="s">
        <v>28</v>
      </c>
      <c r="H8" s="11"/>
      <c r="I8" s="11"/>
      <c r="J8" s="11" t="s">
        <v>2279</v>
      </c>
      <c r="K8" s="11" t="s">
        <v>2280</v>
      </c>
      <c r="L8" s="11" t="s">
        <v>2272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40" t="s">
        <v>1958</v>
      </c>
      <c r="B9" s="98" t="s">
        <v>2519</v>
      </c>
      <c r="C9" s="141" t="s">
        <v>2525</v>
      </c>
      <c r="D9" s="40" t="s">
        <v>1958</v>
      </c>
      <c r="E9" s="40" t="s">
        <v>2271</v>
      </c>
      <c r="F9" s="40" t="s">
        <v>2272</v>
      </c>
      <c r="G9" s="40" t="s">
        <v>2272</v>
      </c>
      <c r="H9" s="11"/>
      <c r="I9" s="11"/>
      <c r="J9" s="11" t="s">
        <v>2281</v>
      </c>
      <c r="K9" s="11" t="s">
        <v>2282</v>
      </c>
      <c r="L9" s="11" t="s">
        <v>2272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40" t="s">
        <v>1958</v>
      </c>
      <c r="B10" s="98" t="s">
        <v>2523</v>
      </c>
      <c r="C10" s="141" t="s">
        <v>2524</v>
      </c>
      <c r="D10" s="40" t="s">
        <v>1958</v>
      </c>
      <c r="E10" s="40" t="s">
        <v>2271</v>
      </c>
      <c r="F10" s="40" t="s">
        <v>692</v>
      </c>
      <c r="G10" s="40" t="s">
        <v>2285</v>
      </c>
      <c r="H10" s="11"/>
      <c r="I10" s="11"/>
      <c r="J10" s="11" t="s">
        <v>2283</v>
      </c>
      <c r="K10" s="11" t="s">
        <v>2284</v>
      </c>
      <c r="L10" s="11" t="s">
        <v>2272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40" t="s">
        <v>1958</v>
      </c>
      <c r="B11" s="98" t="s">
        <v>2528</v>
      </c>
      <c r="C11" s="141" t="s">
        <v>2529</v>
      </c>
      <c r="D11" s="40" t="s">
        <v>1958</v>
      </c>
      <c r="E11" s="40" t="s">
        <v>692</v>
      </c>
      <c r="F11" s="40" t="s">
        <v>2285</v>
      </c>
      <c r="G11" s="40" t="s">
        <v>28</v>
      </c>
      <c r="H11" s="11"/>
      <c r="I11" s="11"/>
      <c r="J11" s="11" t="s">
        <v>2286</v>
      </c>
      <c r="K11" s="11" t="s">
        <v>2287</v>
      </c>
      <c r="L11" s="11" t="s">
        <v>2272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40" t="s">
        <v>1958</v>
      </c>
      <c r="B12" s="98" t="s">
        <v>2526</v>
      </c>
      <c r="C12" s="141" t="s">
        <v>2527</v>
      </c>
      <c r="D12" s="40" t="s">
        <v>1958</v>
      </c>
      <c r="E12" s="40" t="s">
        <v>692</v>
      </c>
      <c r="F12" s="40" t="s">
        <v>2272</v>
      </c>
      <c r="G12" s="40" t="s">
        <v>2272</v>
      </c>
      <c r="H12" s="11"/>
      <c r="I12" s="11"/>
      <c r="J12" s="11" t="s">
        <v>2288</v>
      </c>
      <c r="K12" s="11" t="s">
        <v>2289</v>
      </c>
      <c r="L12" s="11" t="s">
        <v>2272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40" t="s">
        <v>1958</v>
      </c>
      <c r="B13" s="98" t="s">
        <v>2530</v>
      </c>
      <c r="C13" s="141" t="s">
        <v>2534</v>
      </c>
      <c r="D13" s="40" t="s">
        <v>1958</v>
      </c>
      <c r="E13" s="40" t="s">
        <v>692</v>
      </c>
      <c r="F13" s="40" t="s">
        <v>2272</v>
      </c>
      <c r="G13" s="40" t="s">
        <v>2272</v>
      </c>
      <c r="H13" s="11"/>
      <c r="I13" s="11"/>
      <c r="J13" s="11" t="s">
        <v>2290</v>
      </c>
      <c r="K13" s="11" t="s">
        <v>2291</v>
      </c>
      <c r="L13" s="11" t="s">
        <v>2272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40" t="s">
        <v>1958</v>
      </c>
      <c r="B14" s="98" t="s">
        <v>2532</v>
      </c>
      <c r="C14" s="141" t="s">
        <v>2537</v>
      </c>
      <c r="D14" s="40" t="s">
        <v>1958</v>
      </c>
      <c r="E14" s="40" t="s">
        <v>2271</v>
      </c>
      <c r="F14" s="40" t="s">
        <v>2272</v>
      </c>
      <c r="G14" s="40" t="s">
        <v>2272</v>
      </c>
      <c r="H14" s="11"/>
      <c r="I14" s="11"/>
      <c r="J14" s="11" t="s">
        <v>2292</v>
      </c>
      <c r="K14" s="11" t="s">
        <v>2293</v>
      </c>
      <c r="L14" s="11" t="s">
        <v>2272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40" t="s">
        <v>1958</v>
      </c>
      <c r="B15" s="98" t="s">
        <v>2535</v>
      </c>
      <c r="C15" s="141" t="s">
        <v>2536</v>
      </c>
      <c r="D15" s="40" t="s">
        <v>1958</v>
      </c>
      <c r="E15" s="40" t="s">
        <v>692</v>
      </c>
      <c r="F15" s="40" t="s">
        <v>2272</v>
      </c>
      <c r="G15" s="40" t="s">
        <v>2272</v>
      </c>
      <c r="H15" s="11"/>
      <c r="I15" s="11"/>
      <c r="J15" s="11" t="s">
        <v>2294</v>
      </c>
      <c r="K15" s="11" t="s">
        <v>2295</v>
      </c>
      <c r="L15" s="11" t="s">
        <v>2272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40" t="s">
        <v>1958</v>
      </c>
      <c r="B16" s="98" t="s">
        <v>2538</v>
      </c>
      <c r="C16" s="141" t="s">
        <v>2539</v>
      </c>
      <c r="D16" s="40" t="s">
        <v>1958</v>
      </c>
      <c r="E16" s="40" t="s">
        <v>2271</v>
      </c>
      <c r="F16" s="40" t="s">
        <v>2272</v>
      </c>
      <c r="G16" s="40" t="s">
        <v>2272</v>
      </c>
      <c r="H16" s="11"/>
      <c r="I16" s="11"/>
      <c r="J16" s="11" t="s">
        <v>2296</v>
      </c>
      <c r="K16" s="11" t="s">
        <v>2297</v>
      </c>
      <c r="L16" s="11" t="s">
        <v>2272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40" t="s">
        <v>1958</v>
      </c>
      <c r="B17" s="98" t="s">
        <v>2540</v>
      </c>
      <c r="C17" s="141" t="s">
        <v>2541</v>
      </c>
      <c r="D17" s="40" t="s">
        <v>1958</v>
      </c>
      <c r="E17" s="40" t="s">
        <v>2271</v>
      </c>
      <c r="F17" s="40" t="s">
        <v>2272</v>
      </c>
      <c r="G17" s="40" t="s">
        <v>2272</v>
      </c>
      <c r="H17" s="11"/>
      <c r="I17" s="11"/>
      <c r="J17" s="11" t="s">
        <v>2298</v>
      </c>
      <c r="K17" s="11" t="s">
        <v>2299</v>
      </c>
      <c r="L17" s="11" t="s">
        <v>2272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40" t="s">
        <v>1958</v>
      </c>
      <c r="B18" s="98" t="s">
        <v>2542</v>
      </c>
      <c r="C18" s="141" t="s">
        <v>2543</v>
      </c>
      <c r="D18" s="40" t="s">
        <v>1958</v>
      </c>
      <c r="E18" s="40" t="s">
        <v>2271</v>
      </c>
      <c r="F18" s="40" t="s">
        <v>2272</v>
      </c>
      <c r="G18" s="40" t="s">
        <v>2272</v>
      </c>
      <c r="H18" s="11"/>
      <c r="I18" s="11"/>
      <c r="J18" s="11" t="s">
        <v>2300</v>
      </c>
      <c r="K18" s="11" t="s">
        <v>2301</v>
      </c>
      <c r="L18" s="11" t="s">
        <v>2272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40" t="s">
        <v>1958</v>
      </c>
      <c r="B19" s="98" t="s">
        <v>2544</v>
      </c>
      <c r="C19" s="141" t="s">
        <v>2545</v>
      </c>
      <c r="D19" s="40" t="s">
        <v>1958</v>
      </c>
      <c r="E19" s="40" t="s">
        <v>2271</v>
      </c>
      <c r="F19" s="40" t="s">
        <v>2272</v>
      </c>
      <c r="G19" s="40" t="s">
        <v>2272</v>
      </c>
      <c r="H19" s="11"/>
      <c r="I19" s="11"/>
      <c r="J19" s="11" t="s">
        <v>2302</v>
      </c>
      <c r="K19" s="11" t="s">
        <v>2303</v>
      </c>
      <c r="L19" s="11" t="s">
        <v>2272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40" t="s">
        <v>1958</v>
      </c>
      <c r="B20" s="98" t="s">
        <v>2546</v>
      </c>
      <c r="C20" s="141" t="s">
        <v>2547</v>
      </c>
      <c r="D20" s="40" t="s">
        <v>1958</v>
      </c>
      <c r="E20" s="40" t="s">
        <v>2271</v>
      </c>
      <c r="F20" s="40" t="s">
        <v>2272</v>
      </c>
      <c r="G20" s="40" t="s">
        <v>2272</v>
      </c>
      <c r="H20" s="11"/>
      <c r="I20" s="11"/>
      <c r="J20" s="11" t="s">
        <v>2304</v>
      </c>
      <c r="K20" s="11" t="s">
        <v>2305</v>
      </c>
      <c r="L20" s="11" t="s">
        <v>2272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40" t="s">
        <v>1958</v>
      </c>
      <c r="B21" s="98" t="s">
        <v>2548</v>
      </c>
      <c r="C21" s="141" t="s">
        <v>2549</v>
      </c>
      <c r="D21" s="40" t="s">
        <v>1958</v>
      </c>
      <c r="E21" s="40" t="s">
        <v>2271</v>
      </c>
      <c r="F21" s="40" t="s">
        <v>2272</v>
      </c>
      <c r="G21" s="40" t="s">
        <v>2272</v>
      </c>
      <c r="H21" s="11"/>
      <c r="I21" s="11"/>
      <c r="J21" s="11" t="s">
        <v>2306</v>
      </c>
      <c r="K21" s="11" t="s">
        <v>2307</v>
      </c>
      <c r="L21" s="11" t="s">
        <v>2272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40" t="s">
        <v>1958</v>
      </c>
      <c r="B22" s="98" t="s">
        <v>2550</v>
      </c>
      <c r="C22" s="141" t="s">
        <v>2551</v>
      </c>
      <c r="D22" s="40" t="s">
        <v>1958</v>
      </c>
      <c r="E22" s="40" t="s">
        <v>692</v>
      </c>
      <c r="F22" s="40" t="s">
        <v>692</v>
      </c>
      <c r="G22" s="40" t="s">
        <v>2272</v>
      </c>
      <c r="H22" s="11"/>
      <c r="I22" s="11"/>
      <c r="J22" s="11" t="s">
        <v>2308</v>
      </c>
      <c r="K22" s="11" t="s">
        <v>2309</v>
      </c>
      <c r="L22" s="11" t="s">
        <v>2272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40" t="s">
        <v>1958</v>
      </c>
      <c r="B23" s="98" t="s">
        <v>2552</v>
      </c>
      <c r="C23" s="141" t="s">
        <v>2553</v>
      </c>
      <c r="D23" s="40" t="s">
        <v>1958</v>
      </c>
      <c r="E23" s="40" t="s">
        <v>2271</v>
      </c>
      <c r="F23" s="40" t="s">
        <v>2272</v>
      </c>
      <c r="G23" s="40" t="s">
        <v>2272</v>
      </c>
      <c r="H23" s="11"/>
      <c r="I23" s="11"/>
      <c r="J23" s="11" t="s">
        <v>2310</v>
      </c>
      <c r="K23" s="11" t="s">
        <v>2311</v>
      </c>
      <c r="L23" s="11" t="s">
        <v>2272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40" t="s">
        <v>1958</v>
      </c>
      <c r="B24" s="98" t="s">
        <v>2554</v>
      </c>
      <c r="C24" s="141" t="s">
        <v>2555</v>
      </c>
      <c r="D24" s="40" t="s">
        <v>1958</v>
      </c>
      <c r="E24" s="40" t="s">
        <v>2271</v>
      </c>
      <c r="F24" s="40" t="s">
        <v>2272</v>
      </c>
      <c r="G24" s="40" t="s">
        <v>2272</v>
      </c>
      <c r="H24" s="11"/>
      <c r="I24" s="11"/>
      <c r="J24" s="11" t="s">
        <v>2312</v>
      </c>
      <c r="K24" s="11" t="s">
        <v>2313</v>
      </c>
      <c r="L24" s="11" t="s">
        <v>2272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40" t="s">
        <v>1958</v>
      </c>
      <c r="B25" s="98" t="s">
        <v>2556</v>
      </c>
      <c r="C25" s="141" t="s">
        <v>2557</v>
      </c>
      <c r="D25" s="40" t="s">
        <v>1958</v>
      </c>
      <c r="E25" s="40" t="s">
        <v>2271</v>
      </c>
      <c r="F25" s="40" t="s">
        <v>2272</v>
      </c>
      <c r="G25" s="40" t="s">
        <v>2272</v>
      </c>
      <c r="H25" s="11"/>
      <c r="I25" s="11"/>
      <c r="J25" s="11" t="s">
        <v>2314</v>
      </c>
      <c r="K25" s="11" t="s">
        <v>2315</v>
      </c>
      <c r="L25" s="11" t="s">
        <v>2272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40" t="s">
        <v>1958</v>
      </c>
      <c r="B26" s="98" t="s">
        <v>2558</v>
      </c>
      <c r="C26" s="141" t="s">
        <v>2559</v>
      </c>
      <c r="D26" s="40" t="s">
        <v>1958</v>
      </c>
      <c r="E26" s="40" t="s">
        <v>2271</v>
      </c>
      <c r="F26" s="40" t="s">
        <v>2285</v>
      </c>
      <c r="G26" s="40" t="s">
        <v>2272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40" t="s">
        <v>1958</v>
      </c>
      <c r="B27" s="98" t="s">
        <v>2560</v>
      </c>
      <c r="C27" s="141" t="s">
        <v>2561</v>
      </c>
      <c r="D27" s="40" t="s">
        <v>1958</v>
      </c>
      <c r="E27" s="40" t="s">
        <v>2271</v>
      </c>
      <c r="F27" s="40" t="s">
        <v>2272</v>
      </c>
      <c r="G27" s="40" t="s">
        <v>2272</v>
      </c>
      <c r="H27" s="11"/>
      <c r="I27" s="11"/>
      <c r="J27" s="11" t="s">
        <v>2318</v>
      </c>
      <c r="K27" s="11" t="s">
        <v>2319</v>
      </c>
      <c r="L27" s="11" t="s">
        <v>2272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40" t="s">
        <v>2004</v>
      </c>
      <c r="B28" s="98" t="s">
        <v>2288</v>
      </c>
      <c r="C28" s="2" t="s">
        <v>2289</v>
      </c>
      <c r="D28" s="40" t="s">
        <v>2608</v>
      </c>
      <c r="E28" s="40" t="s">
        <v>2271</v>
      </c>
      <c r="F28" s="40" t="s">
        <v>2272</v>
      </c>
      <c r="G28" s="40" t="s">
        <v>2272</v>
      </c>
      <c r="H28" s="11"/>
      <c r="I28" s="11"/>
      <c r="J28" s="11" t="s">
        <v>2320</v>
      </c>
      <c r="K28" s="11" t="s">
        <v>2321</v>
      </c>
      <c r="L28" s="11" t="s">
        <v>2272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40" t="s">
        <v>2004</v>
      </c>
      <c r="B29" s="98" t="s">
        <v>2312</v>
      </c>
      <c r="C29" s="2" t="s">
        <v>2313</v>
      </c>
      <c r="D29" s="40" t="s">
        <v>2608</v>
      </c>
      <c r="E29" s="40" t="s">
        <v>2271</v>
      </c>
      <c r="F29" s="40" t="s">
        <v>2272</v>
      </c>
      <c r="G29" s="40" t="s">
        <v>2272</v>
      </c>
      <c r="H29" s="11"/>
      <c r="I29" s="11"/>
      <c r="J29" s="11" t="s">
        <v>2322</v>
      </c>
      <c r="K29" s="11" t="s">
        <v>2323</v>
      </c>
      <c r="L29" s="11" t="s">
        <v>2272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40" t="s">
        <v>2004</v>
      </c>
      <c r="B30" s="98" t="s">
        <v>2374</v>
      </c>
      <c r="C30" s="2" t="s">
        <v>2375</v>
      </c>
      <c r="D30" s="40" t="s">
        <v>2608</v>
      </c>
      <c r="E30" s="40" t="s">
        <v>2271</v>
      </c>
      <c r="F30" s="40" t="s">
        <v>2272</v>
      </c>
      <c r="G30" s="40" t="s">
        <v>2272</v>
      </c>
      <c r="H30" s="11"/>
      <c r="I30" s="11"/>
      <c r="J30" s="11" t="s">
        <v>2324</v>
      </c>
      <c r="K30" s="11" t="s">
        <v>2325</v>
      </c>
      <c r="L30" s="11" t="s">
        <v>2272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40" t="s">
        <v>6084</v>
      </c>
      <c r="B31" s="98" t="s">
        <v>2269</v>
      </c>
      <c r="C31" s="2" t="s">
        <v>2270</v>
      </c>
      <c r="D31" s="5" t="s">
        <v>698</v>
      </c>
      <c r="E31" s="40" t="s">
        <v>2271</v>
      </c>
      <c r="F31" s="40" t="s">
        <v>2272</v>
      </c>
      <c r="G31" s="40" t="s">
        <v>2272</v>
      </c>
      <c r="H31" s="11"/>
      <c r="I31" s="11"/>
      <c r="J31" s="11" t="s">
        <v>2326</v>
      </c>
      <c r="K31" s="11" t="s">
        <v>2327</v>
      </c>
      <c r="L31" s="11" t="s">
        <v>2272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40" t="s">
        <v>6085</v>
      </c>
      <c r="B32" s="98" t="s">
        <v>2273</v>
      </c>
      <c r="C32" s="2" t="s">
        <v>2274</v>
      </c>
      <c r="D32" s="5" t="s">
        <v>698</v>
      </c>
      <c r="E32" s="40" t="s">
        <v>2271</v>
      </c>
      <c r="F32" s="40" t="s">
        <v>2272</v>
      </c>
      <c r="G32" s="40" t="s">
        <v>2272</v>
      </c>
      <c r="H32" s="11"/>
      <c r="I32" s="11"/>
      <c r="J32" s="11" t="s">
        <v>2328</v>
      </c>
      <c r="K32" s="11" t="s">
        <v>2329</v>
      </c>
      <c r="L32" s="11" t="s">
        <v>2272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40" t="s">
        <v>6086</v>
      </c>
      <c r="B33" s="98" t="s">
        <v>2275</v>
      </c>
      <c r="C33" s="2" t="s">
        <v>2276</v>
      </c>
      <c r="D33" s="5" t="s">
        <v>698</v>
      </c>
      <c r="E33" s="40" t="s">
        <v>2271</v>
      </c>
      <c r="F33" s="40" t="s">
        <v>2272</v>
      </c>
      <c r="G33" s="40" t="s">
        <v>2272</v>
      </c>
      <c r="H33" s="11"/>
      <c r="I33" s="11"/>
      <c r="J33" s="11" t="s">
        <v>2330</v>
      </c>
      <c r="K33" s="11" t="s">
        <v>2331</v>
      </c>
      <c r="L33" s="11" t="s">
        <v>2272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40" t="s">
        <v>6087</v>
      </c>
      <c r="B34" s="98" t="s">
        <v>2277</v>
      </c>
      <c r="C34" s="2" t="s">
        <v>2278</v>
      </c>
      <c r="D34" s="5" t="s">
        <v>698</v>
      </c>
      <c r="E34" s="40" t="s">
        <v>2271</v>
      </c>
      <c r="F34" s="40" t="s">
        <v>2272</v>
      </c>
      <c r="G34" s="40" t="s">
        <v>2272</v>
      </c>
      <c r="H34" s="11"/>
      <c r="I34" s="11"/>
      <c r="J34" s="11" t="s">
        <v>2332</v>
      </c>
      <c r="K34" s="11" t="s">
        <v>2333</v>
      </c>
      <c r="L34" s="11" t="s">
        <v>2285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40" t="s">
        <v>6088</v>
      </c>
      <c r="B35" s="98" t="s">
        <v>2279</v>
      </c>
      <c r="C35" s="2" t="s">
        <v>2280</v>
      </c>
      <c r="D35" s="5" t="s">
        <v>692</v>
      </c>
      <c r="E35" s="40" t="s">
        <v>692</v>
      </c>
      <c r="F35" s="40" t="s">
        <v>2272</v>
      </c>
      <c r="G35" s="40" t="s">
        <v>2272</v>
      </c>
      <c r="H35" s="11"/>
      <c r="I35" s="11"/>
      <c r="J35" s="11" t="s">
        <v>2334</v>
      </c>
      <c r="K35" s="11" t="s">
        <v>2335</v>
      </c>
      <c r="L35" s="11" t="s">
        <v>2272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40" t="s">
        <v>6089</v>
      </c>
      <c r="B36" s="98" t="s">
        <v>2281</v>
      </c>
      <c r="C36" s="2" t="s">
        <v>2282</v>
      </c>
      <c r="D36" s="5" t="s">
        <v>698</v>
      </c>
      <c r="E36" s="40" t="s">
        <v>2271</v>
      </c>
      <c r="F36" s="40" t="s">
        <v>2272</v>
      </c>
      <c r="G36" s="40" t="s">
        <v>2272</v>
      </c>
      <c r="H36" s="11"/>
      <c r="I36" s="11"/>
      <c r="J36" s="11" t="s">
        <v>2336</v>
      </c>
      <c r="K36" s="11" t="s">
        <v>2337</v>
      </c>
      <c r="L36" s="11" t="s">
        <v>2272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40" t="s">
        <v>6090</v>
      </c>
      <c r="B37" s="98" t="s">
        <v>2283</v>
      </c>
      <c r="C37" s="2" t="s">
        <v>2284</v>
      </c>
      <c r="D37" s="5" t="s">
        <v>698</v>
      </c>
      <c r="E37" s="40" t="s">
        <v>692</v>
      </c>
      <c r="F37" s="40" t="s">
        <v>2285</v>
      </c>
      <c r="G37" s="40" t="s">
        <v>2272</v>
      </c>
      <c r="H37" s="11"/>
      <c r="I37" s="11"/>
      <c r="J37" s="11" t="s">
        <v>2338</v>
      </c>
      <c r="K37" s="11" t="s">
        <v>2339</v>
      </c>
      <c r="L37" s="11" t="s">
        <v>2272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40" t="s">
        <v>6091</v>
      </c>
      <c r="B38" s="98" t="s">
        <v>2286</v>
      </c>
      <c r="C38" s="2" t="s">
        <v>2287</v>
      </c>
      <c r="D38" s="5" t="s">
        <v>698</v>
      </c>
      <c r="E38" s="40" t="s">
        <v>692</v>
      </c>
      <c r="F38" s="40" t="s">
        <v>685</v>
      </c>
      <c r="G38" s="40" t="s">
        <v>2272</v>
      </c>
      <c r="H38" s="11"/>
      <c r="I38" s="11"/>
      <c r="J38" s="11" t="s">
        <v>2340</v>
      </c>
      <c r="K38" s="11" t="s">
        <v>2341</v>
      </c>
      <c r="L38" s="11" t="s">
        <v>2272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40" t="s">
        <v>6092</v>
      </c>
      <c r="B39" s="98" t="s">
        <v>2290</v>
      </c>
      <c r="C39" s="2" t="s">
        <v>2291</v>
      </c>
      <c r="D39" s="5" t="s">
        <v>698</v>
      </c>
      <c r="E39" s="40" t="s">
        <v>2271</v>
      </c>
      <c r="F39" s="40" t="s">
        <v>2272</v>
      </c>
      <c r="G39" s="40" t="s">
        <v>2272</v>
      </c>
      <c r="H39" s="11"/>
      <c r="I39" s="11"/>
      <c r="J39" s="11" t="s">
        <v>2342</v>
      </c>
      <c r="K39" s="11" t="s">
        <v>2343</v>
      </c>
      <c r="L39" s="11" t="s">
        <v>2285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40" t="s">
        <v>6093</v>
      </c>
      <c r="B40" s="98" t="s">
        <v>2292</v>
      </c>
      <c r="C40" s="2" t="s">
        <v>2293</v>
      </c>
      <c r="D40" s="5" t="s">
        <v>698</v>
      </c>
      <c r="E40" s="40" t="s">
        <v>2271</v>
      </c>
      <c r="F40" s="40" t="s">
        <v>2272</v>
      </c>
      <c r="G40" s="40" t="s">
        <v>2272</v>
      </c>
      <c r="H40" s="11"/>
      <c r="I40" s="11"/>
      <c r="J40" s="11" t="s">
        <v>2344</v>
      </c>
      <c r="K40" s="11" t="s">
        <v>2345</v>
      </c>
      <c r="L40" s="11" t="s">
        <v>2272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40" t="s">
        <v>6094</v>
      </c>
      <c r="B41" s="98" t="s">
        <v>2294</v>
      </c>
      <c r="C41" s="2" t="s">
        <v>2295</v>
      </c>
      <c r="D41" s="5" t="s">
        <v>698</v>
      </c>
      <c r="E41" s="40" t="s">
        <v>2271</v>
      </c>
      <c r="F41" s="40" t="s">
        <v>2272</v>
      </c>
      <c r="G41" s="40" t="s">
        <v>2272</v>
      </c>
      <c r="H41" s="11"/>
      <c r="I41" s="11"/>
      <c r="J41" s="11" t="s">
        <v>2346</v>
      </c>
      <c r="K41" s="11" t="s">
        <v>2347</v>
      </c>
      <c r="L41" s="11" t="s">
        <v>2272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40" t="s">
        <v>6095</v>
      </c>
      <c r="B42" s="98" t="s">
        <v>2296</v>
      </c>
      <c r="C42" s="2" t="s">
        <v>2297</v>
      </c>
      <c r="D42" s="5" t="s">
        <v>698</v>
      </c>
      <c r="E42" s="40" t="s">
        <v>2271</v>
      </c>
      <c r="F42" s="40" t="s">
        <v>2272</v>
      </c>
      <c r="G42" s="40" t="s">
        <v>2272</v>
      </c>
      <c r="H42" s="11"/>
      <c r="I42" s="11"/>
      <c r="J42" s="11" t="s">
        <v>2348</v>
      </c>
      <c r="K42" s="11" t="s">
        <v>2349</v>
      </c>
      <c r="L42" s="11" t="s">
        <v>2272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40" t="s">
        <v>6096</v>
      </c>
      <c r="B43" s="98" t="s">
        <v>2298</v>
      </c>
      <c r="C43" s="2" t="s">
        <v>2299</v>
      </c>
      <c r="D43" s="5" t="s">
        <v>698</v>
      </c>
      <c r="E43" s="40" t="s">
        <v>692</v>
      </c>
      <c r="F43" s="40" t="s">
        <v>2285</v>
      </c>
      <c r="G43" s="40" t="s">
        <v>2272</v>
      </c>
      <c r="H43" s="11"/>
      <c r="I43" s="11"/>
      <c r="J43" s="11" t="s">
        <v>2350</v>
      </c>
      <c r="K43" s="11" t="s">
        <v>2351</v>
      </c>
      <c r="L43" s="11" t="s">
        <v>2285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40" t="s">
        <v>6097</v>
      </c>
      <c r="B44" s="98" t="s">
        <v>2300</v>
      </c>
      <c r="C44" s="2" t="s">
        <v>2301</v>
      </c>
      <c r="D44" s="5" t="s">
        <v>698</v>
      </c>
      <c r="E44" s="40" t="s">
        <v>2271</v>
      </c>
      <c r="F44" s="40" t="s">
        <v>2272</v>
      </c>
      <c r="G44" s="40" t="s">
        <v>2272</v>
      </c>
      <c r="H44" s="11"/>
      <c r="I44" s="11"/>
      <c r="J44" s="11" t="s">
        <v>2352</v>
      </c>
      <c r="K44" s="11" t="s">
        <v>2353</v>
      </c>
      <c r="L44" s="11" t="s">
        <v>2285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40" t="s">
        <v>6098</v>
      </c>
      <c r="B45" s="98" t="s">
        <v>2302</v>
      </c>
      <c r="C45" s="2" t="s">
        <v>2303</v>
      </c>
      <c r="D45" s="5" t="s">
        <v>698</v>
      </c>
      <c r="E45" s="40" t="s">
        <v>2271</v>
      </c>
      <c r="F45" s="40" t="s">
        <v>2272</v>
      </c>
      <c r="G45" s="40" t="s">
        <v>2272</v>
      </c>
      <c r="H45" s="11"/>
      <c r="I45" s="11"/>
      <c r="J45" s="11" t="s">
        <v>2354</v>
      </c>
      <c r="K45" s="11" t="s">
        <v>2355</v>
      </c>
      <c r="L45" s="11" t="s">
        <v>2272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40" t="s">
        <v>6099</v>
      </c>
      <c r="B46" s="98" t="s">
        <v>2304</v>
      </c>
      <c r="C46" s="2" t="s">
        <v>2305</v>
      </c>
      <c r="D46" s="5" t="s">
        <v>698</v>
      </c>
      <c r="E46" s="40" t="s">
        <v>692</v>
      </c>
      <c r="F46" s="40" t="s">
        <v>2285</v>
      </c>
      <c r="G46" s="40" t="s">
        <v>2272</v>
      </c>
      <c r="H46" s="11"/>
      <c r="I46" s="11"/>
      <c r="J46" s="11" t="s">
        <v>2356</v>
      </c>
      <c r="K46" s="11" t="s">
        <v>2357</v>
      </c>
      <c r="L46" s="11" t="s">
        <v>2272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40" t="s">
        <v>6100</v>
      </c>
      <c r="B47" s="98" t="s">
        <v>2306</v>
      </c>
      <c r="C47" s="2" t="s">
        <v>2307</v>
      </c>
      <c r="D47" s="5" t="s">
        <v>698</v>
      </c>
      <c r="E47" s="40" t="s">
        <v>692</v>
      </c>
      <c r="F47" s="40" t="s">
        <v>2272</v>
      </c>
      <c r="G47" s="40" t="s">
        <v>2272</v>
      </c>
      <c r="H47" s="11"/>
      <c r="I47" s="11"/>
      <c r="J47" s="11" t="s">
        <v>2358</v>
      </c>
      <c r="K47" s="11" t="s">
        <v>2359</v>
      </c>
      <c r="L47" s="11" t="s">
        <v>2272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40" t="s">
        <v>6101</v>
      </c>
      <c r="B48" s="98" t="s">
        <v>2308</v>
      </c>
      <c r="C48" s="2" t="s">
        <v>2309</v>
      </c>
      <c r="D48" s="5" t="s">
        <v>698</v>
      </c>
      <c r="E48" s="40" t="s">
        <v>692</v>
      </c>
      <c r="F48" s="40" t="s">
        <v>2272</v>
      </c>
      <c r="G48" s="40" t="s">
        <v>2272</v>
      </c>
      <c r="H48" s="11"/>
      <c r="I48" s="11"/>
      <c r="J48" s="11" t="s">
        <v>2360</v>
      </c>
      <c r="K48" s="11" t="s">
        <v>2361</v>
      </c>
      <c r="L48" s="11" t="s">
        <v>2272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40" t="s">
        <v>6102</v>
      </c>
      <c r="B49" s="98" t="s">
        <v>2310</v>
      </c>
      <c r="C49" s="2" t="s">
        <v>2311</v>
      </c>
      <c r="D49" s="5" t="s">
        <v>692</v>
      </c>
      <c r="E49" s="40" t="s">
        <v>692</v>
      </c>
      <c r="F49" s="40" t="s">
        <v>685</v>
      </c>
      <c r="G49" s="40" t="s">
        <v>2272</v>
      </c>
      <c r="H49" s="11"/>
      <c r="I49" s="11"/>
      <c r="J49" s="11" t="s">
        <v>2362</v>
      </c>
      <c r="K49" s="11" t="s">
        <v>2363</v>
      </c>
      <c r="L49" s="11" t="s">
        <v>2272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40" t="s">
        <v>6103</v>
      </c>
      <c r="B50" s="98" t="s">
        <v>2314</v>
      </c>
      <c r="C50" s="2" t="s">
        <v>2315</v>
      </c>
      <c r="D50" s="5" t="s">
        <v>698</v>
      </c>
      <c r="E50" s="40" t="s">
        <v>692</v>
      </c>
      <c r="F50" s="40" t="s">
        <v>2285</v>
      </c>
      <c r="G50" s="40" t="s">
        <v>2272</v>
      </c>
      <c r="H50" s="11"/>
      <c r="I50" s="11"/>
      <c r="J50" s="11" t="s">
        <v>2364</v>
      </c>
      <c r="K50" s="11" t="s">
        <v>2365</v>
      </c>
      <c r="L50" s="11" t="s">
        <v>2272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40" t="s">
        <v>6104</v>
      </c>
      <c r="B51" s="98" t="s">
        <v>2316</v>
      </c>
      <c r="C51" s="2" t="s">
        <v>2317</v>
      </c>
      <c r="D51" s="5" t="s">
        <v>692</v>
      </c>
      <c r="E51" s="40" t="s">
        <v>692</v>
      </c>
      <c r="F51" s="40" t="s">
        <v>692</v>
      </c>
      <c r="G51" s="40" t="s">
        <v>28</v>
      </c>
      <c r="H51" s="11"/>
      <c r="I51" s="11"/>
      <c r="J51" s="11" t="s">
        <v>2366</v>
      </c>
      <c r="K51" s="11" t="s">
        <v>2367</v>
      </c>
      <c r="L51" s="11" t="s">
        <v>2272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40" t="s">
        <v>6105</v>
      </c>
      <c r="B52" s="98" t="s">
        <v>2318</v>
      </c>
      <c r="C52" s="2" t="s">
        <v>2319</v>
      </c>
      <c r="D52" s="5" t="s">
        <v>698</v>
      </c>
      <c r="E52" s="40" t="s">
        <v>692</v>
      </c>
      <c r="F52" s="40" t="s">
        <v>692</v>
      </c>
      <c r="G52" s="40" t="s">
        <v>2272</v>
      </c>
      <c r="H52" s="11"/>
      <c r="I52" s="11"/>
      <c r="J52" s="11" t="s">
        <v>2368</v>
      </c>
      <c r="K52" s="11" t="s">
        <v>2369</v>
      </c>
      <c r="L52" s="11" t="s">
        <v>2272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40" t="s">
        <v>6106</v>
      </c>
      <c r="B53" s="98" t="s">
        <v>2320</v>
      </c>
      <c r="C53" s="2" t="s">
        <v>2321</v>
      </c>
      <c r="D53" s="5" t="s">
        <v>698</v>
      </c>
      <c r="E53" s="40" t="s">
        <v>2271</v>
      </c>
      <c r="F53" s="40" t="s">
        <v>2272</v>
      </c>
      <c r="G53" s="40" t="s">
        <v>2272</v>
      </c>
      <c r="H53" s="11"/>
      <c r="I53" s="11"/>
      <c r="J53" s="11" t="s">
        <v>2370</v>
      </c>
      <c r="K53" s="11" t="s">
        <v>2371</v>
      </c>
      <c r="L53" s="11" t="s">
        <v>2272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40" t="s">
        <v>6107</v>
      </c>
      <c r="B54" s="98" t="s">
        <v>2322</v>
      </c>
      <c r="C54" s="2" t="s">
        <v>2323</v>
      </c>
      <c r="D54" s="5" t="s">
        <v>698</v>
      </c>
      <c r="E54" s="40" t="s">
        <v>2271</v>
      </c>
      <c r="F54" s="40" t="s">
        <v>2272</v>
      </c>
      <c r="G54" s="40" t="s">
        <v>2272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40" t="s">
        <v>6108</v>
      </c>
      <c r="B55" s="98" t="s">
        <v>2324</v>
      </c>
      <c r="C55" s="2" t="s">
        <v>2325</v>
      </c>
      <c r="D55" s="5" t="s">
        <v>1645</v>
      </c>
      <c r="E55" s="40" t="s">
        <v>692</v>
      </c>
      <c r="F55" s="40" t="s">
        <v>692</v>
      </c>
      <c r="G55" s="40" t="s">
        <v>2272</v>
      </c>
      <c r="H55" s="11"/>
      <c r="I55" s="11"/>
      <c r="J55" s="11" t="s">
        <v>2374</v>
      </c>
      <c r="K55" s="11" t="s">
        <v>2375</v>
      </c>
      <c r="L55" s="11" t="s">
        <v>2272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40" t="s">
        <v>6109</v>
      </c>
      <c r="B56" s="98" t="s">
        <v>2326</v>
      </c>
      <c r="C56" s="2" t="s">
        <v>2327</v>
      </c>
      <c r="D56" s="5" t="s">
        <v>698</v>
      </c>
      <c r="E56" s="40" t="s">
        <v>692</v>
      </c>
      <c r="F56" s="40" t="s">
        <v>2285</v>
      </c>
      <c r="G56" s="40" t="s">
        <v>2272</v>
      </c>
      <c r="H56" s="11"/>
      <c r="I56" s="11"/>
      <c r="J56" s="11" t="s">
        <v>2376</v>
      </c>
      <c r="K56" s="11" t="s">
        <v>2377</v>
      </c>
      <c r="L56" s="11" t="s">
        <v>2272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40" t="s">
        <v>6110</v>
      </c>
      <c r="B57" s="98" t="s">
        <v>2328</v>
      </c>
      <c r="C57" s="2" t="s">
        <v>2329</v>
      </c>
      <c r="D57" s="5" t="s">
        <v>698</v>
      </c>
      <c r="E57" s="40" t="s">
        <v>2271</v>
      </c>
      <c r="F57" s="40" t="s">
        <v>2272</v>
      </c>
      <c r="G57" s="40" t="s">
        <v>2272</v>
      </c>
      <c r="H57" s="11"/>
      <c r="I57" s="11"/>
      <c r="J57" s="11" t="s">
        <v>2378</v>
      </c>
      <c r="K57" s="11" t="s">
        <v>2379</v>
      </c>
      <c r="L57" s="11" t="s">
        <v>2272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40" t="s">
        <v>6111</v>
      </c>
      <c r="B58" s="98" t="s">
        <v>2330</v>
      </c>
      <c r="C58" s="2" t="s">
        <v>2331</v>
      </c>
      <c r="D58" s="5" t="s">
        <v>698</v>
      </c>
      <c r="E58" s="40" t="s">
        <v>2271</v>
      </c>
      <c r="F58" s="40" t="s">
        <v>2272</v>
      </c>
      <c r="G58" s="40" t="s">
        <v>2272</v>
      </c>
      <c r="H58" s="11"/>
      <c r="I58" s="11"/>
      <c r="J58" s="11" t="s">
        <v>2380</v>
      </c>
      <c r="K58" s="11" t="s">
        <v>2381</v>
      </c>
      <c r="L58" s="11" t="s">
        <v>2272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40" t="s">
        <v>6112</v>
      </c>
      <c r="B59" s="98" t="s">
        <v>2332</v>
      </c>
      <c r="C59" s="2" t="s">
        <v>2333</v>
      </c>
      <c r="D59" s="5" t="s">
        <v>1645</v>
      </c>
      <c r="E59" s="40" t="s">
        <v>692</v>
      </c>
      <c r="F59" s="40" t="s">
        <v>2285</v>
      </c>
      <c r="G59" s="40" t="s">
        <v>2285</v>
      </c>
      <c r="H59" s="11"/>
      <c r="I59" s="11"/>
      <c r="J59" s="11" t="s">
        <v>2382</v>
      </c>
      <c r="K59" s="11" t="s">
        <v>2383</v>
      </c>
      <c r="L59" s="11" t="s">
        <v>2272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40" t="s">
        <v>6113</v>
      </c>
      <c r="B60" s="98" t="s">
        <v>2334</v>
      </c>
      <c r="C60" s="2" t="s">
        <v>2335</v>
      </c>
      <c r="D60" s="5" t="s">
        <v>698</v>
      </c>
      <c r="E60" s="40" t="s">
        <v>692</v>
      </c>
      <c r="F60" s="40" t="s">
        <v>2272</v>
      </c>
      <c r="G60" s="40" t="s">
        <v>2272</v>
      </c>
      <c r="H60" s="11"/>
      <c r="I60" s="11"/>
      <c r="J60" s="11" t="s">
        <v>2384</v>
      </c>
      <c r="K60" s="11" t="s">
        <v>2385</v>
      </c>
      <c r="L60" s="11" t="s">
        <v>2272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40" t="s">
        <v>6114</v>
      </c>
      <c r="B61" s="98" t="s">
        <v>2336</v>
      </c>
      <c r="C61" s="2" t="s">
        <v>2337</v>
      </c>
      <c r="D61" s="5" t="s">
        <v>698</v>
      </c>
      <c r="E61" s="40" t="s">
        <v>2271</v>
      </c>
      <c r="F61" s="40" t="s">
        <v>2272</v>
      </c>
      <c r="G61" s="40" t="s">
        <v>2272</v>
      </c>
      <c r="H61" s="11"/>
      <c r="I61" s="11"/>
      <c r="J61" s="11" t="s">
        <v>2388</v>
      </c>
      <c r="K61" s="11" t="s">
        <v>2389</v>
      </c>
      <c r="L61" s="11" t="s">
        <v>2272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40" t="s">
        <v>6115</v>
      </c>
      <c r="B62" s="98" t="s">
        <v>2338</v>
      </c>
      <c r="C62" s="2" t="s">
        <v>2339</v>
      </c>
      <c r="D62" s="5" t="s">
        <v>698</v>
      </c>
      <c r="E62" s="40" t="s">
        <v>2271</v>
      </c>
      <c r="F62" s="40" t="s">
        <v>2285</v>
      </c>
      <c r="G62" s="40" t="s">
        <v>2272</v>
      </c>
      <c r="H62" s="11"/>
      <c r="I62" s="11"/>
      <c r="J62" s="11" t="s">
        <v>2390</v>
      </c>
      <c r="K62" s="11" t="s">
        <v>2391</v>
      </c>
      <c r="L62" s="11" t="s">
        <v>2272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40" t="s">
        <v>6116</v>
      </c>
      <c r="B63" s="98" t="s">
        <v>2340</v>
      </c>
      <c r="C63" s="2" t="s">
        <v>2341</v>
      </c>
      <c r="D63" s="5" t="s">
        <v>698</v>
      </c>
      <c r="E63" s="40" t="s">
        <v>692</v>
      </c>
      <c r="F63" s="40" t="s">
        <v>2272</v>
      </c>
      <c r="G63" s="40" t="s">
        <v>2272</v>
      </c>
      <c r="H63" s="11"/>
      <c r="I63" s="11"/>
      <c r="J63" s="11" t="s">
        <v>2392</v>
      </c>
      <c r="K63" s="11" t="s">
        <v>2393</v>
      </c>
      <c r="L63" s="11" t="s">
        <v>2272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40" t="s">
        <v>6117</v>
      </c>
      <c r="B64" s="98" t="s">
        <v>2342</v>
      </c>
      <c r="C64" s="2" t="s">
        <v>2343</v>
      </c>
      <c r="D64" s="5" t="s">
        <v>1645</v>
      </c>
      <c r="E64" s="40" t="s">
        <v>2271</v>
      </c>
      <c r="F64" s="40" t="s">
        <v>2285</v>
      </c>
      <c r="G64" s="40" t="s">
        <v>2285</v>
      </c>
      <c r="H64" s="11"/>
      <c r="I64" s="11"/>
      <c r="J64" s="11" t="s">
        <v>2394</v>
      </c>
      <c r="K64" s="11" t="s">
        <v>2395</v>
      </c>
      <c r="L64" s="11" t="s">
        <v>2272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40" t="s">
        <v>6118</v>
      </c>
      <c r="B65" s="98" t="s">
        <v>2344</v>
      </c>
      <c r="C65" s="2" t="s">
        <v>2345</v>
      </c>
      <c r="D65" s="5" t="s">
        <v>698</v>
      </c>
      <c r="E65" s="40" t="s">
        <v>2271</v>
      </c>
      <c r="F65" s="40" t="s">
        <v>2272</v>
      </c>
      <c r="G65" s="40" t="s">
        <v>2272</v>
      </c>
      <c r="H65" s="11"/>
      <c r="I65" s="11"/>
      <c r="J65" s="11" t="s">
        <v>2396</v>
      </c>
      <c r="K65" s="11" t="s">
        <v>2397</v>
      </c>
      <c r="L65" s="11" t="s">
        <v>2272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40" t="s">
        <v>6119</v>
      </c>
      <c r="B66" s="98" t="s">
        <v>2346</v>
      </c>
      <c r="C66" s="2" t="s">
        <v>2347</v>
      </c>
      <c r="D66" s="5" t="s">
        <v>698</v>
      </c>
      <c r="E66" s="40" t="s">
        <v>2271</v>
      </c>
      <c r="F66" s="40" t="s">
        <v>2272</v>
      </c>
      <c r="G66" s="40" t="s">
        <v>2272</v>
      </c>
      <c r="H66" s="11"/>
      <c r="I66" s="11"/>
      <c r="J66" s="11" t="s">
        <v>2398</v>
      </c>
      <c r="K66" s="11" t="s">
        <v>2399</v>
      </c>
      <c r="L66" s="11" t="s">
        <v>2272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40" t="s">
        <v>6120</v>
      </c>
      <c r="B67" s="98" t="s">
        <v>2348</v>
      </c>
      <c r="C67" s="2" t="s">
        <v>2349</v>
      </c>
      <c r="D67" s="5" t="s">
        <v>698</v>
      </c>
      <c r="E67" s="40" t="s">
        <v>2271</v>
      </c>
      <c r="F67" s="40" t="s">
        <v>2272</v>
      </c>
      <c r="G67" s="40" t="s">
        <v>2272</v>
      </c>
      <c r="H67" s="11"/>
      <c r="I67" s="11"/>
      <c r="J67" s="11" t="s">
        <v>2400</v>
      </c>
      <c r="K67" s="11" t="s">
        <v>2401</v>
      </c>
      <c r="L67" s="11" t="s">
        <v>2272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40" t="s">
        <v>6121</v>
      </c>
      <c r="B68" s="98" t="s">
        <v>2350</v>
      </c>
      <c r="C68" s="2" t="s">
        <v>2351</v>
      </c>
      <c r="D68" s="5" t="s">
        <v>1645</v>
      </c>
      <c r="E68" s="40" t="s">
        <v>2271</v>
      </c>
      <c r="F68" s="40" t="s">
        <v>766</v>
      </c>
      <c r="G68" s="40" t="s">
        <v>2285</v>
      </c>
      <c r="H68" s="11"/>
      <c r="I68" s="11"/>
      <c r="J68" s="11" t="s">
        <v>2402</v>
      </c>
      <c r="K68" s="11" t="s">
        <v>2403</v>
      </c>
      <c r="L68" s="11" t="s">
        <v>2272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40" t="s">
        <v>6122</v>
      </c>
      <c r="B69" s="98" t="s">
        <v>2352</v>
      </c>
      <c r="C69" s="2" t="s">
        <v>2353</v>
      </c>
      <c r="D69" s="5" t="s">
        <v>698</v>
      </c>
      <c r="E69" s="40" t="s">
        <v>2271</v>
      </c>
      <c r="F69" s="40" t="s">
        <v>685</v>
      </c>
      <c r="G69" s="40" t="s">
        <v>2285</v>
      </c>
      <c r="H69" s="11"/>
      <c r="I69" s="11"/>
      <c r="J69" s="11" t="s">
        <v>2405</v>
      </c>
      <c r="K69" s="11" t="s">
        <v>2406</v>
      </c>
      <c r="L69" s="11" t="s">
        <v>2272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40" t="s">
        <v>6123</v>
      </c>
      <c r="B70" s="98" t="s">
        <v>2354</v>
      </c>
      <c r="C70" s="2" t="s">
        <v>2355</v>
      </c>
      <c r="D70" s="5" t="s">
        <v>698</v>
      </c>
      <c r="E70" s="40" t="s">
        <v>2271</v>
      </c>
      <c r="F70" s="40" t="s">
        <v>2272</v>
      </c>
      <c r="G70" s="40" t="s">
        <v>2272</v>
      </c>
      <c r="H70" s="11"/>
      <c r="I70" s="11"/>
      <c r="J70" s="11" t="s">
        <v>2407</v>
      </c>
      <c r="K70" s="11" t="s">
        <v>2408</v>
      </c>
      <c r="L70" s="11" t="s">
        <v>2272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40" t="s">
        <v>6124</v>
      </c>
      <c r="B71" s="98" t="s">
        <v>2356</v>
      </c>
      <c r="C71" s="2" t="s">
        <v>2357</v>
      </c>
      <c r="D71" s="5" t="s">
        <v>698</v>
      </c>
      <c r="E71" s="40" t="s">
        <v>2271</v>
      </c>
      <c r="F71" s="40" t="s">
        <v>2272</v>
      </c>
      <c r="G71" s="40" t="s">
        <v>2272</v>
      </c>
      <c r="H71" s="11"/>
      <c r="I71" s="11"/>
      <c r="J71" s="11" t="s">
        <v>2409</v>
      </c>
      <c r="K71" s="11" t="s">
        <v>2410</v>
      </c>
      <c r="L71" s="11" t="s">
        <v>2272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40" t="s">
        <v>6125</v>
      </c>
      <c r="B72" s="98" t="s">
        <v>2358</v>
      </c>
      <c r="C72" s="2" t="s">
        <v>2359</v>
      </c>
      <c r="D72" s="5" t="s">
        <v>698</v>
      </c>
      <c r="E72" s="40" t="s">
        <v>2271</v>
      </c>
      <c r="F72" s="40" t="s">
        <v>2272</v>
      </c>
      <c r="G72" s="40" t="s">
        <v>2272</v>
      </c>
      <c r="H72" s="11"/>
      <c r="I72" s="11"/>
      <c r="J72" s="11" t="s">
        <v>2411</v>
      </c>
      <c r="K72" s="11" t="s">
        <v>2412</v>
      </c>
      <c r="L72" s="11" t="s">
        <v>2285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40" t="s">
        <v>6126</v>
      </c>
      <c r="B73" s="98" t="s">
        <v>2360</v>
      </c>
      <c r="C73" s="2" t="s">
        <v>2361</v>
      </c>
      <c r="D73" s="5" t="s">
        <v>698</v>
      </c>
      <c r="E73" s="40" t="s">
        <v>2271</v>
      </c>
      <c r="F73" s="40" t="s">
        <v>2272</v>
      </c>
      <c r="G73" s="40" t="s">
        <v>2272</v>
      </c>
      <c r="H73" s="11"/>
      <c r="I73" s="11"/>
      <c r="J73" s="11" t="s">
        <v>2413</v>
      </c>
      <c r="K73" s="11" t="s">
        <v>2414</v>
      </c>
      <c r="L73" s="11" t="s">
        <v>2272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40" t="s">
        <v>6127</v>
      </c>
      <c r="B74" s="98" t="s">
        <v>2362</v>
      </c>
      <c r="C74" s="2" t="s">
        <v>2363</v>
      </c>
      <c r="D74" s="5" t="s">
        <v>698</v>
      </c>
      <c r="E74" s="40" t="s">
        <v>2271</v>
      </c>
      <c r="F74" s="40" t="s">
        <v>2272</v>
      </c>
      <c r="G74" s="40" t="s">
        <v>2272</v>
      </c>
      <c r="H74" s="11"/>
      <c r="I74" s="11"/>
      <c r="J74" s="11" t="s">
        <v>2415</v>
      </c>
      <c r="K74" s="11" t="s">
        <v>2416</v>
      </c>
      <c r="L74" s="11" t="s">
        <v>2272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40" t="s">
        <v>6128</v>
      </c>
      <c r="B75" s="98" t="s">
        <v>2364</v>
      </c>
      <c r="C75" s="2" t="s">
        <v>2365</v>
      </c>
      <c r="D75" s="5" t="s">
        <v>698</v>
      </c>
      <c r="E75" s="40" t="s">
        <v>2271</v>
      </c>
      <c r="F75" s="40" t="s">
        <v>2272</v>
      </c>
      <c r="G75" s="40" t="s">
        <v>2272</v>
      </c>
      <c r="H75" s="11"/>
      <c r="I75" s="11"/>
      <c r="J75" s="11" t="s">
        <v>2417</v>
      </c>
      <c r="K75" s="11" t="s">
        <v>2418</v>
      </c>
      <c r="L75" s="11" t="s">
        <v>2272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40" t="s">
        <v>6129</v>
      </c>
      <c r="B76" s="98" t="s">
        <v>2366</v>
      </c>
      <c r="C76" s="2" t="s">
        <v>2367</v>
      </c>
      <c r="D76" s="5" t="s">
        <v>698</v>
      </c>
      <c r="E76" s="40" t="s">
        <v>2271</v>
      </c>
      <c r="F76" s="40" t="s">
        <v>2272</v>
      </c>
      <c r="G76" s="40" t="s">
        <v>2272</v>
      </c>
      <c r="H76" s="11"/>
      <c r="I76" s="11"/>
      <c r="J76" s="11" t="s">
        <v>2419</v>
      </c>
      <c r="K76" s="11" t="s">
        <v>2420</v>
      </c>
      <c r="L76" s="11" t="s">
        <v>2272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40" t="s">
        <v>6130</v>
      </c>
      <c r="B77" s="98" t="s">
        <v>2368</v>
      </c>
      <c r="C77" s="2" t="s">
        <v>2369</v>
      </c>
      <c r="D77" s="5" t="s">
        <v>698</v>
      </c>
      <c r="E77" s="40" t="s">
        <v>692</v>
      </c>
      <c r="F77" s="40" t="s">
        <v>2285</v>
      </c>
      <c r="G77" s="40" t="s">
        <v>2272</v>
      </c>
      <c r="H77" s="11"/>
      <c r="I77" s="11"/>
      <c r="J77" s="11" t="s">
        <v>2421</v>
      </c>
      <c r="K77" s="11" t="s">
        <v>2422</v>
      </c>
      <c r="L77" s="11" t="s">
        <v>2272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40" t="s">
        <v>6131</v>
      </c>
      <c r="B78" s="98" t="s">
        <v>2370</v>
      </c>
      <c r="C78" s="2" t="s">
        <v>2371</v>
      </c>
      <c r="D78" s="5" t="s">
        <v>698</v>
      </c>
      <c r="E78" s="40" t="s">
        <v>2271</v>
      </c>
      <c r="F78" s="40" t="s">
        <v>2272</v>
      </c>
      <c r="G78" s="40" t="s">
        <v>2272</v>
      </c>
      <c r="H78" s="11"/>
      <c r="I78" s="11"/>
      <c r="J78" s="11" t="s">
        <v>2423</v>
      </c>
      <c r="K78" s="11" t="s">
        <v>2424</v>
      </c>
      <c r="L78" s="11" t="s">
        <v>2272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40" t="s">
        <v>6132</v>
      </c>
      <c r="B79" s="98" t="s">
        <v>2372</v>
      </c>
      <c r="C79" s="2" t="s">
        <v>2373</v>
      </c>
      <c r="D79" s="5" t="s">
        <v>698</v>
      </c>
      <c r="E79" s="40" t="s">
        <v>692</v>
      </c>
      <c r="F79" s="40" t="s">
        <v>28</v>
      </c>
      <c r="G79" s="40" t="s">
        <v>28</v>
      </c>
      <c r="H79" s="11"/>
      <c r="I79" s="11"/>
      <c r="J79" s="11" t="s">
        <v>2425</v>
      </c>
      <c r="K79" s="11" t="s">
        <v>2426</v>
      </c>
      <c r="L79" s="11" t="s">
        <v>2272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40" t="s">
        <v>6133</v>
      </c>
      <c r="B80" s="98" t="s">
        <v>2376</v>
      </c>
      <c r="C80" s="2" t="s">
        <v>2377</v>
      </c>
      <c r="D80" s="5" t="s">
        <v>698</v>
      </c>
      <c r="E80" s="40" t="s">
        <v>2271</v>
      </c>
      <c r="F80" s="40" t="s">
        <v>2272</v>
      </c>
      <c r="G80" s="40" t="s">
        <v>2272</v>
      </c>
      <c r="H80" s="11"/>
      <c r="I80" s="11"/>
      <c r="J80" s="11" t="s">
        <v>2427</v>
      </c>
      <c r="K80" s="11" t="s">
        <v>2428</v>
      </c>
      <c r="L80" s="11" t="s">
        <v>2272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40" t="s">
        <v>6134</v>
      </c>
      <c r="B81" s="98" t="s">
        <v>2378</v>
      </c>
      <c r="C81" s="2" t="s">
        <v>2379</v>
      </c>
      <c r="D81" s="5" t="s">
        <v>698</v>
      </c>
      <c r="E81" s="40" t="s">
        <v>2271</v>
      </c>
      <c r="F81" s="40" t="s">
        <v>2272</v>
      </c>
      <c r="G81" s="40" t="s">
        <v>2272</v>
      </c>
      <c r="H81" s="11"/>
      <c r="I81" s="11"/>
      <c r="J81" s="11" t="s">
        <v>2429</v>
      </c>
      <c r="K81" s="11" t="s">
        <v>2430</v>
      </c>
      <c r="L81" s="11" t="s">
        <v>2272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40" t="s">
        <v>6135</v>
      </c>
      <c r="B82" s="98" t="s">
        <v>2380</v>
      </c>
      <c r="C82" s="2" t="s">
        <v>2381</v>
      </c>
      <c r="D82" s="5" t="s">
        <v>698</v>
      </c>
      <c r="E82" s="40" t="s">
        <v>2271</v>
      </c>
      <c r="F82" s="40" t="s">
        <v>2272</v>
      </c>
      <c r="G82" s="40" t="s">
        <v>2272</v>
      </c>
      <c r="H82" s="11"/>
      <c r="I82" s="11"/>
      <c r="J82" s="11" t="s">
        <v>2431</v>
      </c>
      <c r="K82" s="11" t="s">
        <v>2432</v>
      </c>
      <c r="L82" s="11" t="s">
        <v>2272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40" t="s">
        <v>6136</v>
      </c>
      <c r="B83" s="98" t="s">
        <v>2382</v>
      </c>
      <c r="C83" s="2" t="s">
        <v>2383</v>
      </c>
      <c r="D83" s="5" t="s">
        <v>698</v>
      </c>
      <c r="E83" s="40" t="s">
        <v>2271</v>
      </c>
      <c r="F83" s="40" t="s">
        <v>2272</v>
      </c>
      <c r="G83" s="40" t="s">
        <v>2272</v>
      </c>
      <c r="H83" s="11"/>
      <c r="I83" s="11"/>
      <c r="J83" s="11" t="s">
        <v>2433</v>
      </c>
      <c r="K83" s="11" t="s">
        <v>2434</v>
      </c>
      <c r="L83" s="11" t="s">
        <v>2272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40" t="s">
        <v>6137</v>
      </c>
      <c r="B84" s="98" t="s">
        <v>2384</v>
      </c>
      <c r="C84" s="2" t="s">
        <v>2385</v>
      </c>
      <c r="D84" s="5" t="s">
        <v>1645</v>
      </c>
      <c r="E84" s="40" t="s">
        <v>692</v>
      </c>
      <c r="F84" s="40" t="s">
        <v>692</v>
      </c>
      <c r="G84" s="40" t="s">
        <v>2272</v>
      </c>
      <c r="H84" s="11"/>
      <c r="I84" s="11"/>
      <c r="J84" s="11" t="s">
        <v>2435</v>
      </c>
      <c r="K84" s="11" t="s">
        <v>2436</v>
      </c>
      <c r="L84" s="11" t="s">
        <v>2272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40" t="s">
        <v>6138</v>
      </c>
      <c r="B85" s="98" t="s">
        <v>2386</v>
      </c>
      <c r="C85" s="2" t="s">
        <v>2387</v>
      </c>
      <c r="D85" s="5" t="s">
        <v>698</v>
      </c>
      <c r="E85" s="40" t="s">
        <v>2271</v>
      </c>
      <c r="F85" s="40" t="s">
        <v>2272</v>
      </c>
      <c r="G85" s="40" t="s">
        <v>2272</v>
      </c>
      <c r="H85" s="11"/>
      <c r="I85" s="11"/>
      <c r="J85" s="11" t="s">
        <v>2437</v>
      </c>
      <c r="K85" s="11" t="s">
        <v>2438</v>
      </c>
      <c r="L85" s="11" t="s">
        <v>2272</v>
      </c>
      <c r="M85" s="11"/>
      <c r="N85" s="11"/>
      <c r="O85" s="184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40" t="s">
        <v>6139</v>
      </c>
      <c r="B86" s="98" t="s">
        <v>2388</v>
      </c>
      <c r="C86" s="2" t="s">
        <v>2389</v>
      </c>
      <c r="D86" s="5" t="s">
        <v>698</v>
      </c>
      <c r="E86" s="40" t="s">
        <v>2271</v>
      </c>
      <c r="F86" s="40" t="s">
        <v>2285</v>
      </c>
      <c r="G86" s="40" t="s">
        <v>2272</v>
      </c>
      <c r="H86" s="11"/>
      <c r="I86" s="11"/>
      <c r="J86" s="11" t="s">
        <v>2439</v>
      </c>
      <c r="K86" s="11" t="s">
        <v>2440</v>
      </c>
      <c r="L86" s="11" t="s">
        <v>2272</v>
      </c>
      <c r="M86" s="11"/>
      <c r="N86" s="11"/>
      <c r="O86" s="184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40" t="s">
        <v>6140</v>
      </c>
      <c r="B87" s="98" t="s">
        <v>2390</v>
      </c>
      <c r="C87" s="2" t="s">
        <v>2391</v>
      </c>
      <c r="D87" s="5" t="s">
        <v>698</v>
      </c>
      <c r="E87" s="40" t="s">
        <v>2271</v>
      </c>
      <c r="F87" s="40" t="s">
        <v>2272</v>
      </c>
      <c r="G87" s="40" t="s">
        <v>2272</v>
      </c>
      <c r="H87" s="11"/>
      <c r="I87" s="11"/>
      <c r="J87" s="11" t="s">
        <v>2441</v>
      </c>
      <c r="K87" s="11" t="s">
        <v>2442</v>
      </c>
      <c r="L87" s="11" t="s">
        <v>2272</v>
      </c>
      <c r="M87" s="11"/>
      <c r="N87" s="11"/>
      <c r="O87" s="184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40" t="s">
        <v>6141</v>
      </c>
      <c r="B88" s="98" t="s">
        <v>2392</v>
      </c>
      <c r="C88" s="2" t="s">
        <v>2393</v>
      </c>
      <c r="D88" s="5" t="s">
        <v>698</v>
      </c>
      <c r="E88" s="40" t="s">
        <v>2271</v>
      </c>
      <c r="F88" s="40" t="s">
        <v>2272</v>
      </c>
      <c r="G88" s="40" t="s">
        <v>2272</v>
      </c>
      <c r="H88" s="11"/>
      <c r="I88" s="11"/>
      <c r="J88" s="11" t="s">
        <v>2443</v>
      </c>
      <c r="K88" s="11" t="s">
        <v>2444</v>
      </c>
      <c r="L88" s="11" t="s">
        <v>2272</v>
      </c>
      <c r="M88" s="11"/>
      <c r="N88" s="11"/>
      <c r="O88" s="184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40" t="s">
        <v>6142</v>
      </c>
      <c r="B89" s="98" t="s">
        <v>2394</v>
      </c>
      <c r="C89" s="2" t="s">
        <v>2395</v>
      </c>
      <c r="D89" s="5" t="s">
        <v>698</v>
      </c>
      <c r="E89" s="40" t="s">
        <v>2271</v>
      </c>
      <c r="F89" s="40" t="s">
        <v>2272</v>
      </c>
      <c r="G89" s="40" t="s">
        <v>2272</v>
      </c>
      <c r="H89" s="11"/>
      <c r="I89" s="11"/>
      <c r="J89" s="11" t="s">
        <v>2445</v>
      </c>
      <c r="K89" s="11" t="s">
        <v>2446</v>
      </c>
      <c r="L89" s="11" t="s">
        <v>2272</v>
      </c>
      <c r="M89" s="11"/>
      <c r="N89" s="11"/>
      <c r="O89" s="184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40" t="s">
        <v>6143</v>
      </c>
      <c r="B90" s="98" t="s">
        <v>2396</v>
      </c>
      <c r="C90" s="2" t="s">
        <v>2397</v>
      </c>
      <c r="D90" s="5" t="s">
        <v>698</v>
      </c>
      <c r="E90" s="40" t="s">
        <v>2271</v>
      </c>
      <c r="F90" s="40" t="s">
        <v>2272</v>
      </c>
      <c r="G90" s="40" t="s">
        <v>2272</v>
      </c>
      <c r="H90" s="11"/>
      <c r="I90" s="11"/>
      <c r="J90" s="11" t="s">
        <v>2447</v>
      </c>
      <c r="K90" s="11" t="s">
        <v>2448</v>
      </c>
      <c r="L90" s="11" t="s">
        <v>2272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40" t="s">
        <v>6144</v>
      </c>
      <c r="B91" s="98" t="s">
        <v>2398</v>
      </c>
      <c r="C91" s="2" t="s">
        <v>2399</v>
      </c>
      <c r="D91" s="5" t="s">
        <v>698</v>
      </c>
      <c r="E91" s="40" t="s">
        <v>2271</v>
      </c>
      <c r="F91" s="40" t="s">
        <v>2272</v>
      </c>
      <c r="G91" s="40" t="s">
        <v>2272</v>
      </c>
      <c r="H91" s="11"/>
      <c r="I91" s="11"/>
      <c r="J91" s="11" t="s">
        <v>2449</v>
      </c>
      <c r="K91" s="11" t="s">
        <v>2450</v>
      </c>
      <c r="L91" s="11" t="s">
        <v>2272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40" t="s">
        <v>6145</v>
      </c>
      <c r="B92" s="98" t="s">
        <v>2400</v>
      </c>
      <c r="C92" s="2" t="s">
        <v>2401</v>
      </c>
      <c r="D92" s="5" t="s">
        <v>698</v>
      </c>
      <c r="E92" s="40" t="s">
        <v>2271</v>
      </c>
      <c r="F92" s="40" t="s">
        <v>2272</v>
      </c>
      <c r="G92" s="40" t="s">
        <v>2272</v>
      </c>
      <c r="H92" s="11"/>
      <c r="I92" s="11"/>
      <c r="J92" s="11" t="s">
        <v>2451</v>
      </c>
      <c r="K92" s="11" t="s">
        <v>2452</v>
      </c>
      <c r="L92" s="11" t="s">
        <v>2272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40" t="s">
        <v>6146</v>
      </c>
      <c r="B93" s="98" t="s">
        <v>2402</v>
      </c>
      <c r="C93" s="98" t="s">
        <v>2404</v>
      </c>
      <c r="D93" s="5" t="s">
        <v>698</v>
      </c>
      <c r="E93" s="40" t="s">
        <v>2271</v>
      </c>
      <c r="F93" s="40" t="s">
        <v>2272</v>
      </c>
      <c r="G93" s="40" t="s">
        <v>2272</v>
      </c>
      <c r="H93" s="11"/>
      <c r="I93" s="11"/>
      <c r="J93" s="11" t="s">
        <v>2453</v>
      </c>
      <c r="K93" s="11" t="s">
        <v>2454</v>
      </c>
      <c r="L93" s="11" t="s">
        <v>2272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40" t="s">
        <v>6147</v>
      </c>
      <c r="B94" s="98" t="s">
        <v>2405</v>
      </c>
      <c r="C94" s="2" t="s">
        <v>2406</v>
      </c>
      <c r="D94" s="5" t="s">
        <v>698</v>
      </c>
      <c r="E94" s="40" t="s">
        <v>692</v>
      </c>
      <c r="F94" s="40" t="s">
        <v>2272</v>
      </c>
      <c r="G94" s="40" t="s">
        <v>2272</v>
      </c>
      <c r="H94" s="11"/>
      <c r="I94" s="11"/>
      <c r="J94" s="11" t="s">
        <v>2455</v>
      </c>
      <c r="K94" s="11" t="s">
        <v>2456</v>
      </c>
      <c r="L94" s="11" t="s">
        <v>2272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40" t="s">
        <v>6148</v>
      </c>
      <c r="B95" s="98" t="s">
        <v>2407</v>
      </c>
      <c r="C95" s="2" t="s">
        <v>2408</v>
      </c>
      <c r="D95" s="5" t="s">
        <v>692</v>
      </c>
      <c r="E95" s="40" t="s">
        <v>2271</v>
      </c>
      <c r="F95" s="40" t="s">
        <v>692</v>
      </c>
      <c r="G95" s="40" t="s">
        <v>2272</v>
      </c>
      <c r="H95" s="11"/>
      <c r="I95" s="11"/>
      <c r="J95" s="11" t="s">
        <v>2457</v>
      </c>
      <c r="K95" s="11" t="s">
        <v>2458</v>
      </c>
      <c r="L95" s="11" t="s">
        <v>2272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40" t="s">
        <v>6149</v>
      </c>
      <c r="B96" s="98" t="s">
        <v>2409</v>
      </c>
      <c r="C96" s="2" t="s">
        <v>2410</v>
      </c>
      <c r="D96" s="5" t="s">
        <v>698</v>
      </c>
      <c r="E96" s="40" t="s">
        <v>2271</v>
      </c>
      <c r="F96" s="40" t="s">
        <v>2272</v>
      </c>
      <c r="G96" s="40" t="s">
        <v>2272</v>
      </c>
      <c r="H96" s="11"/>
      <c r="I96" s="11"/>
      <c r="J96" s="11" t="s">
        <v>2459</v>
      </c>
      <c r="K96" s="11" t="s">
        <v>2460</v>
      </c>
      <c r="L96" s="11" t="s">
        <v>2272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40" t="s">
        <v>6150</v>
      </c>
      <c r="B97" s="98" t="s">
        <v>2411</v>
      </c>
      <c r="C97" s="2" t="s">
        <v>2412</v>
      </c>
      <c r="D97" s="5" t="s">
        <v>698</v>
      </c>
      <c r="E97" s="40" t="s">
        <v>692</v>
      </c>
      <c r="F97" s="40" t="s">
        <v>685</v>
      </c>
      <c r="G97" s="40" t="s">
        <v>2285</v>
      </c>
      <c r="H97" s="11"/>
      <c r="I97" s="11"/>
      <c r="J97" s="11" t="s">
        <v>2461</v>
      </c>
      <c r="K97" s="11" t="s">
        <v>2462</v>
      </c>
      <c r="L97" s="11" t="s">
        <v>2272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40" t="s">
        <v>6151</v>
      </c>
      <c r="B98" s="98" t="s">
        <v>2413</v>
      </c>
      <c r="C98" s="2" t="s">
        <v>2414</v>
      </c>
      <c r="D98" s="5" t="s">
        <v>698</v>
      </c>
      <c r="E98" s="40" t="s">
        <v>2271</v>
      </c>
      <c r="F98" s="40" t="s">
        <v>2272</v>
      </c>
      <c r="G98" s="40" t="s">
        <v>2272</v>
      </c>
      <c r="H98" s="11"/>
      <c r="I98" s="11"/>
      <c r="J98" s="11" t="s">
        <v>2463</v>
      </c>
      <c r="K98" s="11" t="s">
        <v>2464</v>
      </c>
      <c r="L98" s="11" t="s">
        <v>2272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40" t="s">
        <v>6152</v>
      </c>
      <c r="B99" s="98" t="s">
        <v>2415</v>
      </c>
      <c r="C99" s="2" t="s">
        <v>2416</v>
      </c>
      <c r="D99" s="5" t="s">
        <v>698</v>
      </c>
      <c r="E99" s="40" t="s">
        <v>2271</v>
      </c>
      <c r="F99" s="40" t="s">
        <v>2272</v>
      </c>
      <c r="G99" s="40" t="s">
        <v>2272</v>
      </c>
      <c r="H99" s="11"/>
      <c r="I99" s="11"/>
      <c r="J99" s="11" t="s">
        <v>2465</v>
      </c>
      <c r="K99" s="11" t="s">
        <v>2466</v>
      </c>
      <c r="L99" s="11" t="s">
        <v>2272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40" t="s">
        <v>6153</v>
      </c>
      <c r="B100" s="98" t="s">
        <v>2417</v>
      </c>
      <c r="C100" s="2" t="s">
        <v>2418</v>
      </c>
      <c r="D100" s="5" t="s">
        <v>698</v>
      </c>
      <c r="E100" s="40" t="s">
        <v>2271</v>
      </c>
      <c r="F100" s="40" t="s">
        <v>2272</v>
      </c>
      <c r="G100" s="40" t="s">
        <v>2272</v>
      </c>
      <c r="H100" s="11"/>
      <c r="I100" s="11"/>
      <c r="J100" s="11" t="s">
        <v>2467</v>
      </c>
      <c r="K100" s="11" t="s">
        <v>2468</v>
      </c>
      <c r="L100" s="11" t="s">
        <v>2272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40" t="s">
        <v>6154</v>
      </c>
      <c r="B101" s="98" t="s">
        <v>2419</v>
      </c>
      <c r="C101" s="2" t="s">
        <v>2420</v>
      </c>
      <c r="D101" s="5" t="s">
        <v>698</v>
      </c>
      <c r="E101" s="40" t="s">
        <v>692</v>
      </c>
      <c r="F101" s="40" t="s">
        <v>2272</v>
      </c>
      <c r="G101" s="40" t="s">
        <v>2272</v>
      </c>
      <c r="H101" s="11"/>
      <c r="I101" s="11"/>
      <c r="J101" s="11" t="s">
        <v>2469</v>
      </c>
      <c r="K101" s="11" t="s">
        <v>2470</v>
      </c>
      <c r="L101" s="11" t="s">
        <v>2272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40" t="s">
        <v>6155</v>
      </c>
      <c r="B102" s="98" t="s">
        <v>2421</v>
      </c>
      <c r="C102" s="2" t="s">
        <v>2422</v>
      </c>
      <c r="D102" s="5" t="s">
        <v>698</v>
      </c>
      <c r="E102" s="40" t="s">
        <v>2271</v>
      </c>
      <c r="F102" s="40" t="s">
        <v>2272</v>
      </c>
      <c r="G102" s="40" t="s">
        <v>2272</v>
      </c>
      <c r="H102" s="11"/>
      <c r="I102" s="11"/>
      <c r="J102" s="11" t="s">
        <v>2471</v>
      </c>
      <c r="K102" s="11" t="s">
        <v>2472</v>
      </c>
      <c r="L102" s="11" t="s">
        <v>2272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40" t="s">
        <v>6156</v>
      </c>
      <c r="B103" s="98" t="s">
        <v>2423</v>
      </c>
      <c r="C103" s="2" t="s">
        <v>2424</v>
      </c>
      <c r="D103" s="5" t="s">
        <v>698</v>
      </c>
      <c r="E103" s="40" t="s">
        <v>2271</v>
      </c>
      <c r="F103" s="40" t="s">
        <v>2272</v>
      </c>
      <c r="G103" s="40" t="s">
        <v>2272</v>
      </c>
      <c r="H103" s="11"/>
      <c r="I103" s="11"/>
      <c r="J103" s="11" t="s">
        <v>2473</v>
      </c>
      <c r="K103" s="11" t="s">
        <v>2474</v>
      </c>
      <c r="L103" s="11" t="s">
        <v>2272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40" t="s">
        <v>6157</v>
      </c>
      <c r="B104" s="98" t="s">
        <v>2425</v>
      </c>
      <c r="C104" s="2" t="s">
        <v>2426</v>
      </c>
      <c r="D104" s="5" t="s">
        <v>698</v>
      </c>
      <c r="E104" s="40" t="s">
        <v>2271</v>
      </c>
      <c r="F104" s="40" t="s">
        <v>2272</v>
      </c>
      <c r="G104" s="40" t="s">
        <v>2272</v>
      </c>
      <c r="H104" s="11"/>
      <c r="I104" s="11"/>
      <c r="J104" s="11" t="s">
        <v>2475</v>
      </c>
      <c r="K104" s="11" t="s">
        <v>2476</v>
      </c>
      <c r="L104" s="11" t="s">
        <v>2285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40" t="s">
        <v>6158</v>
      </c>
      <c r="B105" s="98" t="s">
        <v>2427</v>
      </c>
      <c r="C105" s="2" t="s">
        <v>2428</v>
      </c>
      <c r="D105" s="5" t="s">
        <v>698</v>
      </c>
      <c r="E105" s="40" t="s">
        <v>692</v>
      </c>
      <c r="F105" s="40" t="s">
        <v>685</v>
      </c>
      <c r="G105" s="40" t="s">
        <v>2272</v>
      </c>
      <c r="H105" s="11"/>
      <c r="I105" s="11"/>
      <c r="J105" s="11" t="s">
        <v>2479</v>
      </c>
      <c r="K105" s="11" t="s">
        <v>2480</v>
      </c>
      <c r="L105" s="11" t="s">
        <v>2272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40" t="s">
        <v>6159</v>
      </c>
      <c r="B106" s="98" t="s">
        <v>2429</v>
      </c>
      <c r="C106" s="2" t="s">
        <v>2430</v>
      </c>
      <c r="D106" s="5" t="s">
        <v>698</v>
      </c>
      <c r="E106" s="40" t="s">
        <v>2271</v>
      </c>
      <c r="F106" s="40" t="s">
        <v>2272</v>
      </c>
      <c r="G106" s="40" t="s">
        <v>2272</v>
      </c>
      <c r="H106" s="11"/>
      <c r="I106" s="11"/>
      <c r="J106" s="11" t="s">
        <v>2481</v>
      </c>
      <c r="K106" s="11" t="s">
        <v>2482</v>
      </c>
      <c r="L106" s="11" t="s">
        <v>2272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40" t="s">
        <v>6160</v>
      </c>
      <c r="B107" s="98" t="s">
        <v>2431</v>
      </c>
      <c r="C107" s="2" t="s">
        <v>2432</v>
      </c>
      <c r="D107" s="5" t="s">
        <v>698</v>
      </c>
      <c r="E107" s="40" t="s">
        <v>2271</v>
      </c>
      <c r="F107" s="40" t="s">
        <v>2285</v>
      </c>
      <c r="G107" s="40" t="s">
        <v>2272</v>
      </c>
      <c r="H107" s="11"/>
      <c r="I107" s="11"/>
      <c r="J107" s="11" t="s">
        <v>2483</v>
      </c>
      <c r="K107" s="11" t="s">
        <v>2484</v>
      </c>
      <c r="L107" s="11" t="s">
        <v>2272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40" t="s">
        <v>6161</v>
      </c>
      <c r="B108" s="98" t="s">
        <v>2433</v>
      </c>
      <c r="C108" s="2" t="s">
        <v>2434</v>
      </c>
      <c r="D108" s="5" t="s">
        <v>698</v>
      </c>
      <c r="E108" s="40" t="s">
        <v>2271</v>
      </c>
      <c r="F108" s="40" t="s">
        <v>2272</v>
      </c>
      <c r="G108" s="40" t="s">
        <v>2272</v>
      </c>
      <c r="H108" s="11"/>
      <c r="I108" s="11"/>
      <c r="J108" s="11" t="s">
        <v>2485</v>
      </c>
      <c r="K108" s="11" t="s">
        <v>2486</v>
      </c>
      <c r="L108" s="11" t="s">
        <v>2285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40" t="s">
        <v>6162</v>
      </c>
      <c r="B109" s="98" t="s">
        <v>2435</v>
      </c>
      <c r="C109" s="2" t="s">
        <v>2436</v>
      </c>
      <c r="D109" s="5" t="s">
        <v>698</v>
      </c>
      <c r="E109" s="40" t="s">
        <v>2271</v>
      </c>
      <c r="F109" s="40" t="s">
        <v>2272</v>
      </c>
      <c r="G109" s="40" t="s">
        <v>2272</v>
      </c>
      <c r="H109" s="11"/>
      <c r="I109" s="11"/>
      <c r="J109" s="11" t="s">
        <v>2487</v>
      </c>
      <c r="K109" s="11" t="s">
        <v>2488</v>
      </c>
      <c r="L109" s="11" t="s">
        <v>2272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40" t="s">
        <v>6163</v>
      </c>
      <c r="B110" s="98" t="s">
        <v>2437</v>
      </c>
      <c r="C110" s="2" t="s">
        <v>2438</v>
      </c>
      <c r="D110" s="5" t="s">
        <v>692</v>
      </c>
      <c r="E110" s="40" t="s">
        <v>2271</v>
      </c>
      <c r="F110" s="40" t="s">
        <v>2272</v>
      </c>
      <c r="G110" s="40" t="s">
        <v>2272</v>
      </c>
      <c r="H110" s="11"/>
      <c r="I110" s="11"/>
      <c r="J110" s="11" t="s">
        <v>2489</v>
      </c>
      <c r="K110" s="11" t="s">
        <v>2490</v>
      </c>
      <c r="L110" s="11" t="s">
        <v>2272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40" t="s">
        <v>6164</v>
      </c>
      <c r="B111" s="98" t="s">
        <v>2439</v>
      </c>
      <c r="C111" s="2" t="s">
        <v>2440</v>
      </c>
      <c r="D111" s="5" t="s">
        <v>692</v>
      </c>
      <c r="E111" s="40" t="s">
        <v>2271</v>
      </c>
      <c r="F111" s="40" t="s">
        <v>2272</v>
      </c>
      <c r="G111" s="40" t="s">
        <v>2272</v>
      </c>
      <c r="H111" s="11"/>
      <c r="I111" s="11"/>
      <c r="J111" s="11" t="s">
        <v>2491</v>
      </c>
      <c r="K111" s="11" t="s">
        <v>2492</v>
      </c>
      <c r="L111" s="11" t="s">
        <v>2272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40" t="s">
        <v>6165</v>
      </c>
      <c r="B112" s="98" t="s">
        <v>2441</v>
      </c>
      <c r="C112" s="2" t="s">
        <v>2442</v>
      </c>
      <c r="D112" s="5" t="s">
        <v>698</v>
      </c>
      <c r="E112" s="40" t="s">
        <v>2271</v>
      </c>
      <c r="F112" s="40" t="s">
        <v>2272</v>
      </c>
      <c r="G112" s="40" t="s">
        <v>2272</v>
      </c>
      <c r="H112" s="11"/>
      <c r="I112" s="11"/>
      <c r="J112" s="11" t="s">
        <v>2493</v>
      </c>
      <c r="K112" s="11" t="s">
        <v>2494</v>
      </c>
      <c r="L112" s="11" t="s">
        <v>2272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40" t="s">
        <v>6166</v>
      </c>
      <c r="B113" s="98" t="s">
        <v>2443</v>
      </c>
      <c r="C113" s="2" t="s">
        <v>2444</v>
      </c>
      <c r="D113" s="5" t="s">
        <v>698</v>
      </c>
      <c r="E113" s="40" t="s">
        <v>692</v>
      </c>
      <c r="F113" s="40" t="s">
        <v>2272</v>
      </c>
      <c r="G113" s="40" t="s">
        <v>2272</v>
      </c>
      <c r="H113" s="11"/>
      <c r="I113" s="11"/>
      <c r="J113" s="11" t="s">
        <v>2495</v>
      </c>
      <c r="K113" s="11" t="s">
        <v>2496</v>
      </c>
      <c r="L113" s="11" t="s">
        <v>2272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40" t="s">
        <v>6167</v>
      </c>
      <c r="B114" s="98" t="s">
        <v>2445</v>
      </c>
      <c r="C114" s="2" t="s">
        <v>2446</v>
      </c>
      <c r="D114" s="5" t="s">
        <v>698</v>
      </c>
      <c r="E114" s="40" t="s">
        <v>2271</v>
      </c>
      <c r="F114" s="40" t="s">
        <v>2272</v>
      </c>
      <c r="G114" s="40" t="s">
        <v>2272</v>
      </c>
      <c r="H114" s="11"/>
      <c r="I114" s="11"/>
      <c r="J114" s="11" t="s">
        <v>2497</v>
      </c>
      <c r="K114" s="11" t="s">
        <v>2498</v>
      </c>
      <c r="L114" s="11" t="s">
        <v>2272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40" t="s">
        <v>6168</v>
      </c>
      <c r="B115" s="98" t="s">
        <v>2447</v>
      </c>
      <c r="C115" s="2" t="s">
        <v>2448</v>
      </c>
      <c r="D115" s="5" t="s">
        <v>698</v>
      </c>
      <c r="E115" s="40" t="s">
        <v>2271</v>
      </c>
      <c r="F115" s="40" t="s">
        <v>2285</v>
      </c>
      <c r="G115" s="40" t="s">
        <v>2272</v>
      </c>
      <c r="H115" s="11"/>
      <c r="I115" s="11"/>
      <c r="J115" s="11" t="s">
        <v>2499</v>
      </c>
      <c r="K115" s="11" t="s">
        <v>2500</v>
      </c>
      <c r="L115" s="11" t="s">
        <v>2272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40" t="s">
        <v>6169</v>
      </c>
      <c r="B116" s="98" t="s">
        <v>2449</v>
      </c>
      <c r="C116" s="2" t="s">
        <v>2450</v>
      </c>
      <c r="D116" s="5" t="s">
        <v>698</v>
      </c>
      <c r="E116" s="40" t="s">
        <v>2271</v>
      </c>
      <c r="F116" s="40" t="s">
        <v>2272</v>
      </c>
      <c r="G116" s="40" t="s">
        <v>2272</v>
      </c>
      <c r="H116" s="11"/>
      <c r="I116" s="11"/>
      <c r="J116" s="11" t="s">
        <v>2501</v>
      </c>
      <c r="K116" s="11" t="s">
        <v>2502</v>
      </c>
      <c r="L116" s="11" t="s">
        <v>2272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40" t="s">
        <v>6170</v>
      </c>
      <c r="B117" s="98" t="s">
        <v>2451</v>
      </c>
      <c r="C117" s="2" t="s">
        <v>2452</v>
      </c>
      <c r="D117" s="5" t="s">
        <v>698</v>
      </c>
      <c r="E117" s="40" t="s">
        <v>692</v>
      </c>
      <c r="F117" s="40" t="s">
        <v>2272</v>
      </c>
      <c r="G117" s="40" t="s">
        <v>2272</v>
      </c>
      <c r="H117" s="11"/>
      <c r="I117" s="11"/>
      <c r="J117" s="11" t="s">
        <v>2503</v>
      </c>
      <c r="K117" s="11" t="s">
        <v>2504</v>
      </c>
      <c r="L117" s="11" t="s">
        <v>2272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40" t="s">
        <v>6171</v>
      </c>
      <c r="B118" s="98" t="s">
        <v>2453</v>
      </c>
      <c r="C118" s="2" t="s">
        <v>2454</v>
      </c>
      <c r="D118" s="5" t="s">
        <v>698</v>
      </c>
      <c r="E118" s="40" t="s">
        <v>692</v>
      </c>
      <c r="F118" s="40" t="s">
        <v>2272</v>
      </c>
      <c r="G118" s="40" t="s">
        <v>2272</v>
      </c>
      <c r="H118" s="11"/>
      <c r="I118" s="11"/>
      <c r="J118" s="11" t="s">
        <v>2505</v>
      </c>
      <c r="K118" s="11" t="s">
        <v>2506</v>
      </c>
      <c r="L118" s="11" t="s">
        <v>2272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40" t="s">
        <v>6172</v>
      </c>
      <c r="B119" s="98" t="s">
        <v>2455</v>
      </c>
      <c r="C119" s="2" t="s">
        <v>2456</v>
      </c>
      <c r="D119" s="5" t="s">
        <v>698</v>
      </c>
      <c r="E119" s="40" t="s">
        <v>2271</v>
      </c>
      <c r="F119" s="40" t="s">
        <v>2285</v>
      </c>
      <c r="G119" s="40" t="s">
        <v>2272</v>
      </c>
      <c r="H119" s="11"/>
      <c r="I119" s="11"/>
      <c r="J119" s="11" t="s">
        <v>2507</v>
      </c>
      <c r="K119" s="11" t="s">
        <v>2508</v>
      </c>
      <c r="L119" s="11" t="s">
        <v>2272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40" t="s">
        <v>6173</v>
      </c>
      <c r="B120" s="98" t="s">
        <v>2457</v>
      </c>
      <c r="C120" s="2" t="s">
        <v>2458</v>
      </c>
      <c r="D120" s="5" t="s">
        <v>698</v>
      </c>
      <c r="E120" s="40" t="s">
        <v>692</v>
      </c>
      <c r="F120" s="40" t="s">
        <v>692</v>
      </c>
      <c r="G120" s="40" t="s">
        <v>2272</v>
      </c>
      <c r="H120" s="11"/>
      <c r="I120" s="11"/>
      <c r="J120" s="11" t="s">
        <v>2509</v>
      </c>
      <c r="K120" s="11" t="s">
        <v>2510</v>
      </c>
      <c r="L120" s="11" t="s">
        <v>2272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40" t="s">
        <v>6174</v>
      </c>
      <c r="B121" s="98" t="s">
        <v>2459</v>
      </c>
      <c r="C121" s="2" t="s">
        <v>2460</v>
      </c>
      <c r="D121" s="5" t="s">
        <v>698</v>
      </c>
      <c r="E121" s="40" t="s">
        <v>2271</v>
      </c>
      <c r="F121" s="40" t="s">
        <v>2272</v>
      </c>
      <c r="G121" s="40" t="s">
        <v>2272</v>
      </c>
      <c r="H121" s="11"/>
      <c r="I121" s="11"/>
      <c r="J121" s="11" t="s">
        <v>2511</v>
      </c>
      <c r="K121" s="11" t="s">
        <v>2512</v>
      </c>
      <c r="L121" s="11" t="s">
        <v>2272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40" t="s">
        <v>6175</v>
      </c>
      <c r="B122" s="98" t="s">
        <v>2461</v>
      </c>
      <c r="C122" s="2" t="s">
        <v>2462</v>
      </c>
      <c r="D122" s="5" t="s">
        <v>698</v>
      </c>
      <c r="E122" s="40" t="s">
        <v>2271</v>
      </c>
      <c r="F122" s="40" t="s">
        <v>2272</v>
      </c>
      <c r="G122" s="40" t="s">
        <v>2272</v>
      </c>
      <c r="H122" s="11"/>
      <c r="I122" s="11"/>
      <c r="J122" s="11" t="s">
        <v>2513</v>
      </c>
      <c r="K122" s="11" t="s">
        <v>2514</v>
      </c>
      <c r="L122" s="11" t="s">
        <v>2272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40" t="s">
        <v>6176</v>
      </c>
      <c r="B123" s="98" t="s">
        <v>2463</v>
      </c>
      <c r="C123" s="2" t="s">
        <v>2464</v>
      </c>
      <c r="D123" s="5" t="s">
        <v>698</v>
      </c>
      <c r="E123" s="40" t="s">
        <v>2271</v>
      </c>
      <c r="F123" s="40" t="s">
        <v>2285</v>
      </c>
      <c r="G123" s="40" t="s">
        <v>2272</v>
      </c>
      <c r="H123" s="11"/>
      <c r="I123" s="11"/>
      <c r="J123" s="11" t="s">
        <v>2515</v>
      </c>
      <c r="K123" s="11" t="s">
        <v>2516</v>
      </c>
      <c r="L123" s="11" t="s">
        <v>2272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40" t="s">
        <v>6177</v>
      </c>
      <c r="B124" s="98" t="s">
        <v>2465</v>
      </c>
      <c r="C124" s="2" t="s">
        <v>2466</v>
      </c>
      <c r="D124" s="5" t="s">
        <v>698</v>
      </c>
      <c r="E124" s="40" t="s">
        <v>692</v>
      </c>
      <c r="F124" s="40" t="s">
        <v>692</v>
      </c>
      <c r="G124" s="40" t="s">
        <v>2272</v>
      </c>
      <c r="H124" s="11"/>
      <c r="I124" s="11"/>
      <c r="J124" s="11" t="s">
        <v>2517</v>
      </c>
      <c r="K124" s="11" t="s">
        <v>2518</v>
      </c>
      <c r="L124" s="11" t="s">
        <v>2272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40" t="s">
        <v>6178</v>
      </c>
      <c r="B125" s="98" t="s">
        <v>2467</v>
      </c>
      <c r="C125" s="2" t="s">
        <v>2468</v>
      </c>
      <c r="D125" s="5" t="s">
        <v>698</v>
      </c>
      <c r="E125" s="40" t="s">
        <v>2271</v>
      </c>
      <c r="F125" s="40" t="s">
        <v>2272</v>
      </c>
      <c r="G125" s="40" t="s">
        <v>2272</v>
      </c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40" t="s">
        <v>6179</v>
      </c>
      <c r="B126" s="98" t="s">
        <v>2469</v>
      </c>
      <c r="C126" s="2" t="s">
        <v>2470</v>
      </c>
      <c r="D126" s="5" t="s">
        <v>698</v>
      </c>
      <c r="E126" s="40" t="s">
        <v>2271</v>
      </c>
      <c r="F126" s="40" t="s">
        <v>2272</v>
      </c>
      <c r="G126" s="40" t="s">
        <v>2272</v>
      </c>
      <c r="H126" s="11"/>
      <c r="I126" s="11"/>
      <c r="J126" s="11" t="s">
        <v>2519</v>
      </c>
      <c r="K126" s="11" t="s">
        <v>2520</v>
      </c>
      <c r="L126" s="11" t="s">
        <v>2272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40" t="s">
        <v>6180</v>
      </c>
      <c r="B127" s="98" t="s">
        <v>2471</v>
      </c>
      <c r="C127" s="2" t="s">
        <v>2472</v>
      </c>
      <c r="D127" s="5" t="s">
        <v>698</v>
      </c>
      <c r="E127" s="40" t="s">
        <v>2271</v>
      </c>
      <c r="F127" s="40" t="s">
        <v>2272</v>
      </c>
      <c r="G127" s="40" t="s">
        <v>2272</v>
      </c>
      <c r="H127" s="11"/>
      <c r="I127" s="11"/>
      <c r="J127" s="11" t="s">
        <v>2523</v>
      </c>
      <c r="K127" s="11" t="s">
        <v>2524</v>
      </c>
      <c r="L127" s="11" t="s">
        <v>2285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40" t="s">
        <v>6181</v>
      </c>
      <c r="B128" s="98" t="s">
        <v>2473</v>
      </c>
      <c r="C128" s="2" t="s">
        <v>2474</v>
      </c>
      <c r="D128" s="5" t="s">
        <v>698</v>
      </c>
      <c r="E128" s="40" t="s">
        <v>2271</v>
      </c>
      <c r="F128" s="40" t="s">
        <v>2285</v>
      </c>
      <c r="G128" s="40" t="s">
        <v>2272</v>
      </c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40" t="s">
        <v>6182</v>
      </c>
      <c r="B129" s="98" t="s">
        <v>2477</v>
      </c>
      <c r="C129" s="2" t="s">
        <v>2478</v>
      </c>
      <c r="D129" s="5" t="s">
        <v>698</v>
      </c>
      <c r="E129" s="40" t="s">
        <v>2271</v>
      </c>
      <c r="F129" s="40" t="s">
        <v>2272</v>
      </c>
      <c r="G129" s="40" t="s">
        <v>2272</v>
      </c>
      <c r="H129" s="11"/>
      <c r="I129" s="11"/>
      <c r="J129" s="11" t="s">
        <v>2526</v>
      </c>
      <c r="K129" s="11" t="s">
        <v>2527</v>
      </c>
      <c r="L129" s="11" t="s">
        <v>2272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40" t="s">
        <v>3133</v>
      </c>
      <c r="B130" s="98" t="s">
        <v>2475</v>
      </c>
      <c r="C130" s="2" t="s">
        <v>2476</v>
      </c>
      <c r="D130" s="5" t="s">
        <v>698</v>
      </c>
      <c r="E130" s="40" t="s">
        <v>2271</v>
      </c>
      <c r="F130" s="40" t="s">
        <v>692</v>
      </c>
      <c r="G130" s="40" t="s">
        <v>2285</v>
      </c>
      <c r="H130" s="11"/>
      <c r="I130" s="11"/>
      <c r="J130" s="11" t="s">
        <v>2530</v>
      </c>
      <c r="K130" s="11" t="s">
        <v>2531</v>
      </c>
      <c r="L130" s="11" t="s">
        <v>2272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40" t="s">
        <v>3136</v>
      </c>
      <c r="B131" s="98" t="s">
        <v>2479</v>
      </c>
      <c r="C131" s="2" t="s">
        <v>2480</v>
      </c>
      <c r="D131" s="5" t="s">
        <v>698</v>
      </c>
      <c r="E131" s="40" t="s">
        <v>2271</v>
      </c>
      <c r="F131" s="40" t="s">
        <v>2272</v>
      </c>
      <c r="G131" s="40" t="s">
        <v>2272</v>
      </c>
      <c r="H131" s="11"/>
      <c r="I131" s="11"/>
      <c r="J131" s="11" t="s">
        <v>2532</v>
      </c>
      <c r="K131" s="11" t="s">
        <v>2533</v>
      </c>
      <c r="L131" s="11" t="s">
        <v>2272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40" t="s">
        <v>3139</v>
      </c>
      <c r="B132" s="98" t="s">
        <v>2481</v>
      </c>
      <c r="C132" s="2" t="s">
        <v>2482</v>
      </c>
      <c r="D132" s="5" t="s">
        <v>698</v>
      </c>
      <c r="E132" s="40" t="s">
        <v>692</v>
      </c>
      <c r="F132" s="40" t="s">
        <v>2285</v>
      </c>
      <c r="G132" s="40" t="s">
        <v>2272</v>
      </c>
      <c r="H132" s="11"/>
      <c r="I132" s="11"/>
      <c r="J132" s="11" t="s">
        <v>2535</v>
      </c>
      <c r="K132" s="11" t="s">
        <v>2536</v>
      </c>
      <c r="L132" s="11" t="s">
        <v>2272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40" t="s">
        <v>3143</v>
      </c>
      <c r="B133" s="98" t="s">
        <v>2483</v>
      </c>
      <c r="C133" s="2" t="s">
        <v>2484</v>
      </c>
      <c r="D133" s="5" t="s">
        <v>698</v>
      </c>
      <c r="E133" s="40" t="s">
        <v>2271</v>
      </c>
      <c r="F133" s="40" t="s">
        <v>2272</v>
      </c>
      <c r="G133" s="40" t="s">
        <v>2272</v>
      </c>
      <c r="H133" s="11"/>
      <c r="I133" s="11"/>
      <c r="J133" s="11" t="s">
        <v>2538</v>
      </c>
      <c r="K133" s="11" t="s">
        <v>2539</v>
      </c>
      <c r="L133" s="11" t="s">
        <v>2272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40" t="s">
        <v>3146</v>
      </c>
      <c r="B134" s="98" t="s">
        <v>2485</v>
      </c>
      <c r="C134" s="2" t="s">
        <v>2486</v>
      </c>
      <c r="D134" s="5" t="s">
        <v>698</v>
      </c>
      <c r="E134" s="40" t="s">
        <v>692</v>
      </c>
      <c r="F134" s="40" t="s">
        <v>692</v>
      </c>
      <c r="G134" s="40" t="s">
        <v>2285</v>
      </c>
      <c r="H134" s="11"/>
      <c r="I134" s="11"/>
      <c r="J134" s="11" t="s">
        <v>2540</v>
      </c>
      <c r="K134" s="11" t="s">
        <v>2541</v>
      </c>
      <c r="L134" s="11" t="s">
        <v>2272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40" t="s">
        <v>3149</v>
      </c>
      <c r="B135" s="98" t="s">
        <v>2487</v>
      </c>
      <c r="C135" s="2" t="s">
        <v>2488</v>
      </c>
      <c r="D135" s="5" t="s">
        <v>698</v>
      </c>
      <c r="E135" s="40" t="s">
        <v>2271</v>
      </c>
      <c r="F135" s="40" t="s">
        <v>2272</v>
      </c>
      <c r="G135" s="40" t="s">
        <v>2272</v>
      </c>
      <c r="H135" s="11"/>
      <c r="I135" s="11"/>
      <c r="J135" s="11" t="s">
        <v>2542</v>
      </c>
      <c r="K135" s="11" t="s">
        <v>2543</v>
      </c>
      <c r="L135" s="11" t="s">
        <v>2272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40" t="s">
        <v>3152</v>
      </c>
      <c r="B136" s="98" t="s">
        <v>2489</v>
      </c>
      <c r="C136" s="2" t="s">
        <v>2490</v>
      </c>
      <c r="D136" s="5" t="s">
        <v>698</v>
      </c>
      <c r="E136" s="40" t="s">
        <v>2271</v>
      </c>
      <c r="F136" s="40" t="s">
        <v>692</v>
      </c>
      <c r="G136" s="40" t="s">
        <v>2272</v>
      </c>
      <c r="H136" s="11"/>
      <c r="I136" s="11"/>
      <c r="J136" s="11" t="s">
        <v>2544</v>
      </c>
      <c r="K136" s="11" t="s">
        <v>2545</v>
      </c>
      <c r="L136" s="11" t="s">
        <v>2272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40" t="s">
        <v>3155</v>
      </c>
      <c r="B137" s="98" t="s">
        <v>2491</v>
      </c>
      <c r="C137" s="2" t="s">
        <v>2492</v>
      </c>
      <c r="D137" s="5" t="s">
        <v>698</v>
      </c>
      <c r="E137" s="40" t="s">
        <v>2271</v>
      </c>
      <c r="F137" s="40" t="s">
        <v>2272</v>
      </c>
      <c r="G137" s="40" t="s">
        <v>2272</v>
      </c>
      <c r="H137" s="11"/>
      <c r="I137" s="11"/>
      <c r="J137" s="11" t="s">
        <v>2546</v>
      </c>
      <c r="K137" s="11" t="s">
        <v>2547</v>
      </c>
      <c r="L137" s="11" t="s">
        <v>2272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40" t="s">
        <v>3158</v>
      </c>
      <c r="B138" s="98" t="s">
        <v>2493</v>
      </c>
      <c r="C138" s="2" t="s">
        <v>2494</v>
      </c>
      <c r="D138" s="5" t="s">
        <v>698</v>
      </c>
      <c r="E138" s="40" t="s">
        <v>2271</v>
      </c>
      <c r="F138" s="40" t="s">
        <v>2272</v>
      </c>
      <c r="G138" s="40" t="s">
        <v>2272</v>
      </c>
      <c r="H138" s="11"/>
      <c r="I138" s="11"/>
      <c r="J138" s="11" t="s">
        <v>2548</v>
      </c>
      <c r="K138" s="11" t="s">
        <v>2549</v>
      </c>
      <c r="L138" s="11" t="s">
        <v>2272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40" t="s">
        <v>3161</v>
      </c>
      <c r="B139" s="98" t="s">
        <v>2495</v>
      </c>
      <c r="C139" s="2" t="s">
        <v>2496</v>
      </c>
      <c r="D139" s="5" t="s">
        <v>698</v>
      </c>
      <c r="E139" s="40" t="s">
        <v>2271</v>
      </c>
      <c r="F139" s="40" t="s">
        <v>2272</v>
      </c>
      <c r="G139" s="40" t="s">
        <v>2272</v>
      </c>
      <c r="H139" s="11"/>
      <c r="I139" s="11"/>
      <c r="J139" s="11" t="s">
        <v>2550</v>
      </c>
      <c r="K139" s="11" t="s">
        <v>2551</v>
      </c>
      <c r="L139" s="11" t="s">
        <v>2272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40" t="s">
        <v>3164</v>
      </c>
      <c r="B140" s="98" t="s">
        <v>2497</v>
      </c>
      <c r="C140" s="2" t="s">
        <v>2498</v>
      </c>
      <c r="D140" s="5" t="s">
        <v>698</v>
      </c>
      <c r="E140" s="40" t="s">
        <v>2271</v>
      </c>
      <c r="F140" s="40" t="s">
        <v>2272</v>
      </c>
      <c r="G140" s="40" t="s">
        <v>2272</v>
      </c>
      <c r="H140" s="11"/>
      <c r="I140" s="11"/>
      <c r="J140" s="11" t="s">
        <v>2552</v>
      </c>
      <c r="K140" s="11" t="s">
        <v>2553</v>
      </c>
      <c r="L140" s="11" t="s">
        <v>2272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40" t="s">
        <v>3167</v>
      </c>
      <c r="B141" s="98" t="s">
        <v>2499</v>
      </c>
      <c r="C141" s="2" t="s">
        <v>2500</v>
      </c>
      <c r="D141" s="5" t="s">
        <v>698</v>
      </c>
      <c r="E141" s="40" t="s">
        <v>2271</v>
      </c>
      <c r="F141" s="40" t="s">
        <v>2272</v>
      </c>
      <c r="G141" s="40" t="s">
        <v>2272</v>
      </c>
      <c r="H141" s="11"/>
      <c r="I141" s="11"/>
      <c r="J141" s="11" t="s">
        <v>2554</v>
      </c>
      <c r="K141" s="11" t="s">
        <v>2555</v>
      </c>
      <c r="L141" s="11" t="s">
        <v>2272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40" t="s">
        <v>3170</v>
      </c>
      <c r="B142" s="98" t="s">
        <v>2501</v>
      </c>
      <c r="C142" s="2" t="s">
        <v>2502</v>
      </c>
      <c r="D142" s="5" t="s">
        <v>698</v>
      </c>
      <c r="E142" s="40" t="s">
        <v>2271</v>
      </c>
      <c r="F142" s="40" t="s">
        <v>2272</v>
      </c>
      <c r="G142" s="40" t="s">
        <v>2272</v>
      </c>
      <c r="H142" s="11"/>
      <c r="I142" s="11"/>
      <c r="J142" s="11" t="s">
        <v>2556</v>
      </c>
      <c r="K142" s="11" t="s">
        <v>2557</v>
      </c>
      <c r="L142" s="11" t="s">
        <v>2272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40" t="s">
        <v>3173</v>
      </c>
      <c r="B143" s="98" t="s">
        <v>2503</v>
      </c>
      <c r="C143" s="2" t="s">
        <v>2504</v>
      </c>
      <c r="D143" s="5" t="s">
        <v>698</v>
      </c>
      <c r="E143" s="40" t="s">
        <v>2271</v>
      </c>
      <c r="F143" s="40" t="s">
        <v>2272</v>
      </c>
      <c r="G143" s="40" t="s">
        <v>2272</v>
      </c>
      <c r="H143" s="11"/>
      <c r="I143" s="11"/>
      <c r="J143" s="11" t="s">
        <v>2558</v>
      </c>
      <c r="K143" s="11" t="s">
        <v>2559</v>
      </c>
      <c r="L143" s="11" t="s">
        <v>2272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40" t="s">
        <v>3176</v>
      </c>
      <c r="B144" s="98" t="s">
        <v>2505</v>
      </c>
      <c r="C144" s="2" t="s">
        <v>2506</v>
      </c>
      <c r="D144" s="5" t="s">
        <v>698</v>
      </c>
      <c r="E144" s="40" t="s">
        <v>2271</v>
      </c>
      <c r="F144" s="40" t="s">
        <v>2272</v>
      </c>
      <c r="G144" s="40" t="s">
        <v>2272</v>
      </c>
      <c r="H144" s="11"/>
      <c r="I144" s="11"/>
      <c r="J144" s="11" t="s">
        <v>2560</v>
      </c>
      <c r="K144" s="11" t="s">
        <v>2561</v>
      </c>
      <c r="L144" s="11" t="s">
        <v>2272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40" t="s">
        <v>3179</v>
      </c>
      <c r="B145" s="98" t="s">
        <v>2507</v>
      </c>
      <c r="C145" s="2" t="s">
        <v>2508</v>
      </c>
      <c r="D145" s="5" t="s">
        <v>698</v>
      </c>
      <c r="E145" s="40" t="s">
        <v>2271</v>
      </c>
      <c r="F145" s="40" t="s">
        <v>2272</v>
      </c>
      <c r="G145" s="40" t="s">
        <v>2272</v>
      </c>
      <c r="H145" s="11"/>
      <c r="I145" s="11"/>
      <c r="J145" s="11" t="s">
        <v>2386</v>
      </c>
      <c r="K145" s="11" t="s">
        <v>2387</v>
      </c>
      <c r="L145" s="11" t="s">
        <v>2272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4">
      <c r="A146" s="40" t="s">
        <v>3182</v>
      </c>
      <c r="B146" s="98" t="s">
        <v>2509</v>
      </c>
      <c r="C146" s="2" t="s">
        <v>2510</v>
      </c>
      <c r="D146" s="5" t="s">
        <v>698</v>
      </c>
      <c r="E146" s="40" t="s">
        <v>2271</v>
      </c>
      <c r="F146" s="40" t="s">
        <v>2272</v>
      </c>
      <c r="G146" s="40" t="s">
        <v>2272</v>
      </c>
      <c r="H146" s="11"/>
      <c r="I146" s="11"/>
      <c r="J146" s="11" t="s">
        <v>2477</v>
      </c>
      <c r="K146" s="11" t="s">
        <v>2478</v>
      </c>
      <c r="L146" s="11" t="s">
        <v>2272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1.4" customHeight="1">
      <c r="A147" s="40" t="s">
        <v>3185</v>
      </c>
      <c r="B147" s="98"/>
      <c r="C147" s="2" t="s">
        <v>2562</v>
      </c>
      <c r="D147" s="5" t="s">
        <v>28</v>
      </c>
      <c r="E147" s="5" t="s">
        <v>28</v>
      </c>
      <c r="F147" s="5" t="s">
        <v>28</v>
      </c>
      <c r="G147" s="40" t="s">
        <v>28</v>
      </c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4">
      <c r="A148" s="40" t="s">
        <v>3188</v>
      </c>
      <c r="B148" s="98"/>
      <c r="C148" s="2" t="s">
        <v>2563</v>
      </c>
      <c r="D148" s="5" t="s">
        <v>692</v>
      </c>
      <c r="E148" s="40" t="s">
        <v>692</v>
      </c>
      <c r="F148" s="5" t="s">
        <v>28</v>
      </c>
      <c r="G148" s="40" t="s">
        <v>28</v>
      </c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4">
      <c r="A149" s="40" t="s">
        <v>3191</v>
      </c>
      <c r="B149" s="98"/>
      <c r="C149" s="2" t="s">
        <v>2564</v>
      </c>
      <c r="D149" s="5" t="s">
        <v>692</v>
      </c>
      <c r="E149" s="40" t="s">
        <v>692</v>
      </c>
      <c r="F149" s="5" t="s">
        <v>28</v>
      </c>
      <c r="G149" s="40" t="s">
        <v>28</v>
      </c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4">
      <c r="A150" s="40" t="s">
        <v>3194</v>
      </c>
      <c r="B150" s="2"/>
      <c r="C150" s="2" t="s">
        <v>2565</v>
      </c>
      <c r="D150" s="5" t="s">
        <v>28</v>
      </c>
      <c r="E150" s="5" t="s">
        <v>28</v>
      </c>
      <c r="F150" s="5" t="s">
        <v>28</v>
      </c>
      <c r="G150" s="40" t="s">
        <v>28</v>
      </c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4">
      <c r="A151" s="40" t="s">
        <v>3197</v>
      </c>
      <c r="B151" s="98"/>
      <c r="C151" s="2" t="s">
        <v>2566</v>
      </c>
      <c r="D151" s="5" t="s">
        <v>692</v>
      </c>
      <c r="E151" s="40" t="s">
        <v>28</v>
      </c>
      <c r="F151" s="40" t="s">
        <v>28</v>
      </c>
      <c r="G151" s="40" t="s">
        <v>28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4">
      <c r="A152" s="40" t="s">
        <v>3200</v>
      </c>
      <c r="B152" s="98"/>
      <c r="C152" s="2" t="s">
        <v>2567</v>
      </c>
      <c r="D152" s="5" t="s">
        <v>692</v>
      </c>
      <c r="E152" s="40" t="s">
        <v>28</v>
      </c>
      <c r="F152" s="40" t="s">
        <v>28</v>
      </c>
      <c r="G152" s="40" t="s">
        <v>28</v>
      </c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1.4" customHeight="1">
      <c r="A153" s="40" t="s">
        <v>2616</v>
      </c>
      <c r="B153" s="98"/>
      <c r="C153" s="2" t="s">
        <v>2568</v>
      </c>
      <c r="D153" s="180" t="s">
        <v>2618</v>
      </c>
      <c r="E153" s="180" t="s">
        <v>2618</v>
      </c>
      <c r="F153" s="180" t="s">
        <v>2618</v>
      </c>
      <c r="G153" s="180" t="s">
        <v>2618</v>
      </c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4">
      <c r="A154" s="40" t="s">
        <v>3206</v>
      </c>
      <c r="B154" s="98"/>
      <c r="C154" s="2" t="s">
        <v>2569</v>
      </c>
      <c r="D154" s="5" t="s">
        <v>28</v>
      </c>
      <c r="E154" s="5" t="s">
        <v>28</v>
      </c>
      <c r="F154" s="5" t="s">
        <v>28</v>
      </c>
      <c r="G154" s="40" t="s">
        <v>28</v>
      </c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4">
      <c r="A155" s="40" t="s">
        <v>3210</v>
      </c>
      <c r="B155" s="98"/>
      <c r="C155" s="2" t="s">
        <v>2570</v>
      </c>
      <c r="D155" s="5" t="s">
        <v>28</v>
      </c>
      <c r="E155" s="5" t="s">
        <v>28</v>
      </c>
      <c r="F155" s="5" t="s">
        <v>28</v>
      </c>
      <c r="G155" s="40" t="s">
        <v>28</v>
      </c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4">
      <c r="A156" s="40" t="s">
        <v>3213</v>
      </c>
      <c r="B156" s="98"/>
      <c r="C156" s="2" t="s">
        <v>2571</v>
      </c>
      <c r="D156" s="5" t="s">
        <v>28</v>
      </c>
      <c r="E156" s="5" t="s">
        <v>28</v>
      </c>
      <c r="F156" s="5" t="s">
        <v>28</v>
      </c>
      <c r="G156" s="40" t="s">
        <v>28</v>
      </c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4">
      <c r="A157" s="40" t="s">
        <v>3216</v>
      </c>
      <c r="B157" s="2"/>
      <c r="C157" s="2" t="s">
        <v>2572</v>
      </c>
      <c r="D157" s="5" t="s">
        <v>692</v>
      </c>
      <c r="E157" s="40" t="s">
        <v>692</v>
      </c>
      <c r="F157" s="40" t="s">
        <v>28</v>
      </c>
      <c r="G157" s="40" t="s">
        <v>28</v>
      </c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4">
      <c r="A158" s="40" t="s">
        <v>3220</v>
      </c>
      <c r="B158" s="2"/>
      <c r="C158" s="2" t="s">
        <v>2573</v>
      </c>
      <c r="D158" s="5" t="s">
        <v>692</v>
      </c>
      <c r="E158" s="40" t="s">
        <v>692</v>
      </c>
      <c r="F158" s="40" t="s">
        <v>28</v>
      </c>
      <c r="G158" s="40" t="s">
        <v>28</v>
      </c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4">
      <c r="A159" s="40" t="s">
        <v>2621</v>
      </c>
      <c r="B159" s="98"/>
      <c r="C159" s="2" t="s">
        <v>2574</v>
      </c>
      <c r="D159" s="180" t="s">
        <v>2618</v>
      </c>
      <c r="E159" s="180" t="s">
        <v>2618</v>
      </c>
      <c r="F159" s="180" t="s">
        <v>2618</v>
      </c>
      <c r="G159" s="180" t="s">
        <v>2618</v>
      </c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40" t="s">
        <v>3226</v>
      </c>
      <c r="B160" s="98"/>
      <c r="C160" s="2" t="s">
        <v>2575</v>
      </c>
      <c r="D160" s="5" t="s">
        <v>1645</v>
      </c>
      <c r="E160" s="5" t="s">
        <v>28</v>
      </c>
      <c r="F160" s="40" t="s">
        <v>28</v>
      </c>
      <c r="G160" s="40" t="s">
        <v>28</v>
      </c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40" t="s">
        <v>3229</v>
      </c>
      <c r="B161" s="98"/>
      <c r="C161" s="2" t="s">
        <v>2576</v>
      </c>
      <c r="D161" s="5" t="s">
        <v>692</v>
      </c>
      <c r="E161" s="40" t="s">
        <v>692</v>
      </c>
      <c r="F161" s="40" t="s">
        <v>28</v>
      </c>
      <c r="G161" s="40" t="s">
        <v>28</v>
      </c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35"/>
      <c r="B162" s="11"/>
      <c r="C162" s="11"/>
      <c r="D162" s="35"/>
      <c r="E162" s="34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35"/>
      <c r="B163" s="11"/>
      <c r="C163" s="39" t="s">
        <v>2577</v>
      </c>
      <c r="D163" s="86">
        <v>114</v>
      </c>
      <c r="E163" s="142">
        <v>103</v>
      </c>
      <c r="F163" s="86">
        <v>100</v>
      </c>
      <c r="G163" s="86">
        <v>100</v>
      </c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35"/>
      <c r="B164" s="11"/>
      <c r="C164" s="3" t="s">
        <v>2578</v>
      </c>
      <c r="D164" s="48">
        <v>127</v>
      </c>
      <c r="E164" s="79">
        <v>148</v>
      </c>
      <c r="F164" s="48">
        <v>142</v>
      </c>
      <c r="G164" s="48">
        <v>139</v>
      </c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35"/>
      <c r="B165" s="11"/>
      <c r="C165" s="11"/>
      <c r="D165" s="35"/>
      <c r="E165" s="34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35"/>
      <c r="B166" s="11"/>
      <c r="C166" s="2" t="s">
        <v>2579</v>
      </c>
      <c r="D166" s="40">
        <v>131</v>
      </c>
      <c r="E166" s="34"/>
      <c r="F166" s="193" t="s">
        <v>1132</v>
      </c>
      <c r="G166" s="192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35"/>
      <c r="B167" s="11"/>
      <c r="C167" s="2" t="s">
        <v>2580</v>
      </c>
      <c r="D167" s="40">
        <v>3</v>
      </c>
      <c r="E167" s="34"/>
      <c r="F167" s="50" t="s">
        <v>2581</v>
      </c>
      <c r="G167" s="133">
        <f>(G163/D170)</f>
        <v>0.64102564102564108</v>
      </c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35"/>
      <c r="B168" s="11"/>
      <c r="C168" s="2" t="s">
        <v>2582</v>
      </c>
      <c r="D168" s="40">
        <v>24</v>
      </c>
      <c r="E168" s="34"/>
      <c r="F168" s="52"/>
      <c r="G168" s="52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35"/>
      <c r="B169" s="11"/>
      <c r="C169" s="2" t="s">
        <v>1146</v>
      </c>
      <c r="D169" s="40">
        <v>2</v>
      </c>
      <c r="E169" s="34"/>
      <c r="F169" s="52"/>
      <c r="G169" s="52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35"/>
      <c r="B170" s="11"/>
      <c r="C170" s="29" t="s">
        <v>2583</v>
      </c>
      <c r="D170" s="50">
        <f>D166+D168+D167-D169</f>
        <v>156</v>
      </c>
      <c r="E170" s="34"/>
      <c r="F170" s="193" t="s">
        <v>1137</v>
      </c>
      <c r="G170" s="192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35"/>
      <c r="B171" s="11"/>
      <c r="C171" s="31"/>
      <c r="D171" s="35"/>
      <c r="E171" s="52"/>
      <c r="F171" s="50" t="s">
        <v>2581</v>
      </c>
      <c r="G171" s="133">
        <f>(G164/D170)</f>
        <v>0.89102564102564108</v>
      </c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35"/>
      <c r="B172" s="11"/>
      <c r="C172" s="31"/>
      <c r="D172" s="35"/>
      <c r="E172" s="52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35"/>
      <c r="B173" s="11"/>
      <c r="C173" s="31"/>
      <c r="D173" s="35"/>
      <c r="E173" s="52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35"/>
      <c r="B174" s="11"/>
      <c r="C174" s="31"/>
      <c r="D174" s="35"/>
      <c r="E174" s="52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35"/>
      <c r="B175" s="11"/>
      <c r="C175" s="11"/>
      <c r="D175" s="35"/>
      <c r="E175" s="34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35"/>
      <c r="B176" s="11"/>
      <c r="C176" s="11"/>
      <c r="D176" s="35"/>
      <c r="E176" s="34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35"/>
      <c r="B177" s="11"/>
      <c r="C177" s="11"/>
      <c r="D177" s="35"/>
      <c r="E177" s="34"/>
      <c r="F177" s="11"/>
      <c r="G177" s="11"/>
      <c r="H177" s="11"/>
      <c r="I177" s="11"/>
      <c r="J177" s="11" t="s">
        <v>2584</v>
      </c>
      <c r="K177" s="11" t="s">
        <v>1435</v>
      </c>
      <c r="L177" s="11" t="s">
        <v>9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35"/>
      <c r="B178" s="11"/>
      <c r="C178" s="11"/>
      <c r="D178" s="35"/>
      <c r="E178" s="34"/>
      <c r="F178" s="11"/>
      <c r="G178" s="11"/>
      <c r="H178" s="11"/>
      <c r="I178" s="11"/>
      <c r="J178" s="11" t="s">
        <v>2585</v>
      </c>
      <c r="K178" s="11" t="s">
        <v>1664</v>
      </c>
      <c r="L178" s="11" t="s">
        <v>2285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35"/>
      <c r="B179" s="11"/>
      <c r="C179" s="11"/>
      <c r="D179" s="35"/>
      <c r="E179" s="34"/>
      <c r="F179" s="11"/>
      <c r="G179" s="11"/>
      <c r="H179" s="11"/>
      <c r="I179" s="11"/>
      <c r="J179" s="11" t="s">
        <v>2586</v>
      </c>
      <c r="K179" s="11" t="s">
        <v>2587</v>
      </c>
      <c r="L179" s="11" t="s">
        <v>2272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35"/>
      <c r="B180" s="11"/>
      <c r="C180" s="11"/>
      <c r="D180" s="35"/>
      <c r="E180" s="34"/>
      <c r="F180" s="11"/>
      <c r="G180" s="11"/>
      <c r="H180" s="11"/>
      <c r="I180" s="11"/>
      <c r="J180" s="11" t="s">
        <v>2588</v>
      </c>
      <c r="K180" s="11" t="s">
        <v>2589</v>
      </c>
      <c r="L180" s="11" t="s">
        <v>2272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35"/>
      <c r="B181" s="11"/>
      <c r="C181" s="11"/>
      <c r="D181" s="35"/>
      <c r="E181" s="34"/>
      <c r="F181" s="11"/>
      <c r="G181" s="11"/>
      <c r="H181" s="11"/>
      <c r="I181" s="11"/>
      <c r="J181" s="11" t="s">
        <v>2590</v>
      </c>
      <c r="K181" s="11" t="s">
        <v>2591</v>
      </c>
      <c r="L181" s="11" t="s">
        <v>2272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35"/>
      <c r="B182" s="11"/>
      <c r="C182" s="11"/>
      <c r="D182" s="35"/>
      <c r="E182" s="34"/>
      <c r="F182" s="11"/>
      <c r="G182" s="11"/>
      <c r="H182" s="11"/>
      <c r="I182" s="11"/>
      <c r="J182" s="11" t="s">
        <v>2592</v>
      </c>
      <c r="K182" s="11" t="s">
        <v>2073</v>
      </c>
      <c r="L182" s="11" t="s">
        <v>2285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35"/>
      <c r="B183" s="11"/>
      <c r="C183" s="11"/>
      <c r="D183" s="35"/>
      <c r="E183" s="34"/>
      <c r="F183" s="11"/>
      <c r="G183" s="11"/>
      <c r="H183" s="11"/>
      <c r="I183" s="11"/>
      <c r="J183" s="11" t="s">
        <v>2593</v>
      </c>
      <c r="K183" s="11" t="s">
        <v>2594</v>
      </c>
      <c r="L183" s="11" t="s">
        <v>2272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35"/>
      <c r="B184" s="11"/>
      <c r="C184" s="11"/>
      <c r="D184" s="35"/>
      <c r="E184" s="34"/>
      <c r="F184" s="11"/>
      <c r="G184" s="11"/>
      <c r="H184" s="11"/>
      <c r="I184" s="11"/>
      <c r="J184" s="11" t="s">
        <v>2595</v>
      </c>
      <c r="K184" s="11" t="s">
        <v>1678</v>
      </c>
      <c r="L184" s="11" t="s">
        <v>2272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35"/>
      <c r="B185" s="11"/>
      <c r="C185" s="11"/>
      <c r="D185" s="35"/>
      <c r="E185" s="34"/>
      <c r="F185" s="11"/>
      <c r="G185" s="11"/>
      <c r="H185" s="11"/>
      <c r="I185" s="11"/>
      <c r="J185" s="11" t="s">
        <v>2596</v>
      </c>
      <c r="K185" s="11" t="s">
        <v>1987</v>
      </c>
      <c r="L185" s="11" t="s">
        <v>2272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35"/>
      <c r="B186" s="11"/>
      <c r="C186" s="11"/>
      <c r="D186" s="35"/>
      <c r="E186" s="34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35"/>
      <c r="B187" s="11"/>
      <c r="C187" s="11"/>
      <c r="D187" s="35"/>
      <c r="E187" s="34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35"/>
      <c r="B188" s="11"/>
      <c r="C188" s="11"/>
      <c r="D188" s="35"/>
      <c r="E188" s="34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35"/>
      <c r="B189" s="11"/>
      <c r="C189" s="11"/>
      <c r="D189" s="35"/>
      <c r="E189" s="34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35"/>
      <c r="B190" s="11"/>
      <c r="C190" s="11"/>
      <c r="D190" s="35"/>
      <c r="E190" s="34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35"/>
      <c r="B191" s="11"/>
      <c r="C191" s="11"/>
      <c r="D191" s="35"/>
      <c r="E191" s="34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35"/>
      <c r="B192" s="11"/>
      <c r="C192" s="11"/>
      <c r="D192" s="35"/>
      <c r="E192" s="34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35"/>
      <c r="B193" s="11"/>
      <c r="C193" s="11"/>
      <c r="D193" s="35"/>
      <c r="E193" s="34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35"/>
      <c r="B194" s="11"/>
      <c r="C194" s="11"/>
      <c r="D194" s="35"/>
      <c r="E194" s="34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35"/>
      <c r="B195" s="11"/>
      <c r="C195" s="11"/>
      <c r="D195" s="35"/>
      <c r="E195" s="34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35"/>
      <c r="B196" s="11"/>
      <c r="C196" s="11"/>
      <c r="D196" s="35"/>
      <c r="E196" s="34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35"/>
      <c r="B197" s="11"/>
      <c r="C197" s="11"/>
      <c r="D197" s="35"/>
      <c r="E197" s="34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35"/>
      <c r="B198" s="11"/>
      <c r="C198" s="11"/>
      <c r="D198" s="35"/>
      <c r="E198" s="34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35"/>
      <c r="B199" s="11"/>
      <c r="C199" s="11"/>
      <c r="D199" s="35"/>
      <c r="E199" s="34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35"/>
      <c r="B200" s="11"/>
      <c r="C200" s="11"/>
      <c r="D200" s="35"/>
      <c r="E200" s="34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35"/>
      <c r="B201" s="11"/>
      <c r="C201" s="11"/>
      <c r="D201" s="35"/>
      <c r="E201" s="34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35"/>
      <c r="B202" s="11"/>
      <c r="C202" s="11"/>
      <c r="D202" s="35"/>
      <c r="E202" s="34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35"/>
      <c r="B203" s="11"/>
      <c r="C203" s="11"/>
      <c r="D203" s="35"/>
      <c r="E203" s="34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35"/>
      <c r="B204" s="11"/>
      <c r="C204" s="11"/>
      <c r="D204" s="35"/>
      <c r="E204" s="34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35"/>
      <c r="B205" s="11"/>
      <c r="C205" s="11"/>
      <c r="D205" s="35"/>
      <c r="E205" s="34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35"/>
      <c r="B206" s="11"/>
      <c r="C206" s="11"/>
      <c r="D206" s="35"/>
      <c r="E206" s="34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35"/>
      <c r="B207" s="11"/>
      <c r="C207" s="11"/>
      <c r="D207" s="35"/>
      <c r="E207" s="34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35"/>
      <c r="B208" s="11"/>
      <c r="C208" s="11"/>
      <c r="D208" s="35"/>
      <c r="E208" s="34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35"/>
      <c r="B209" s="11"/>
      <c r="C209" s="11"/>
      <c r="D209" s="35"/>
      <c r="E209" s="34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35"/>
      <c r="B210" s="11"/>
      <c r="C210" s="11"/>
      <c r="D210" s="35"/>
      <c r="E210" s="34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35"/>
      <c r="B211" s="11"/>
      <c r="C211" s="11"/>
      <c r="D211" s="35"/>
      <c r="E211" s="34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35"/>
      <c r="B212" s="11"/>
      <c r="C212" s="11"/>
      <c r="D212" s="35"/>
      <c r="E212" s="34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35"/>
      <c r="B213" s="11"/>
      <c r="C213" s="11"/>
      <c r="D213" s="35"/>
      <c r="E213" s="34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35"/>
      <c r="B214" s="11"/>
      <c r="C214" s="11"/>
      <c r="D214" s="35"/>
      <c r="E214" s="34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35"/>
      <c r="B215" s="11"/>
      <c r="C215" s="11"/>
      <c r="D215" s="35"/>
      <c r="E215" s="34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35"/>
      <c r="B216" s="11"/>
      <c r="C216" s="11"/>
      <c r="D216" s="35"/>
      <c r="E216" s="34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35"/>
      <c r="B217" s="11"/>
      <c r="C217" s="11"/>
      <c r="D217" s="35"/>
      <c r="E217" s="34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35"/>
      <c r="B218" s="11"/>
      <c r="C218" s="11"/>
      <c r="D218" s="35"/>
      <c r="E218" s="34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35"/>
      <c r="B219" s="11"/>
      <c r="C219" s="11"/>
      <c r="D219" s="35"/>
      <c r="E219" s="34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35"/>
      <c r="B220" s="11"/>
      <c r="C220" s="11"/>
      <c r="D220" s="35"/>
      <c r="E220" s="34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35"/>
      <c r="B221" s="11"/>
      <c r="C221" s="11"/>
      <c r="D221" s="35"/>
      <c r="E221" s="34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35"/>
      <c r="B222" s="11"/>
      <c r="C222" s="11"/>
      <c r="D222" s="35"/>
      <c r="E222" s="34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35"/>
      <c r="B223" s="11"/>
      <c r="C223" s="11"/>
      <c r="D223" s="35"/>
      <c r="E223" s="34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35"/>
      <c r="B224" s="11"/>
      <c r="C224" s="11"/>
      <c r="D224" s="35"/>
      <c r="E224" s="34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35"/>
      <c r="B225" s="11"/>
      <c r="C225" s="11"/>
      <c r="D225" s="35"/>
      <c r="E225" s="34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35"/>
      <c r="B226" s="11"/>
      <c r="C226" s="11"/>
      <c r="D226" s="35"/>
      <c r="E226" s="34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35"/>
      <c r="B227" s="11"/>
      <c r="C227" s="11"/>
      <c r="D227" s="35"/>
      <c r="E227" s="34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35"/>
      <c r="B228" s="11"/>
      <c r="C228" s="11"/>
      <c r="D228" s="35"/>
      <c r="E228" s="34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35"/>
      <c r="B229" s="11"/>
      <c r="C229" s="11"/>
      <c r="D229" s="35"/>
      <c r="E229" s="34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35"/>
      <c r="B230" s="11"/>
      <c r="C230" s="11"/>
      <c r="D230" s="35"/>
      <c r="E230" s="34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35"/>
      <c r="B231" s="11"/>
      <c r="C231" s="11"/>
      <c r="D231" s="35"/>
      <c r="E231" s="34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35"/>
      <c r="B232" s="11"/>
      <c r="C232" s="11"/>
      <c r="D232" s="35"/>
      <c r="E232" s="34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35"/>
      <c r="B233" s="11"/>
      <c r="C233" s="11"/>
      <c r="D233" s="35"/>
      <c r="E233" s="34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35"/>
      <c r="B234" s="11"/>
      <c r="C234" s="11"/>
      <c r="D234" s="35"/>
      <c r="E234" s="34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35"/>
      <c r="B235" s="11"/>
      <c r="C235" s="11"/>
      <c r="D235" s="35"/>
      <c r="E235" s="34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35"/>
      <c r="B236" s="11"/>
      <c r="C236" s="11"/>
      <c r="D236" s="35"/>
      <c r="E236" s="34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35"/>
      <c r="B237" s="11"/>
      <c r="C237" s="11"/>
      <c r="D237" s="35"/>
      <c r="E237" s="34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35"/>
      <c r="B238" s="11"/>
      <c r="C238" s="11"/>
      <c r="D238" s="35"/>
      <c r="E238" s="34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35"/>
      <c r="B239" s="11"/>
      <c r="C239" s="11"/>
      <c r="D239" s="35"/>
      <c r="E239" s="34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35"/>
      <c r="B240" s="11"/>
      <c r="C240" s="11"/>
      <c r="D240" s="35"/>
      <c r="E240" s="34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35"/>
      <c r="B241" s="11"/>
      <c r="C241" s="11"/>
      <c r="D241" s="35"/>
      <c r="E241" s="34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35"/>
      <c r="B242" s="11"/>
      <c r="C242" s="11"/>
      <c r="D242" s="35"/>
      <c r="E242" s="34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35"/>
      <c r="B243" s="11"/>
      <c r="C243" s="11"/>
      <c r="D243" s="35"/>
      <c r="E243" s="34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35"/>
      <c r="B244" s="11"/>
      <c r="C244" s="11"/>
      <c r="D244" s="35"/>
      <c r="E244" s="34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35"/>
      <c r="B245" s="11"/>
      <c r="C245" s="11"/>
      <c r="D245" s="35"/>
      <c r="E245" s="34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35"/>
      <c r="B246" s="11"/>
      <c r="C246" s="11"/>
      <c r="D246" s="35"/>
      <c r="E246" s="34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35"/>
      <c r="B247" s="11"/>
      <c r="C247" s="11"/>
      <c r="D247" s="35"/>
      <c r="E247" s="34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35"/>
      <c r="B248" s="11"/>
      <c r="C248" s="11"/>
      <c r="D248" s="35"/>
      <c r="E248" s="34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35"/>
      <c r="B249" s="11"/>
      <c r="C249" s="11"/>
      <c r="D249" s="35"/>
      <c r="E249" s="34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35"/>
      <c r="B250" s="11"/>
      <c r="C250" s="11"/>
      <c r="D250" s="35"/>
      <c r="E250" s="34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35"/>
      <c r="B251" s="11"/>
      <c r="C251" s="11"/>
      <c r="D251" s="35"/>
      <c r="E251" s="34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35"/>
      <c r="B252" s="11"/>
      <c r="C252" s="11"/>
      <c r="D252" s="35"/>
      <c r="E252" s="34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35"/>
      <c r="B253" s="11"/>
      <c r="C253" s="11"/>
      <c r="D253" s="35"/>
      <c r="E253" s="34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35"/>
      <c r="B254" s="11"/>
      <c r="C254" s="11"/>
      <c r="D254" s="35"/>
      <c r="E254" s="34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35"/>
      <c r="B255" s="11"/>
      <c r="C255" s="11"/>
      <c r="D255" s="35"/>
      <c r="E255" s="34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35"/>
      <c r="B256" s="11"/>
      <c r="C256" s="11"/>
      <c r="D256" s="35"/>
      <c r="E256" s="34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35"/>
      <c r="B257" s="11"/>
      <c r="C257" s="11"/>
      <c r="D257" s="35"/>
      <c r="E257" s="34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35"/>
      <c r="B258" s="11"/>
      <c r="C258" s="11"/>
      <c r="D258" s="35"/>
      <c r="E258" s="34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35"/>
      <c r="B259" s="11"/>
      <c r="C259" s="11"/>
      <c r="D259" s="35"/>
      <c r="E259" s="34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35"/>
      <c r="B260" s="11"/>
      <c r="C260" s="11"/>
      <c r="D260" s="35"/>
      <c r="E260" s="34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35"/>
      <c r="B261" s="11"/>
      <c r="C261" s="11"/>
      <c r="D261" s="35"/>
      <c r="E261" s="34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35"/>
      <c r="B262" s="11"/>
      <c r="C262" s="11"/>
      <c r="D262" s="35"/>
      <c r="E262" s="34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35"/>
      <c r="B263" s="11"/>
      <c r="C263" s="11"/>
      <c r="D263" s="35"/>
      <c r="E263" s="34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5"/>
      <c r="B264" s="11"/>
      <c r="C264" s="11"/>
      <c r="D264" s="35"/>
      <c r="E264" s="34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35"/>
      <c r="B265" s="11"/>
      <c r="C265" s="11"/>
      <c r="D265" s="35"/>
      <c r="E265" s="34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35"/>
      <c r="B266" s="11"/>
      <c r="C266" s="11"/>
      <c r="D266" s="35"/>
      <c r="E266" s="34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5"/>
      <c r="B267" s="11"/>
      <c r="C267" s="11"/>
      <c r="D267" s="35"/>
      <c r="E267" s="34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5"/>
      <c r="B268" s="11"/>
      <c r="C268" s="11"/>
      <c r="D268" s="35"/>
      <c r="E268" s="34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5"/>
      <c r="B269" s="11"/>
      <c r="C269" s="11"/>
      <c r="D269" s="35"/>
      <c r="E269" s="34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35"/>
      <c r="B270" s="11"/>
      <c r="C270" s="11"/>
      <c r="D270" s="35"/>
      <c r="E270" s="34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5"/>
      <c r="B271" s="11"/>
      <c r="C271" s="11"/>
      <c r="D271" s="35"/>
      <c r="E271" s="34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5"/>
      <c r="B272" s="11"/>
      <c r="C272" s="11"/>
      <c r="D272" s="35"/>
      <c r="E272" s="34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5"/>
      <c r="B273" s="11"/>
      <c r="C273" s="11"/>
      <c r="D273" s="35"/>
      <c r="E273" s="34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5"/>
      <c r="B274" s="11"/>
      <c r="C274" s="11"/>
      <c r="D274" s="35"/>
      <c r="E274" s="34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5"/>
      <c r="B275" s="11"/>
      <c r="C275" s="11"/>
      <c r="D275" s="35"/>
      <c r="E275" s="34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5"/>
      <c r="B276" s="11"/>
      <c r="C276" s="11"/>
      <c r="D276" s="35"/>
      <c r="E276" s="34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35"/>
      <c r="B277" s="11"/>
      <c r="C277" s="11"/>
      <c r="D277" s="35"/>
      <c r="E277" s="34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35"/>
      <c r="B278" s="11"/>
      <c r="C278" s="11"/>
      <c r="D278" s="35"/>
      <c r="E278" s="34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35"/>
      <c r="B279" s="11"/>
      <c r="C279" s="11"/>
      <c r="D279" s="35"/>
      <c r="E279" s="34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35"/>
      <c r="B280" s="11"/>
      <c r="C280" s="11"/>
      <c r="D280" s="35"/>
      <c r="E280" s="34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35"/>
      <c r="B281" s="11"/>
      <c r="C281" s="11"/>
      <c r="D281" s="35"/>
      <c r="E281" s="34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35"/>
      <c r="B282" s="11"/>
      <c r="C282" s="11"/>
      <c r="D282" s="35"/>
      <c r="E282" s="34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35"/>
      <c r="B283" s="11"/>
      <c r="C283" s="11"/>
      <c r="D283" s="35"/>
      <c r="E283" s="34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35"/>
      <c r="B284" s="11"/>
      <c r="C284" s="11"/>
      <c r="D284" s="35"/>
      <c r="E284" s="34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35"/>
      <c r="B285" s="11"/>
      <c r="C285" s="11"/>
      <c r="D285" s="35"/>
      <c r="E285" s="34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35"/>
      <c r="B286" s="11"/>
      <c r="C286" s="11"/>
      <c r="D286" s="35"/>
      <c r="E286" s="34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35"/>
      <c r="B287" s="11"/>
      <c r="C287" s="11"/>
      <c r="D287" s="35"/>
      <c r="E287" s="34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35"/>
      <c r="B288" s="11"/>
      <c r="C288" s="11"/>
      <c r="D288" s="35"/>
      <c r="E288" s="34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35"/>
      <c r="B289" s="11"/>
      <c r="C289" s="11"/>
      <c r="D289" s="35"/>
      <c r="E289" s="34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35"/>
      <c r="B290" s="11"/>
      <c r="C290" s="11"/>
      <c r="D290" s="35"/>
      <c r="E290" s="34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35"/>
      <c r="B291" s="11"/>
      <c r="C291" s="11"/>
      <c r="D291" s="35"/>
      <c r="E291" s="34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35"/>
      <c r="B292" s="11"/>
      <c r="C292" s="11"/>
      <c r="D292" s="35"/>
      <c r="E292" s="34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35"/>
      <c r="B293" s="11"/>
      <c r="C293" s="11"/>
      <c r="D293" s="35"/>
      <c r="E293" s="34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35"/>
      <c r="B294" s="11"/>
      <c r="C294" s="11"/>
      <c r="D294" s="35"/>
      <c r="E294" s="34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35"/>
      <c r="B295" s="11"/>
      <c r="C295" s="11"/>
      <c r="D295" s="35"/>
      <c r="E295" s="34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35"/>
      <c r="B296" s="11"/>
      <c r="C296" s="11"/>
      <c r="D296" s="35"/>
      <c r="E296" s="34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35"/>
      <c r="B297" s="11"/>
      <c r="C297" s="11"/>
      <c r="D297" s="35"/>
      <c r="E297" s="34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35"/>
      <c r="B298" s="11"/>
      <c r="C298" s="11"/>
      <c r="D298" s="35"/>
      <c r="E298" s="34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35"/>
      <c r="B299" s="11"/>
      <c r="C299" s="11"/>
      <c r="D299" s="35"/>
      <c r="E299" s="34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35"/>
      <c r="B300" s="11"/>
      <c r="C300" s="11"/>
      <c r="D300" s="35"/>
      <c r="E300" s="34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35"/>
      <c r="B301" s="11"/>
      <c r="C301" s="11"/>
      <c r="D301" s="35"/>
      <c r="E301" s="34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35"/>
      <c r="B302" s="11"/>
      <c r="C302" s="11"/>
      <c r="D302" s="35"/>
      <c r="E302" s="34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35"/>
      <c r="B303" s="11"/>
      <c r="C303" s="11"/>
      <c r="D303" s="35"/>
      <c r="E303" s="34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35"/>
      <c r="B304" s="11"/>
      <c r="C304" s="11"/>
      <c r="D304" s="35"/>
      <c r="E304" s="34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35"/>
      <c r="B305" s="11"/>
      <c r="C305" s="11"/>
      <c r="D305" s="35"/>
      <c r="E305" s="34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35"/>
      <c r="B306" s="11"/>
      <c r="C306" s="11"/>
      <c r="D306" s="35"/>
      <c r="E306" s="34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35"/>
      <c r="B307" s="11"/>
      <c r="C307" s="11"/>
      <c r="D307" s="35"/>
      <c r="E307" s="34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35"/>
      <c r="B308" s="11"/>
      <c r="C308" s="11"/>
      <c r="D308" s="35"/>
      <c r="E308" s="34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35"/>
      <c r="B309" s="11"/>
      <c r="C309" s="11"/>
      <c r="D309" s="35"/>
      <c r="E309" s="34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35"/>
      <c r="B310" s="11"/>
      <c r="C310" s="11"/>
      <c r="D310" s="35"/>
      <c r="E310" s="34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35"/>
      <c r="B311" s="11"/>
      <c r="C311" s="11"/>
      <c r="D311" s="35"/>
      <c r="E311" s="34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35"/>
      <c r="B312" s="11"/>
      <c r="C312" s="11"/>
      <c r="D312" s="35"/>
      <c r="E312" s="34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35"/>
      <c r="B313" s="11"/>
      <c r="C313" s="11"/>
      <c r="D313" s="35"/>
      <c r="E313" s="34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35"/>
      <c r="B314" s="11"/>
      <c r="C314" s="11"/>
      <c r="D314" s="35"/>
      <c r="E314" s="34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35"/>
      <c r="B315" s="11"/>
      <c r="C315" s="11"/>
      <c r="D315" s="35"/>
      <c r="E315" s="34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35"/>
      <c r="B316" s="11"/>
      <c r="C316" s="11"/>
      <c r="D316" s="35"/>
      <c r="E316" s="34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35"/>
      <c r="B317" s="11"/>
      <c r="C317" s="11"/>
      <c r="D317" s="35"/>
      <c r="E317" s="34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35"/>
      <c r="B318" s="11"/>
      <c r="C318" s="11"/>
      <c r="D318" s="35"/>
      <c r="E318" s="34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35"/>
      <c r="B319" s="11"/>
      <c r="C319" s="11"/>
      <c r="D319" s="35"/>
      <c r="E319" s="34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35"/>
      <c r="B320" s="11"/>
      <c r="C320" s="11"/>
      <c r="D320" s="35"/>
      <c r="E320" s="34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35"/>
      <c r="B321" s="11"/>
      <c r="C321" s="11"/>
      <c r="D321" s="35"/>
      <c r="E321" s="34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35"/>
      <c r="B322" s="11"/>
      <c r="C322" s="11"/>
      <c r="D322" s="35"/>
      <c r="E322" s="34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35"/>
      <c r="B323" s="11"/>
      <c r="C323" s="11"/>
      <c r="D323" s="35"/>
      <c r="E323" s="34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35"/>
      <c r="B324" s="11"/>
      <c r="C324" s="11"/>
      <c r="D324" s="35"/>
      <c r="E324" s="34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35"/>
      <c r="B325" s="11"/>
      <c r="C325" s="11"/>
      <c r="D325" s="35"/>
      <c r="E325" s="34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35"/>
      <c r="B326" s="11"/>
      <c r="C326" s="11"/>
      <c r="D326" s="35"/>
      <c r="E326" s="34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35"/>
      <c r="B327" s="11"/>
      <c r="C327" s="11"/>
      <c r="D327" s="35"/>
      <c r="E327" s="34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35"/>
      <c r="B328" s="11"/>
      <c r="C328" s="11"/>
      <c r="D328" s="35"/>
      <c r="E328" s="34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35"/>
      <c r="B329" s="11"/>
      <c r="C329" s="11"/>
      <c r="D329" s="35"/>
      <c r="E329" s="34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35"/>
      <c r="B330" s="11"/>
      <c r="C330" s="11"/>
      <c r="D330" s="35"/>
      <c r="E330" s="34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35"/>
      <c r="B331" s="11"/>
      <c r="C331" s="11"/>
      <c r="D331" s="35"/>
      <c r="E331" s="34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35"/>
      <c r="B332" s="11"/>
      <c r="C332" s="11"/>
      <c r="D332" s="35"/>
      <c r="E332" s="34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35"/>
      <c r="B333" s="11"/>
      <c r="C333" s="11"/>
      <c r="D333" s="35"/>
      <c r="E333" s="34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35"/>
      <c r="B334" s="11"/>
      <c r="C334" s="11"/>
      <c r="D334" s="35"/>
      <c r="E334" s="34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35"/>
      <c r="B335" s="11"/>
      <c r="C335" s="11"/>
      <c r="D335" s="35"/>
      <c r="E335" s="34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35"/>
      <c r="B336" s="11"/>
      <c r="C336" s="11"/>
      <c r="D336" s="35"/>
      <c r="E336" s="34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35"/>
      <c r="B337" s="11"/>
      <c r="C337" s="11"/>
      <c r="D337" s="35"/>
      <c r="E337" s="34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35"/>
      <c r="B338" s="11"/>
      <c r="C338" s="11"/>
      <c r="D338" s="35"/>
      <c r="E338" s="34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35"/>
      <c r="B339" s="11"/>
      <c r="C339" s="11"/>
      <c r="D339" s="35"/>
      <c r="E339" s="34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35"/>
      <c r="B340" s="11"/>
      <c r="C340" s="11"/>
      <c r="D340" s="35"/>
      <c r="E340" s="34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35"/>
      <c r="B341" s="11"/>
      <c r="C341" s="11"/>
      <c r="D341" s="35"/>
      <c r="E341" s="34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35"/>
      <c r="B342" s="11"/>
      <c r="C342" s="11"/>
      <c r="D342" s="35"/>
      <c r="E342" s="34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35"/>
      <c r="B343" s="11"/>
      <c r="C343" s="11"/>
      <c r="D343" s="35"/>
      <c r="E343" s="34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35"/>
      <c r="B344" s="11"/>
      <c r="C344" s="11"/>
      <c r="D344" s="35"/>
      <c r="E344" s="34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35"/>
      <c r="B345" s="11"/>
      <c r="C345" s="11"/>
      <c r="D345" s="35"/>
      <c r="E345" s="34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35"/>
      <c r="B346" s="11"/>
      <c r="C346" s="11"/>
      <c r="D346" s="35"/>
      <c r="E346" s="34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35"/>
      <c r="B347" s="11"/>
      <c r="C347" s="11"/>
      <c r="D347" s="35"/>
      <c r="E347" s="34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35"/>
      <c r="B348" s="11"/>
      <c r="C348" s="11"/>
      <c r="D348" s="35"/>
      <c r="E348" s="34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35"/>
      <c r="B349" s="11"/>
      <c r="C349" s="11"/>
      <c r="D349" s="35"/>
      <c r="E349" s="34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35"/>
      <c r="B350" s="11"/>
      <c r="C350" s="11"/>
      <c r="D350" s="35"/>
      <c r="E350" s="34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35"/>
      <c r="B351" s="11"/>
      <c r="C351" s="11"/>
      <c r="D351" s="35"/>
      <c r="E351" s="34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35"/>
      <c r="B352" s="11"/>
      <c r="C352" s="11"/>
      <c r="D352" s="35"/>
      <c r="E352" s="34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35"/>
      <c r="B353" s="11"/>
      <c r="C353" s="11"/>
      <c r="D353" s="35"/>
      <c r="E353" s="34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35"/>
      <c r="B354" s="11"/>
      <c r="C354" s="11"/>
      <c r="D354" s="35"/>
      <c r="E354" s="34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35"/>
      <c r="B355" s="11"/>
      <c r="C355" s="11"/>
      <c r="D355" s="35"/>
      <c r="E355" s="34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35"/>
      <c r="B356" s="11"/>
      <c r="C356" s="11"/>
      <c r="D356" s="35"/>
      <c r="E356" s="34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35"/>
      <c r="B357" s="11"/>
      <c r="C357" s="11"/>
      <c r="D357" s="35"/>
      <c r="E357" s="34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35"/>
      <c r="B358" s="11"/>
      <c r="C358" s="11"/>
      <c r="D358" s="35"/>
      <c r="E358" s="34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35"/>
      <c r="B359" s="11"/>
      <c r="C359" s="11"/>
      <c r="D359" s="35"/>
      <c r="E359" s="34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35"/>
      <c r="B360" s="11"/>
      <c r="C360" s="11"/>
      <c r="D360" s="35"/>
      <c r="E360" s="34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35"/>
      <c r="B361" s="11"/>
      <c r="C361" s="11"/>
      <c r="D361" s="35"/>
      <c r="E361" s="34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35"/>
      <c r="B362" s="11"/>
      <c r="C362" s="11"/>
      <c r="D362" s="35"/>
      <c r="E362" s="34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35"/>
      <c r="B363" s="11"/>
      <c r="C363" s="11"/>
      <c r="D363" s="35"/>
      <c r="E363" s="34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35"/>
      <c r="B364" s="11"/>
      <c r="C364" s="11"/>
      <c r="D364" s="35"/>
      <c r="E364" s="34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35"/>
      <c r="B365" s="11"/>
      <c r="C365" s="11"/>
      <c r="D365" s="35"/>
      <c r="E365" s="34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35"/>
      <c r="B366" s="11"/>
      <c r="C366" s="11"/>
      <c r="D366" s="35"/>
      <c r="E366" s="34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35"/>
      <c r="B367" s="11"/>
      <c r="C367" s="11"/>
      <c r="D367" s="35"/>
      <c r="E367" s="34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35"/>
      <c r="B368" s="11"/>
      <c r="C368" s="11"/>
      <c r="D368" s="35"/>
      <c r="E368" s="34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35"/>
      <c r="B369" s="11"/>
      <c r="C369" s="11"/>
      <c r="D369" s="35"/>
      <c r="E369" s="34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35"/>
      <c r="B370" s="11"/>
      <c r="C370" s="11"/>
      <c r="D370" s="35"/>
      <c r="E370" s="34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35"/>
      <c r="B371" s="11"/>
      <c r="C371" s="11"/>
      <c r="D371" s="35"/>
      <c r="E371" s="34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35"/>
      <c r="B372" s="11"/>
      <c r="C372" s="11"/>
      <c r="D372" s="35"/>
      <c r="E372" s="34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35"/>
      <c r="B373" s="11"/>
      <c r="C373" s="11"/>
      <c r="D373" s="35"/>
      <c r="E373" s="34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35"/>
      <c r="B374" s="11"/>
      <c r="C374" s="11"/>
      <c r="D374" s="35"/>
      <c r="E374" s="34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35"/>
      <c r="B375" s="11"/>
      <c r="C375" s="11"/>
      <c r="D375" s="35"/>
      <c r="E375" s="34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35"/>
      <c r="B376" s="11"/>
      <c r="C376" s="11"/>
      <c r="D376" s="35"/>
      <c r="E376" s="34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35"/>
      <c r="B377" s="11"/>
      <c r="C377" s="11"/>
      <c r="D377" s="35"/>
      <c r="E377" s="34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35"/>
      <c r="B378" s="11"/>
      <c r="C378" s="11"/>
      <c r="D378" s="35"/>
      <c r="E378" s="34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35"/>
      <c r="B379" s="11"/>
      <c r="C379" s="11"/>
      <c r="D379" s="35"/>
      <c r="E379" s="34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35"/>
      <c r="B380" s="11"/>
      <c r="C380" s="11"/>
      <c r="D380" s="35"/>
      <c r="E380" s="34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35"/>
      <c r="B381" s="11"/>
      <c r="C381" s="11"/>
      <c r="D381" s="35"/>
      <c r="E381" s="34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35"/>
      <c r="B382" s="11"/>
      <c r="C382" s="11"/>
      <c r="D382" s="35"/>
      <c r="E382" s="34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35"/>
      <c r="B383" s="11"/>
      <c r="C383" s="11"/>
      <c r="D383" s="35"/>
      <c r="E383" s="34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35"/>
      <c r="B384" s="11"/>
      <c r="C384" s="11"/>
      <c r="D384" s="35"/>
      <c r="E384" s="34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35"/>
      <c r="B385" s="11"/>
      <c r="C385" s="11"/>
      <c r="D385" s="35"/>
      <c r="E385" s="34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35"/>
      <c r="B386" s="11"/>
      <c r="C386" s="11"/>
      <c r="D386" s="35"/>
      <c r="E386" s="34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35"/>
      <c r="B387" s="11"/>
      <c r="C387" s="11"/>
      <c r="D387" s="35"/>
      <c r="E387" s="34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35"/>
      <c r="B388" s="11"/>
      <c r="C388" s="11"/>
      <c r="D388" s="35"/>
      <c r="E388" s="34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35"/>
      <c r="B389" s="11"/>
      <c r="C389" s="11"/>
      <c r="D389" s="35"/>
      <c r="E389" s="34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35"/>
      <c r="B390" s="11"/>
      <c r="C390" s="11"/>
      <c r="D390" s="35"/>
      <c r="E390" s="34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35"/>
      <c r="B391" s="11"/>
      <c r="C391" s="11"/>
      <c r="D391" s="35"/>
      <c r="E391" s="34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35"/>
      <c r="B392" s="11"/>
      <c r="C392" s="11"/>
      <c r="D392" s="35"/>
      <c r="E392" s="34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35"/>
      <c r="B393" s="11"/>
      <c r="C393" s="11"/>
      <c r="D393" s="35"/>
      <c r="E393" s="34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35"/>
      <c r="B394" s="11"/>
      <c r="C394" s="11"/>
      <c r="D394" s="35"/>
      <c r="E394" s="34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35"/>
      <c r="B395" s="11"/>
      <c r="C395" s="11"/>
      <c r="D395" s="35"/>
      <c r="E395" s="34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35"/>
      <c r="B396" s="11"/>
      <c r="C396" s="11"/>
      <c r="D396" s="35"/>
      <c r="E396" s="34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35"/>
      <c r="B397" s="11"/>
      <c r="C397" s="11"/>
      <c r="D397" s="35"/>
      <c r="E397" s="34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35"/>
      <c r="B398" s="11"/>
      <c r="C398" s="11"/>
      <c r="D398" s="35"/>
      <c r="E398" s="34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35"/>
      <c r="B399" s="11"/>
      <c r="C399" s="11"/>
      <c r="D399" s="35"/>
      <c r="E399" s="34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35"/>
      <c r="B400" s="11"/>
      <c r="C400" s="11"/>
      <c r="D400" s="35"/>
      <c r="E400" s="34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35"/>
      <c r="B401" s="11"/>
      <c r="C401" s="11"/>
      <c r="D401" s="35"/>
      <c r="E401" s="34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35"/>
      <c r="B402" s="11"/>
      <c r="C402" s="11"/>
      <c r="D402" s="35"/>
      <c r="E402" s="34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35"/>
      <c r="B403" s="11"/>
      <c r="C403" s="11"/>
      <c r="D403" s="35"/>
      <c r="E403" s="34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35"/>
      <c r="B404" s="11"/>
      <c r="C404" s="11"/>
      <c r="D404" s="35"/>
      <c r="E404" s="34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35"/>
      <c r="B405" s="11"/>
      <c r="C405" s="11"/>
      <c r="D405" s="35"/>
      <c r="E405" s="34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35"/>
      <c r="B406" s="11"/>
      <c r="C406" s="11"/>
      <c r="D406" s="35"/>
      <c r="E406" s="34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35"/>
      <c r="B407" s="11"/>
      <c r="C407" s="11"/>
      <c r="D407" s="35"/>
      <c r="E407" s="34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35"/>
      <c r="B408" s="11"/>
      <c r="C408" s="11"/>
      <c r="D408" s="35"/>
      <c r="E408" s="34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35"/>
      <c r="B409" s="11"/>
      <c r="C409" s="11"/>
      <c r="D409" s="35"/>
      <c r="E409" s="34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35"/>
      <c r="B410" s="11"/>
      <c r="C410" s="11"/>
      <c r="D410" s="35"/>
      <c r="E410" s="34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35"/>
      <c r="B411" s="11"/>
      <c r="C411" s="11"/>
      <c r="D411" s="35"/>
      <c r="E411" s="34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35"/>
      <c r="B412" s="11"/>
      <c r="C412" s="11"/>
      <c r="D412" s="35"/>
      <c r="E412" s="34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35"/>
      <c r="B413" s="11"/>
      <c r="C413" s="11"/>
      <c r="D413" s="35"/>
      <c r="E413" s="34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35"/>
      <c r="B414" s="11"/>
      <c r="C414" s="11"/>
      <c r="D414" s="35"/>
      <c r="E414" s="34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35"/>
      <c r="B415" s="11"/>
      <c r="C415" s="11"/>
      <c r="D415" s="35"/>
      <c r="E415" s="34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35"/>
      <c r="B416" s="11"/>
      <c r="C416" s="11"/>
      <c r="D416" s="35"/>
      <c r="E416" s="34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35"/>
      <c r="B417" s="11"/>
      <c r="C417" s="11"/>
      <c r="D417" s="35"/>
      <c r="E417" s="34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35"/>
      <c r="B418" s="11"/>
      <c r="C418" s="11"/>
      <c r="D418" s="35"/>
      <c r="E418" s="34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35"/>
      <c r="B419" s="11"/>
      <c r="C419" s="11"/>
      <c r="D419" s="35"/>
      <c r="E419" s="34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35"/>
      <c r="B420" s="11"/>
      <c r="C420" s="11"/>
      <c r="D420" s="35"/>
      <c r="E420" s="34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35"/>
      <c r="B421" s="11"/>
      <c r="C421" s="11"/>
      <c r="D421" s="35"/>
      <c r="E421" s="34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35"/>
      <c r="B422" s="11"/>
      <c r="C422" s="11"/>
      <c r="D422" s="35"/>
      <c r="E422" s="34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35"/>
      <c r="B423" s="11"/>
      <c r="C423" s="11"/>
      <c r="D423" s="35"/>
      <c r="E423" s="34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35"/>
      <c r="B424" s="11"/>
      <c r="C424" s="11"/>
      <c r="D424" s="35"/>
      <c r="E424" s="34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35"/>
      <c r="B425" s="11"/>
      <c r="C425" s="11"/>
      <c r="D425" s="35"/>
      <c r="E425" s="34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35"/>
      <c r="B426" s="11"/>
      <c r="C426" s="11"/>
      <c r="D426" s="35"/>
      <c r="E426" s="34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35"/>
      <c r="B427" s="11"/>
      <c r="C427" s="11"/>
      <c r="D427" s="35"/>
      <c r="E427" s="34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35"/>
      <c r="B428" s="11"/>
      <c r="C428" s="11"/>
      <c r="D428" s="35"/>
      <c r="E428" s="34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35"/>
      <c r="B429" s="11"/>
      <c r="C429" s="11"/>
      <c r="D429" s="35"/>
      <c r="E429" s="34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35"/>
      <c r="B430" s="11"/>
      <c r="C430" s="11"/>
      <c r="D430" s="35"/>
      <c r="E430" s="34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35"/>
      <c r="B431" s="11"/>
      <c r="C431" s="11"/>
      <c r="D431" s="35"/>
      <c r="E431" s="34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35"/>
      <c r="B432" s="11"/>
      <c r="C432" s="11"/>
      <c r="D432" s="35"/>
      <c r="E432" s="34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35"/>
      <c r="B433" s="11"/>
      <c r="C433" s="11"/>
      <c r="D433" s="35"/>
      <c r="E433" s="34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35"/>
      <c r="B434" s="11"/>
      <c r="C434" s="11"/>
      <c r="D434" s="35"/>
      <c r="E434" s="34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35"/>
      <c r="B435" s="11"/>
      <c r="C435" s="11"/>
      <c r="D435" s="35"/>
      <c r="E435" s="34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35"/>
      <c r="B436" s="11"/>
      <c r="C436" s="11"/>
      <c r="D436" s="35"/>
      <c r="E436" s="34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35"/>
      <c r="B437" s="11"/>
      <c r="C437" s="11"/>
      <c r="D437" s="35"/>
      <c r="E437" s="34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35"/>
      <c r="B438" s="11"/>
      <c r="C438" s="11"/>
      <c r="D438" s="35"/>
      <c r="E438" s="34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35"/>
      <c r="B439" s="11"/>
      <c r="C439" s="11"/>
      <c r="D439" s="35"/>
      <c r="E439" s="34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35"/>
      <c r="B440" s="11"/>
      <c r="C440" s="11"/>
      <c r="D440" s="35"/>
      <c r="E440" s="34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35"/>
      <c r="B441" s="11"/>
      <c r="C441" s="11"/>
      <c r="D441" s="35"/>
      <c r="E441" s="34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35"/>
      <c r="B442" s="11"/>
      <c r="C442" s="11"/>
      <c r="D442" s="35"/>
      <c r="E442" s="34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35"/>
      <c r="B443" s="11"/>
      <c r="C443" s="11"/>
      <c r="D443" s="35"/>
      <c r="E443" s="34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35"/>
      <c r="B444" s="11"/>
      <c r="C444" s="11"/>
      <c r="D444" s="35"/>
      <c r="E444" s="34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35"/>
      <c r="B445" s="11"/>
      <c r="C445" s="11"/>
      <c r="D445" s="35"/>
      <c r="E445" s="34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35"/>
      <c r="B446" s="11"/>
      <c r="C446" s="11"/>
      <c r="D446" s="35"/>
      <c r="E446" s="34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35"/>
      <c r="B447" s="11"/>
      <c r="C447" s="11"/>
      <c r="D447" s="35"/>
      <c r="E447" s="34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35"/>
      <c r="B448" s="11"/>
      <c r="C448" s="11"/>
      <c r="D448" s="35"/>
      <c r="E448" s="34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35"/>
      <c r="B449" s="11"/>
      <c r="C449" s="11"/>
      <c r="D449" s="35"/>
      <c r="E449" s="34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35"/>
      <c r="B450" s="11"/>
      <c r="C450" s="11"/>
      <c r="D450" s="35"/>
      <c r="E450" s="34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35"/>
      <c r="B451" s="11"/>
      <c r="C451" s="11"/>
      <c r="D451" s="35"/>
      <c r="E451" s="34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35"/>
      <c r="B452" s="11"/>
      <c r="C452" s="11"/>
      <c r="D452" s="35"/>
      <c r="E452" s="34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35"/>
      <c r="B453" s="11"/>
      <c r="C453" s="11"/>
      <c r="D453" s="35"/>
      <c r="E453" s="34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35"/>
      <c r="B454" s="11"/>
      <c r="C454" s="11"/>
      <c r="D454" s="35"/>
      <c r="E454" s="34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35"/>
      <c r="B455" s="11"/>
      <c r="C455" s="11"/>
      <c r="D455" s="35"/>
      <c r="E455" s="34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35"/>
      <c r="B456" s="11"/>
      <c r="C456" s="11"/>
      <c r="D456" s="35"/>
      <c r="E456" s="34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35"/>
      <c r="B457" s="11"/>
      <c r="C457" s="11"/>
      <c r="D457" s="35"/>
      <c r="E457" s="34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35"/>
      <c r="B458" s="11"/>
      <c r="C458" s="11"/>
      <c r="D458" s="35"/>
      <c r="E458" s="34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35"/>
      <c r="B459" s="11"/>
      <c r="C459" s="11"/>
      <c r="D459" s="35"/>
      <c r="E459" s="34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35"/>
      <c r="B460" s="11"/>
      <c r="C460" s="11"/>
      <c r="D460" s="35"/>
      <c r="E460" s="34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35"/>
      <c r="B461" s="11"/>
      <c r="C461" s="11"/>
      <c r="D461" s="35"/>
      <c r="E461" s="34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35"/>
      <c r="B462" s="11"/>
      <c r="C462" s="11"/>
      <c r="D462" s="35"/>
      <c r="E462" s="34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35"/>
      <c r="B463" s="11"/>
      <c r="C463" s="11"/>
      <c r="D463" s="35"/>
      <c r="E463" s="34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35"/>
      <c r="B464" s="11"/>
      <c r="C464" s="11"/>
      <c r="D464" s="35"/>
      <c r="E464" s="34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35"/>
      <c r="B465" s="11"/>
      <c r="C465" s="11"/>
      <c r="D465" s="35"/>
      <c r="E465" s="34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35"/>
      <c r="B466" s="11"/>
      <c r="C466" s="11"/>
      <c r="D466" s="35"/>
      <c r="E466" s="34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35"/>
      <c r="B467" s="11"/>
      <c r="C467" s="11"/>
      <c r="D467" s="35"/>
      <c r="E467" s="34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35"/>
      <c r="B468" s="11"/>
      <c r="C468" s="11"/>
      <c r="D468" s="35"/>
      <c r="E468" s="34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35"/>
      <c r="B469" s="11"/>
      <c r="C469" s="11"/>
      <c r="D469" s="35"/>
      <c r="E469" s="34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35"/>
      <c r="B470" s="11"/>
      <c r="C470" s="11"/>
      <c r="D470" s="35"/>
      <c r="E470" s="34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35"/>
      <c r="B471" s="11"/>
      <c r="C471" s="11"/>
      <c r="D471" s="35"/>
      <c r="E471" s="34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35"/>
      <c r="B472" s="11"/>
      <c r="C472" s="11"/>
      <c r="D472" s="35"/>
      <c r="E472" s="34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35"/>
      <c r="B473" s="11"/>
      <c r="C473" s="11"/>
      <c r="D473" s="35"/>
      <c r="E473" s="34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35"/>
      <c r="B474" s="11"/>
      <c r="C474" s="11"/>
      <c r="D474" s="35"/>
      <c r="E474" s="34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35"/>
      <c r="B475" s="11"/>
      <c r="C475" s="11"/>
      <c r="D475" s="35"/>
      <c r="E475" s="34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35"/>
      <c r="B476" s="11"/>
      <c r="C476" s="11"/>
      <c r="D476" s="35"/>
      <c r="E476" s="34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35"/>
      <c r="B477" s="11"/>
      <c r="C477" s="11"/>
      <c r="D477" s="35"/>
      <c r="E477" s="34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35"/>
      <c r="B478" s="11"/>
      <c r="C478" s="11"/>
      <c r="D478" s="35"/>
      <c r="E478" s="34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35"/>
      <c r="B479" s="11"/>
      <c r="C479" s="11"/>
      <c r="D479" s="35"/>
      <c r="E479" s="34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35"/>
      <c r="B480" s="11"/>
      <c r="C480" s="11"/>
      <c r="D480" s="35"/>
      <c r="E480" s="34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35"/>
      <c r="B481" s="11"/>
      <c r="C481" s="11"/>
      <c r="D481" s="35"/>
      <c r="E481" s="34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35"/>
      <c r="B482" s="11"/>
      <c r="C482" s="11"/>
      <c r="D482" s="35"/>
      <c r="E482" s="34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35"/>
      <c r="B483" s="11"/>
      <c r="C483" s="11"/>
      <c r="D483" s="35"/>
      <c r="E483" s="34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35"/>
      <c r="B484" s="11"/>
      <c r="C484" s="11"/>
      <c r="D484" s="35"/>
      <c r="E484" s="34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35"/>
      <c r="B485" s="11"/>
      <c r="C485" s="11"/>
      <c r="D485" s="35"/>
      <c r="E485" s="34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35"/>
      <c r="B486" s="11"/>
      <c r="C486" s="11"/>
      <c r="D486" s="35"/>
      <c r="E486" s="34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35"/>
      <c r="B487" s="11"/>
      <c r="C487" s="11"/>
      <c r="D487" s="35"/>
      <c r="E487" s="34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35"/>
      <c r="B488" s="11"/>
      <c r="C488" s="11"/>
      <c r="D488" s="35"/>
      <c r="E488" s="34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35"/>
      <c r="B489" s="11"/>
      <c r="C489" s="11"/>
      <c r="D489" s="35"/>
      <c r="E489" s="34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35"/>
      <c r="B490" s="11"/>
      <c r="C490" s="11"/>
      <c r="D490" s="35"/>
      <c r="E490" s="34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35"/>
      <c r="B491" s="11"/>
      <c r="C491" s="11"/>
      <c r="D491" s="35"/>
      <c r="E491" s="34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35"/>
      <c r="B492" s="11"/>
      <c r="C492" s="11"/>
      <c r="D492" s="35"/>
      <c r="E492" s="34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35"/>
      <c r="B493" s="11"/>
      <c r="C493" s="11"/>
      <c r="D493" s="35"/>
      <c r="E493" s="34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35"/>
      <c r="B494" s="11"/>
      <c r="C494" s="11"/>
      <c r="D494" s="35"/>
      <c r="E494" s="34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35"/>
      <c r="B495" s="11"/>
      <c r="C495" s="11"/>
      <c r="D495" s="35"/>
      <c r="E495" s="34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35"/>
      <c r="B496" s="11"/>
      <c r="C496" s="11"/>
      <c r="D496" s="35"/>
      <c r="E496" s="34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35"/>
      <c r="B497" s="11"/>
      <c r="C497" s="11"/>
      <c r="D497" s="35"/>
      <c r="E497" s="34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35"/>
      <c r="B498" s="11"/>
      <c r="C498" s="11"/>
      <c r="D498" s="35"/>
      <c r="E498" s="34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35"/>
      <c r="B499" s="11"/>
      <c r="C499" s="11"/>
      <c r="D499" s="35"/>
      <c r="E499" s="34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35"/>
      <c r="B500" s="11"/>
      <c r="C500" s="11"/>
      <c r="D500" s="35"/>
      <c r="E500" s="34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35"/>
      <c r="B501" s="11"/>
      <c r="C501" s="11"/>
      <c r="D501" s="35"/>
      <c r="E501" s="34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35"/>
      <c r="B502" s="11"/>
      <c r="C502" s="11"/>
      <c r="D502" s="35"/>
      <c r="E502" s="34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35"/>
      <c r="B503" s="11"/>
      <c r="C503" s="11"/>
      <c r="D503" s="35"/>
      <c r="E503" s="34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35"/>
      <c r="B504" s="11"/>
      <c r="C504" s="11"/>
      <c r="D504" s="35"/>
      <c r="E504" s="34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35"/>
      <c r="B505" s="11"/>
      <c r="C505" s="11"/>
      <c r="D505" s="35"/>
      <c r="E505" s="34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35"/>
      <c r="B506" s="11"/>
      <c r="C506" s="11"/>
      <c r="D506" s="35"/>
      <c r="E506" s="34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35"/>
      <c r="B507" s="11"/>
      <c r="C507" s="11"/>
      <c r="D507" s="35"/>
      <c r="E507" s="34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35"/>
      <c r="B508" s="11"/>
      <c r="C508" s="11"/>
      <c r="D508" s="35"/>
      <c r="E508" s="34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35"/>
      <c r="B509" s="11"/>
      <c r="C509" s="11"/>
      <c r="D509" s="35"/>
      <c r="E509" s="34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35"/>
      <c r="B510" s="11"/>
      <c r="C510" s="11"/>
      <c r="D510" s="35"/>
      <c r="E510" s="34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35"/>
      <c r="B511" s="11"/>
      <c r="C511" s="11"/>
      <c r="D511" s="35"/>
      <c r="E511" s="34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35"/>
      <c r="B512" s="11"/>
      <c r="C512" s="11"/>
      <c r="D512" s="35"/>
      <c r="E512" s="34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35"/>
      <c r="B513" s="11"/>
      <c r="C513" s="11"/>
      <c r="D513" s="35"/>
      <c r="E513" s="34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35"/>
      <c r="B514" s="11"/>
      <c r="C514" s="11"/>
      <c r="D514" s="35"/>
      <c r="E514" s="34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35"/>
      <c r="B515" s="11"/>
      <c r="C515" s="11"/>
      <c r="D515" s="35"/>
      <c r="E515" s="34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35"/>
      <c r="B516" s="11"/>
      <c r="C516" s="11"/>
      <c r="D516" s="35"/>
      <c r="E516" s="34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35"/>
      <c r="B517" s="11"/>
      <c r="C517" s="11"/>
      <c r="D517" s="35"/>
      <c r="E517" s="34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35"/>
      <c r="B518" s="11"/>
      <c r="C518" s="11"/>
      <c r="D518" s="35"/>
      <c r="E518" s="34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35"/>
      <c r="B519" s="11"/>
      <c r="C519" s="11"/>
      <c r="D519" s="35"/>
      <c r="E519" s="34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35"/>
      <c r="B520" s="11"/>
      <c r="C520" s="11"/>
      <c r="D520" s="35"/>
      <c r="E520" s="34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35"/>
      <c r="B521" s="11"/>
      <c r="C521" s="11"/>
      <c r="D521" s="35"/>
      <c r="E521" s="34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35"/>
      <c r="B522" s="11"/>
      <c r="C522" s="11"/>
      <c r="D522" s="35"/>
      <c r="E522" s="34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35"/>
      <c r="B523" s="11"/>
      <c r="C523" s="11"/>
      <c r="D523" s="35"/>
      <c r="E523" s="34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35"/>
      <c r="B524" s="11"/>
      <c r="C524" s="11"/>
      <c r="D524" s="35"/>
      <c r="E524" s="34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35"/>
      <c r="B525" s="11"/>
      <c r="C525" s="11"/>
      <c r="D525" s="35"/>
      <c r="E525" s="34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35"/>
      <c r="B526" s="11"/>
      <c r="C526" s="11"/>
      <c r="D526" s="35"/>
      <c r="E526" s="34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35"/>
      <c r="B527" s="11"/>
      <c r="C527" s="11"/>
      <c r="D527" s="35"/>
      <c r="E527" s="34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35"/>
      <c r="B528" s="11"/>
      <c r="C528" s="11"/>
      <c r="D528" s="35"/>
      <c r="E528" s="34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35"/>
      <c r="B529" s="11"/>
      <c r="C529" s="11"/>
      <c r="D529" s="35"/>
      <c r="E529" s="34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35"/>
      <c r="B530" s="11"/>
      <c r="C530" s="11"/>
      <c r="D530" s="35"/>
      <c r="E530" s="34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35"/>
      <c r="B531" s="11"/>
      <c r="C531" s="11"/>
      <c r="D531" s="35"/>
      <c r="E531" s="34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35"/>
      <c r="B532" s="11"/>
      <c r="C532" s="11"/>
      <c r="D532" s="35"/>
      <c r="E532" s="34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35"/>
      <c r="B533" s="11"/>
      <c r="C533" s="11"/>
      <c r="D533" s="35"/>
      <c r="E533" s="34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35"/>
      <c r="B534" s="11"/>
      <c r="C534" s="11"/>
      <c r="D534" s="35"/>
      <c r="E534" s="34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35"/>
      <c r="B535" s="11"/>
      <c r="C535" s="11"/>
      <c r="D535" s="35"/>
      <c r="E535" s="34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35"/>
      <c r="B536" s="11"/>
      <c r="C536" s="11"/>
      <c r="D536" s="35"/>
      <c r="E536" s="34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35"/>
      <c r="B537" s="11"/>
      <c r="C537" s="11"/>
      <c r="D537" s="35"/>
      <c r="E537" s="34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35"/>
      <c r="B538" s="11"/>
      <c r="C538" s="11"/>
      <c r="D538" s="35"/>
      <c r="E538" s="34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35"/>
      <c r="B539" s="11"/>
      <c r="C539" s="11"/>
      <c r="D539" s="35"/>
      <c r="E539" s="34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35"/>
      <c r="B540" s="11"/>
      <c r="C540" s="11"/>
      <c r="D540" s="35"/>
      <c r="E540" s="34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35"/>
      <c r="B541" s="11"/>
      <c r="C541" s="11"/>
      <c r="D541" s="35"/>
      <c r="E541" s="34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35"/>
      <c r="B542" s="11"/>
      <c r="C542" s="11"/>
      <c r="D542" s="35"/>
      <c r="E542" s="34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35"/>
      <c r="B543" s="11"/>
      <c r="C543" s="11"/>
      <c r="D543" s="35"/>
      <c r="E543" s="34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35"/>
      <c r="B544" s="11"/>
      <c r="C544" s="11"/>
      <c r="D544" s="35"/>
      <c r="E544" s="34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35"/>
      <c r="B545" s="11"/>
      <c r="C545" s="11"/>
      <c r="D545" s="35"/>
      <c r="E545" s="34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35"/>
      <c r="B546" s="11"/>
      <c r="C546" s="11"/>
      <c r="D546" s="35"/>
      <c r="E546" s="34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35"/>
      <c r="B547" s="11"/>
      <c r="C547" s="11"/>
      <c r="D547" s="35"/>
      <c r="E547" s="34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35"/>
      <c r="B548" s="11"/>
      <c r="C548" s="11"/>
      <c r="D548" s="35"/>
      <c r="E548" s="34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35"/>
      <c r="B549" s="11"/>
      <c r="C549" s="11"/>
      <c r="D549" s="35"/>
      <c r="E549" s="34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35"/>
      <c r="B550" s="11"/>
      <c r="C550" s="11"/>
      <c r="D550" s="35"/>
      <c r="E550" s="34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35"/>
      <c r="B551" s="11"/>
      <c r="C551" s="11"/>
      <c r="D551" s="35"/>
      <c r="E551" s="34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35"/>
      <c r="B552" s="11"/>
      <c r="C552" s="11"/>
      <c r="D552" s="35"/>
      <c r="E552" s="34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35"/>
      <c r="B553" s="11"/>
      <c r="C553" s="11"/>
      <c r="D553" s="35"/>
      <c r="E553" s="34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35"/>
      <c r="B554" s="11"/>
      <c r="C554" s="11"/>
      <c r="D554" s="35"/>
      <c r="E554" s="34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35"/>
      <c r="B555" s="11"/>
      <c r="C555" s="11"/>
      <c r="D555" s="35"/>
      <c r="E555" s="34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35"/>
      <c r="B556" s="11"/>
      <c r="C556" s="11"/>
      <c r="D556" s="35"/>
      <c r="E556" s="34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35"/>
      <c r="B557" s="11"/>
      <c r="C557" s="11"/>
      <c r="D557" s="35"/>
      <c r="E557" s="34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35"/>
      <c r="B558" s="11"/>
      <c r="C558" s="11"/>
      <c r="D558" s="35"/>
      <c r="E558" s="34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35"/>
      <c r="B559" s="11"/>
      <c r="C559" s="11"/>
      <c r="D559" s="35"/>
      <c r="E559" s="34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35"/>
      <c r="B560" s="11"/>
      <c r="C560" s="11"/>
      <c r="D560" s="35"/>
      <c r="E560" s="34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35"/>
      <c r="B561" s="11"/>
      <c r="C561" s="11"/>
      <c r="D561" s="35"/>
      <c r="E561" s="34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35"/>
      <c r="B562" s="11"/>
      <c r="C562" s="11"/>
      <c r="D562" s="35"/>
      <c r="E562" s="34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35"/>
      <c r="B563" s="11"/>
      <c r="C563" s="11"/>
      <c r="D563" s="35"/>
      <c r="E563" s="34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35"/>
      <c r="B564" s="11"/>
      <c r="C564" s="11"/>
      <c r="D564" s="35"/>
      <c r="E564" s="34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35"/>
      <c r="B565" s="11"/>
      <c r="C565" s="11"/>
      <c r="D565" s="35"/>
      <c r="E565" s="34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35"/>
      <c r="B566" s="11"/>
      <c r="C566" s="11"/>
      <c r="D566" s="35"/>
      <c r="E566" s="34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35"/>
      <c r="B567" s="11"/>
      <c r="C567" s="11"/>
      <c r="D567" s="35"/>
      <c r="E567" s="34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35"/>
      <c r="B568" s="11"/>
      <c r="C568" s="11"/>
      <c r="D568" s="35"/>
      <c r="E568" s="34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35"/>
      <c r="B569" s="11"/>
      <c r="C569" s="11"/>
      <c r="D569" s="35"/>
      <c r="E569" s="34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35"/>
      <c r="B570" s="11"/>
      <c r="C570" s="11"/>
      <c r="D570" s="35"/>
      <c r="E570" s="34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35"/>
      <c r="B571" s="11"/>
      <c r="C571" s="11"/>
      <c r="D571" s="35"/>
      <c r="E571" s="34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35"/>
      <c r="B572" s="11"/>
      <c r="C572" s="11"/>
      <c r="D572" s="35"/>
      <c r="E572" s="34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35"/>
      <c r="B573" s="11"/>
      <c r="C573" s="11"/>
      <c r="D573" s="35"/>
      <c r="E573" s="34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35"/>
      <c r="B574" s="11"/>
      <c r="C574" s="11"/>
      <c r="D574" s="35"/>
      <c r="E574" s="34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35"/>
      <c r="B575" s="11"/>
      <c r="C575" s="11"/>
      <c r="D575" s="35"/>
      <c r="E575" s="34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35"/>
      <c r="B576" s="11"/>
      <c r="C576" s="11"/>
      <c r="D576" s="35"/>
      <c r="E576" s="34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35"/>
      <c r="B577" s="11"/>
      <c r="C577" s="11"/>
      <c r="D577" s="35"/>
      <c r="E577" s="34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35"/>
      <c r="B578" s="11"/>
      <c r="C578" s="11"/>
      <c r="D578" s="35"/>
      <c r="E578" s="34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35"/>
      <c r="B579" s="11"/>
      <c r="C579" s="11"/>
      <c r="D579" s="35"/>
      <c r="E579" s="34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35"/>
      <c r="B580" s="11"/>
      <c r="C580" s="11"/>
      <c r="D580" s="35"/>
      <c r="E580" s="34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35"/>
      <c r="B581" s="11"/>
      <c r="C581" s="11"/>
      <c r="D581" s="35"/>
      <c r="E581" s="34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35"/>
      <c r="B582" s="11"/>
      <c r="C582" s="11"/>
      <c r="D582" s="35"/>
      <c r="E582" s="34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35"/>
      <c r="B583" s="11"/>
      <c r="C583" s="11"/>
      <c r="D583" s="35"/>
      <c r="E583" s="34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35"/>
      <c r="B584" s="11"/>
      <c r="C584" s="11"/>
      <c r="D584" s="35"/>
      <c r="E584" s="34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35"/>
      <c r="B585" s="11"/>
      <c r="C585" s="11"/>
      <c r="D585" s="35"/>
      <c r="E585" s="34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35"/>
      <c r="B586" s="11"/>
      <c r="C586" s="11"/>
      <c r="D586" s="35"/>
      <c r="E586" s="34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35"/>
      <c r="B587" s="11"/>
      <c r="C587" s="11"/>
      <c r="D587" s="35"/>
      <c r="E587" s="34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35"/>
      <c r="B588" s="11"/>
      <c r="C588" s="11"/>
      <c r="D588" s="35"/>
      <c r="E588" s="34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35"/>
      <c r="B589" s="11"/>
      <c r="C589" s="11"/>
      <c r="D589" s="35"/>
      <c r="E589" s="34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35"/>
      <c r="B590" s="11"/>
      <c r="C590" s="11"/>
      <c r="D590" s="35"/>
      <c r="E590" s="34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35"/>
      <c r="B591" s="11"/>
      <c r="C591" s="11"/>
      <c r="D591" s="35"/>
      <c r="E591" s="34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35"/>
      <c r="B592" s="11"/>
      <c r="C592" s="11"/>
      <c r="D592" s="35"/>
      <c r="E592" s="34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35"/>
      <c r="B593" s="11"/>
      <c r="C593" s="11"/>
      <c r="D593" s="35"/>
      <c r="E593" s="34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35"/>
      <c r="B594" s="11"/>
      <c r="C594" s="11"/>
      <c r="D594" s="35"/>
      <c r="E594" s="34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35"/>
      <c r="B595" s="11"/>
      <c r="C595" s="11"/>
      <c r="D595" s="35"/>
      <c r="E595" s="34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35"/>
      <c r="B596" s="11"/>
      <c r="C596" s="11"/>
      <c r="D596" s="35"/>
      <c r="E596" s="34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35"/>
      <c r="B597" s="11"/>
      <c r="C597" s="11"/>
      <c r="D597" s="35"/>
      <c r="E597" s="34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35"/>
      <c r="B598" s="11"/>
      <c r="C598" s="11"/>
      <c r="D598" s="35"/>
      <c r="E598" s="34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35"/>
      <c r="B599" s="11"/>
      <c r="C599" s="11"/>
      <c r="D599" s="35"/>
      <c r="E599" s="34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35"/>
      <c r="B600" s="11"/>
      <c r="C600" s="11"/>
      <c r="D600" s="35"/>
      <c r="E600" s="34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35"/>
      <c r="B601" s="11"/>
      <c r="C601" s="11"/>
      <c r="D601" s="35"/>
      <c r="E601" s="34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35"/>
      <c r="B602" s="11"/>
      <c r="C602" s="11"/>
      <c r="D602" s="35"/>
      <c r="E602" s="34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35"/>
      <c r="B603" s="11"/>
      <c r="C603" s="11"/>
      <c r="D603" s="35"/>
      <c r="E603" s="34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35"/>
      <c r="B604" s="11"/>
      <c r="C604" s="11"/>
      <c r="D604" s="35"/>
      <c r="E604" s="34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35"/>
      <c r="B605" s="11"/>
      <c r="C605" s="11"/>
      <c r="D605" s="35"/>
      <c r="E605" s="34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35"/>
      <c r="B606" s="11"/>
      <c r="C606" s="11"/>
      <c r="D606" s="35"/>
      <c r="E606" s="34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35"/>
      <c r="B607" s="11"/>
      <c r="C607" s="11"/>
      <c r="D607" s="35"/>
      <c r="E607" s="34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35"/>
      <c r="B608" s="11"/>
      <c r="C608" s="11"/>
      <c r="D608" s="35"/>
      <c r="E608" s="34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35"/>
      <c r="B609" s="11"/>
      <c r="C609" s="11"/>
      <c r="D609" s="35"/>
      <c r="E609" s="34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35"/>
      <c r="B610" s="11"/>
      <c r="C610" s="11"/>
      <c r="D610" s="35"/>
      <c r="E610" s="34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35"/>
      <c r="B611" s="11"/>
      <c r="C611" s="11"/>
      <c r="D611" s="35"/>
      <c r="E611" s="34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35"/>
      <c r="B612" s="11"/>
      <c r="C612" s="11"/>
      <c r="D612" s="35"/>
      <c r="E612" s="34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35"/>
      <c r="B613" s="11"/>
      <c r="C613" s="11"/>
      <c r="D613" s="35"/>
      <c r="E613" s="34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35"/>
      <c r="B614" s="11"/>
      <c r="C614" s="11"/>
      <c r="D614" s="35"/>
      <c r="E614" s="34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35"/>
      <c r="B615" s="11"/>
      <c r="C615" s="11"/>
      <c r="D615" s="35"/>
      <c r="E615" s="34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35"/>
      <c r="B616" s="11"/>
      <c r="C616" s="11"/>
      <c r="D616" s="35"/>
      <c r="E616" s="34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35"/>
      <c r="B617" s="11"/>
      <c r="C617" s="11"/>
      <c r="D617" s="35"/>
      <c r="E617" s="34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35"/>
      <c r="B618" s="11"/>
      <c r="C618" s="11"/>
      <c r="D618" s="35"/>
      <c r="E618" s="34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35"/>
      <c r="B619" s="11"/>
      <c r="C619" s="11"/>
      <c r="D619" s="35"/>
      <c r="E619" s="34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35"/>
      <c r="B620" s="11"/>
      <c r="C620" s="11"/>
      <c r="D620" s="35"/>
      <c r="E620" s="34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35"/>
      <c r="B621" s="11"/>
      <c r="C621" s="11"/>
      <c r="D621" s="35"/>
      <c r="E621" s="34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35"/>
      <c r="B622" s="11"/>
      <c r="C622" s="11"/>
      <c r="D622" s="35"/>
      <c r="E622" s="34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35"/>
      <c r="B623" s="11"/>
      <c r="C623" s="11"/>
      <c r="D623" s="35"/>
      <c r="E623" s="34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35"/>
      <c r="B624" s="11"/>
      <c r="C624" s="11"/>
      <c r="D624" s="35"/>
      <c r="E624" s="34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35"/>
      <c r="B625" s="11"/>
      <c r="C625" s="11"/>
      <c r="D625" s="35"/>
      <c r="E625" s="34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35"/>
      <c r="B626" s="11"/>
      <c r="C626" s="11"/>
      <c r="D626" s="35"/>
      <c r="E626" s="34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35"/>
      <c r="B627" s="11"/>
      <c r="C627" s="11"/>
      <c r="D627" s="35"/>
      <c r="E627" s="34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35"/>
      <c r="B628" s="11"/>
      <c r="C628" s="11"/>
      <c r="D628" s="35"/>
      <c r="E628" s="34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35"/>
      <c r="B629" s="11"/>
      <c r="C629" s="11"/>
      <c r="D629" s="35"/>
      <c r="E629" s="34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35"/>
      <c r="B630" s="11"/>
      <c r="C630" s="11"/>
      <c r="D630" s="35"/>
      <c r="E630" s="34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35"/>
      <c r="B631" s="11"/>
      <c r="C631" s="11"/>
      <c r="D631" s="35"/>
      <c r="E631" s="34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35"/>
      <c r="B632" s="11"/>
      <c r="C632" s="11"/>
      <c r="D632" s="35"/>
      <c r="E632" s="34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35"/>
      <c r="B633" s="11"/>
      <c r="C633" s="11"/>
      <c r="D633" s="35"/>
      <c r="E633" s="34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35"/>
      <c r="B634" s="11"/>
      <c r="C634" s="11"/>
      <c r="D634" s="35"/>
      <c r="E634" s="34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35"/>
      <c r="B635" s="11"/>
      <c r="C635" s="11"/>
      <c r="D635" s="35"/>
      <c r="E635" s="34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35"/>
      <c r="B636" s="11"/>
      <c r="C636" s="11"/>
      <c r="D636" s="35"/>
      <c r="E636" s="34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35"/>
      <c r="B637" s="11"/>
      <c r="C637" s="11"/>
      <c r="D637" s="35"/>
      <c r="E637" s="34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35"/>
      <c r="B638" s="11"/>
      <c r="C638" s="11"/>
      <c r="D638" s="35"/>
      <c r="E638" s="34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35"/>
      <c r="B639" s="11"/>
      <c r="C639" s="11"/>
      <c r="D639" s="35"/>
      <c r="E639" s="34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35"/>
      <c r="B640" s="11"/>
      <c r="C640" s="11"/>
      <c r="D640" s="35"/>
      <c r="E640" s="34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35"/>
      <c r="B641" s="11"/>
      <c r="C641" s="11"/>
      <c r="D641" s="35"/>
      <c r="E641" s="34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35"/>
      <c r="B642" s="11"/>
      <c r="C642" s="11"/>
      <c r="D642" s="35"/>
      <c r="E642" s="34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35"/>
      <c r="B643" s="11"/>
      <c r="C643" s="11"/>
      <c r="D643" s="35"/>
      <c r="E643" s="34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35"/>
      <c r="B644" s="11"/>
      <c r="C644" s="11"/>
      <c r="D644" s="35"/>
      <c r="E644" s="34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35"/>
      <c r="B645" s="11"/>
      <c r="C645" s="11"/>
      <c r="D645" s="35"/>
      <c r="E645" s="34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35"/>
      <c r="B646" s="11"/>
      <c r="C646" s="11"/>
      <c r="D646" s="35"/>
      <c r="E646" s="34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35"/>
      <c r="B647" s="11"/>
      <c r="C647" s="11"/>
      <c r="D647" s="35"/>
      <c r="E647" s="34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35"/>
      <c r="B648" s="11"/>
      <c r="C648" s="11"/>
      <c r="D648" s="35"/>
      <c r="E648" s="34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35"/>
      <c r="B649" s="11"/>
      <c r="C649" s="11"/>
      <c r="D649" s="35"/>
      <c r="E649" s="34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35"/>
      <c r="B650" s="11"/>
      <c r="C650" s="11"/>
      <c r="D650" s="35"/>
      <c r="E650" s="34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35"/>
      <c r="B651" s="11"/>
      <c r="C651" s="11"/>
      <c r="D651" s="35"/>
      <c r="E651" s="34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35"/>
      <c r="B652" s="11"/>
      <c r="C652" s="11"/>
      <c r="D652" s="35"/>
      <c r="E652" s="34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35"/>
      <c r="B653" s="11"/>
      <c r="C653" s="11"/>
      <c r="D653" s="35"/>
      <c r="E653" s="34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35"/>
      <c r="B654" s="11"/>
      <c r="C654" s="11"/>
      <c r="D654" s="35"/>
      <c r="E654" s="34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35"/>
      <c r="B655" s="11"/>
      <c r="C655" s="11"/>
      <c r="D655" s="35"/>
      <c r="E655" s="34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35"/>
      <c r="B656" s="11"/>
      <c r="C656" s="11"/>
      <c r="D656" s="35"/>
      <c r="E656" s="34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35"/>
      <c r="B657" s="11"/>
      <c r="C657" s="11"/>
      <c r="D657" s="35"/>
      <c r="E657" s="34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35"/>
      <c r="B658" s="11"/>
      <c r="C658" s="11"/>
      <c r="D658" s="35"/>
      <c r="E658" s="34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35"/>
      <c r="B659" s="11"/>
      <c r="C659" s="11"/>
      <c r="D659" s="35"/>
      <c r="E659" s="34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35"/>
      <c r="B660" s="11"/>
      <c r="C660" s="11"/>
      <c r="D660" s="35"/>
      <c r="E660" s="34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35"/>
      <c r="B661" s="11"/>
      <c r="C661" s="11"/>
      <c r="D661" s="35"/>
      <c r="E661" s="34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35"/>
      <c r="B662" s="11"/>
      <c r="C662" s="11"/>
      <c r="D662" s="35"/>
      <c r="E662" s="34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35"/>
      <c r="B663" s="11"/>
      <c r="C663" s="11"/>
      <c r="D663" s="35"/>
      <c r="E663" s="34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35"/>
      <c r="B664" s="11"/>
      <c r="C664" s="11"/>
      <c r="D664" s="35"/>
      <c r="E664" s="34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35"/>
      <c r="B665" s="11"/>
      <c r="C665" s="11"/>
      <c r="D665" s="35"/>
      <c r="E665" s="34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35"/>
      <c r="B666" s="11"/>
      <c r="C666" s="11"/>
      <c r="D666" s="35"/>
      <c r="E666" s="34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35"/>
      <c r="B667" s="11"/>
      <c r="C667" s="11"/>
      <c r="D667" s="35"/>
      <c r="E667" s="34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35"/>
      <c r="B668" s="11"/>
      <c r="C668" s="11"/>
      <c r="D668" s="35"/>
      <c r="E668" s="34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35"/>
      <c r="B669" s="11"/>
      <c r="C669" s="11"/>
      <c r="D669" s="35"/>
      <c r="E669" s="34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35"/>
      <c r="B670" s="11"/>
      <c r="C670" s="11"/>
      <c r="D670" s="35"/>
      <c r="E670" s="34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35"/>
      <c r="B671" s="11"/>
      <c r="C671" s="11"/>
      <c r="D671" s="35"/>
      <c r="E671" s="34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35"/>
      <c r="B672" s="11"/>
      <c r="C672" s="11"/>
      <c r="D672" s="35"/>
      <c r="E672" s="34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35"/>
      <c r="B673" s="11"/>
      <c r="C673" s="11"/>
      <c r="D673" s="35"/>
      <c r="E673" s="34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35"/>
      <c r="B674" s="11"/>
      <c r="C674" s="11"/>
      <c r="D674" s="35"/>
      <c r="E674" s="34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35"/>
      <c r="B675" s="11"/>
      <c r="C675" s="11"/>
      <c r="D675" s="35"/>
      <c r="E675" s="34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35"/>
      <c r="B676" s="11"/>
      <c r="C676" s="11"/>
      <c r="D676" s="35"/>
      <c r="E676" s="34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35"/>
      <c r="B677" s="11"/>
      <c r="C677" s="11"/>
      <c r="D677" s="35"/>
      <c r="E677" s="34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35"/>
      <c r="B678" s="11"/>
      <c r="C678" s="11"/>
      <c r="D678" s="35"/>
      <c r="E678" s="34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35"/>
      <c r="B679" s="11"/>
      <c r="C679" s="11"/>
      <c r="D679" s="35"/>
      <c r="E679" s="34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35"/>
      <c r="B680" s="11"/>
      <c r="C680" s="11"/>
      <c r="D680" s="35"/>
      <c r="E680" s="34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35"/>
      <c r="B681" s="11"/>
      <c r="C681" s="11"/>
      <c r="D681" s="35"/>
      <c r="E681" s="34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35"/>
      <c r="B682" s="11"/>
      <c r="C682" s="11"/>
      <c r="D682" s="35"/>
      <c r="E682" s="34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35"/>
      <c r="B683" s="11"/>
      <c r="C683" s="11"/>
      <c r="D683" s="35"/>
      <c r="E683" s="34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35"/>
      <c r="B684" s="11"/>
      <c r="C684" s="11"/>
      <c r="D684" s="35"/>
      <c r="E684" s="34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35"/>
      <c r="B685" s="11"/>
      <c r="C685" s="11"/>
      <c r="D685" s="35"/>
      <c r="E685" s="34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35"/>
      <c r="B686" s="11"/>
      <c r="C686" s="11"/>
      <c r="D686" s="35"/>
      <c r="E686" s="34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35"/>
      <c r="B687" s="11"/>
      <c r="C687" s="11"/>
      <c r="D687" s="35"/>
      <c r="E687" s="34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35"/>
      <c r="B688" s="11"/>
      <c r="C688" s="11"/>
      <c r="D688" s="35"/>
      <c r="E688" s="34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35"/>
      <c r="B689" s="11"/>
      <c r="C689" s="11"/>
      <c r="D689" s="35"/>
      <c r="E689" s="34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35"/>
      <c r="B690" s="11"/>
      <c r="C690" s="11"/>
      <c r="D690" s="35"/>
      <c r="E690" s="34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35"/>
      <c r="B691" s="11"/>
      <c r="C691" s="11"/>
      <c r="D691" s="35"/>
      <c r="E691" s="34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35"/>
      <c r="B692" s="11"/>
      <c r="C692" s="11"/>
      <c r="D692" s="35"/>
      <c r="E692" s="34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35"/>
      <c r="B693" s="11"/>
      <c r="C693" s="11"/>
      <c r="D693" s="35"/>
      <c r="E693" s="34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35"/>
      <c r="B694" s="11"/>
      <c r="C694" s="11"/>
      <c r="D694" s="35"/>
      <c r="E694" s="34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35"/>
      <c r="B695" s="11"/>
      <c r="C695" s="11"/>
      <c r="D695" s="35"/>
      <c r="E695" s="34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35"/>
      <c r="B696" s="11"/>
      <c r="C696" s="11"/>
      <c r="D696" s="35"/>
      <c r="E696" s="34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35"/>
      <c r="B697" s="11"/>
      <c r="C697" s="11"/>
      <c r="D697" s="35"/>
      <c r="E697" s="34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35"/>
      <c r="B698" s="11"/>
      <c r="C698" s="11"/>
      <c r="D698" s="35"/>
      <c r="E698" s="34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35"/>
      <c r="B699" s="11"/>
      <c r="C699" s="11"/>
      <c r="D699" s="35"/>
      <c r="E699" s="34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35"/>
      <c r="B700" s="11"/>
      <c r="C700" s="11"/>
      <c r="D700" s="35"/>
      <c r="E700" s="34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35"/>
      <c r="B701" s="11"/>
      <c r="C701" s="11"/>
      <c r="D701" s="35"/>
      <c r="E701" s="34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35"/>
      <c r="B702" s="11"/>
      <c r="C702" s="11"/>
      <c r="D702" s="35"/>
      <c r="E702" s="34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35"/>
      <c r="B703" s="11"/>
      <c r="C703" s="11"/>
      <c r="D703" s="35"/>
      <c r="E703" s="34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35"/>
      <c r="B704" s="11"/>
      <c r="C704" s="11"/>
      <c r="D704" s="35"/>
      <c r="E704" s="34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35"/>
      <c r="B705" s="11"/>
      <c r="C705" s="11"/>
      <c r="D705" s="35"/>
      <c r="E705" s="34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35"/>
      <c r="B706" s="11"/>
      <c r="C706" s="11"/>
      <c r="D706" s="35"/>
      <c r="E706" s="34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35"/>
      <c r="B707" s="11"/>
      <c r="C707" s="11"/>
      <c r="D707" s="35"/>
      <c r="E707" s="34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35"/>
      <c r="B708" s="11"/>
      <c r="C708" s="11"/>
      <c r="D708" s="35"/>
      <c r="E708" s="34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35"/>
      <c r="B709" s="11"/>
      <c r="C709" s="11"/>
      <c r="D709" s="35"/>
      <c r="E709" s="34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35"/>
      <c r="B710" s="11"/>
      <c r="C710" s="11"/>
      <c r="D710" s="35"/>
      <c r="E710" s="34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35"/>
      <c r="B711" s="11"/>
      <c r="C711" s="11"/>
      <c r="D711" s="35"/>
      <c r="E711" s="34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35"/>
      <c r="B712" s="11"/>
      <c r="C712" s="11"/>
      <c r="D712" s="35"/>
      <c r="E712" s="34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35"/>
      <c r="B713" s="11"/>
      <c r="C713" s="11"/>
      <c r="D713" s="35"/>
      <c r="E713" s="34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35"/>
      <c r="B714" s="11"/>
      <c r="C714" s="11"/>
      <c r="D714" s="35"/>
      <c r="E714" s="34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35"/>
      <c r="B715" s="11"/>
      <c r="C715" s="11"/>
      <c r="D715" s="35"/>
      <c r="E715" s="34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35"/>
      <c r="B716" s="11"/>
      <c r="C716" s="11"/>
      <c r="D716" s="35"/>
      <c r="E716" s="34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35"/>
      <c r="B717" s="11"/>
      <c r="C717" s="11"/>
      <c r="D717" s="35"/>
      <c r="E717" s="34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35"/>
      <c r="B718" s="11"/>
      <c r="C718" s="11"/>
      <c r="D718" s="35"/>
      <c r="E718" s="34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35"/>
      <c r="B719" s="11"/>
      <c r="C719" s="11"/>
      <c r="D719" s="35"/>
      <c r="E719" s="34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35"/>
      <c r="B720" s="11"/>
      <c r="C720" s="11"/>
      <c r="D720" s="35"/>
      <c r="E720" s="34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35"/>
      <c r="B721" s="11"/>
      <c r="C721" s="11"/>
      <c r="D721" s="35"/>
      <c r="E721" s="34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35"/>
      <c r="B722" s="11"/>
      <c r="C722" s="11"/>
      <c r="D722" s="35"/>
      <c r="E722" s="34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35"/>
      <c r="B723" s="11"/>
      <c r="C723" s="11"/>
      <c r="D723" s="35"/>
      <c r="E723" s="34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35"/>
      <c r="B724" s="11"/>
      <c r="C724" s="11"/>
      <c r="D724" s="35"/>
      <c r="E724" s="34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35"/>
      <c r="B725" s="11"/>
      <c r="C725" s="11"/>
      <c r="D725" s="35"/>
      <c r="E725" s="34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35"/>
      <c r="B726" s="11"/>
      <c r="C726" s="11"/>
      <c r="D726" s="35"/>
      <c r="E726" s="34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35"/>
      <c r="B727" s="11"/>
      <c r="C727" s="11"/>
      <c r="D727" s="35"/>
      <c r="E727" s="34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35"/>
      <c r="B728" s="11"/>
      <c r="C728" s="11"/>
      <c r="D728" s="35"/>
      <c r="E728" s="34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35"/>
      <c r="B729" s="11"/>
      <c r="C729" s="11"/>
      <c r="D729" s="35"/>
      <c r="E729" s="34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35"/>
      <c r="B730" s="11"/>
      <c r="C730" s="11"/>
      <c r="D730" s="35"/>
      <c r="E730" s="34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35"/>
      <c r="B731" s="11"/>
      <c r="C731" s="11"/>
      <c r="D731" s="35"/>
      <c r="E731" s="34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35"/>
      <c r="B732" s="11"/>
      <c r="C732" s="11"/>
      <c r="D732" s="35"/>
      <c r="E732" s="34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35"/>
      <c r="B733" s="11"/>
      <c r="C733" s="11"/>
      <c r="D733" s="35"/>
      <c r="E733" s="34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35"/>
      <c r="B734" s="11"/>
      <c r="C734" s="11"/>
      <c r="D734" s="35"/>
      <c r="E734" s="34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35"/>
      <c r="B735" s="11"/>
      <c r="C735" s="11"/>
      <c r="D735" s="35"/>
      <c r="E735" s="34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35"/>
      <c r="B736" s="11"/>
      <c r="C736" s="11"/>
      <c r="D736" s="35"/>
      <c r="E736" s="34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35"/>
      <c r="B737" s="11"/>
      <c r="C737" s="11"/>
      <c r="D737" s="35"/>
      <c r="E737" s="34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35"/>
      <c r="B738" s="11"/>
      <c r="C738" s="11"/>
      <c r="D738" s="35"/>
      <c r="E738" s="34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35"/>
      <c r="B739" s="11"/>
      <c r="C739" s="11"/>
      <c r="D739" s="35"/>
      <c r="E739" s="34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35"/>
      <c r="B740" s="11"/>
      <c r="C740" s="11"/>
      <c r="D740" s="35"/>
      <c r="E740" s="34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35"/>
      <c r="B741" s="11"/>
      <c r="C741" s="11"/>
      <c r="D741" s="35"/>
      <c r="E741" s="34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35"/>
      <c r="B742" s="11"/>
      <c r="C742" s="11"/>
      <c r="D742" s="35"/>
      <c r="E742" s="34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35"/>
      <c r="B743" s="11"/>
      <c r="C743" s="11"/>
      <c r="D743" s="35"/>
      <c r="E743" s="34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35"/>
      <c r="B744" s="11"/>
      <c r="C744" s="11"/>
      <c r="D744" s="35"/>
      <c r="E744" s="34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35"/>
      <c r="B745" s="11"/>
      <c r="C745" s="11"/>
      <c r="D745" s="35"/>
      <c r="E745" s="34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35"/>
      <c r="B746" s="11"/>
      <c r="C746" s="11"/>
      <c r="D746" s="35"/>
      <c r="E746" s="34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35"/>
      <c r="B747" s="11"/>
      <c r="C747" s="11"/>
      <c r="D747" s="35"/>
      <c r="E747" s="34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35"/>
      <c r="B748" s="11"/>
      <c r="C748" s="11"/>
      <c r="D748" s="35"/>
      <c r="E748" s="34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>
      <c r="A749" s="35"/>
      <c r="B749" s="11"/>
      <c r="C749" s="11"/>
      <c r="D749" s="35"/>
      <c r="E749" s="34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customHeight="1">
      <c r="A750" s="35"/>
      <c r="B750" s="11"/>
      <c r="C750" s="11"/>
      <c r="D750" s="35"/>
      <c r="E750" s="34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customHeight="1">
      <c r="A751" s="35"/>
      <c r="B751" s="11"/>
      <c r="C751" s="11"/>
      <c r="D751" s="35"/>
      <c r="E751" s="34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customHeight="1">
      <c r="A752" s="35"/>
      <c r="B752" s="11"/>
      <c r="C752" s="11"/>
      <c r="D752" s="35"/>
      <c r="E752" s="34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 customHeight="1">
      <c r="A753" s="35"/>
      <c r="B753" s="11"/>
      <c r="C753" s="11"/>
      <c r="D753" s="35"/>
      <c r="E753" s="34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 customHeight="1">
      <c r="A754" s="35"/>
      <c r="B754" s="11"/>
      <c r="C754" s="11"/>
      <c r="D754" s="35"/>
      <c r="E754" s="34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 customHeight="1">
      <c r="A755" s="35"/>
      <c r="B755" s="11"/>
      <c r="C755" s="11"/>
      <c r="D755" s="35"/>
      <c r="E755" s="34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 customHeight="1">
      <c r="A756" s="35"/>
      <c r="B756" s="11"/>
      <c r="C756" s="11"/>
      <c r="D756" s="35"/>
      <c r="E756" s="34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25" customHeight="1">
      <c r="A757" s="35"/>
      <c r="B757" s="11"/>
      <c r="C757" s="11"/>
      <c r="D757" s="35"/>
      <c r="E757" s="34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25" customHeight="1">
      <c r="A758" s="35"/>
      <c r="B758" s="11"/>
      <c r="C758" s="11"/>
      <c r="D758" s="35"/>
      <c r="E758" s="34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.25" customHeight="1">
      <c r="A759" s="35"/>
      <c r="B759" s="11"/>
      <c r="C759" s="11"/>
      <c r="D759" s="35"/>
      <c r="E759" s="34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.25" customHeight="1">
      <c r="A760" s="35"/>
      <c r="B760" s="11"/>
      <c r="C760" s="11"/>
      <c r="D760" s="35"/>
      <c r="E760" s="34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.25" customHeight="1">
      <c r="A761" s="35"/>
      <c r="B761" s="11"/>
      <c r="C761" s="11"/>
      <c r="D761" s="35"/>
      <c r="E761" s="34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.25" customHeight="1">
      <c r="A762" s="35"/>
      <c r="B762" s="11"/>
      <c r="C762" s="11"/>
      <c r="D762" s="35"/>
      <c r="E762" s="34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.25" customHeight="1">
      <c r="A763" s="35"/>
      <c r="B763" s="11"/>
      <c r="C763" s="11"/>
      <c r="D763" s="35"/>
      <c r="E763" s="34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.25" customHeight="1">
      <c r="A764" s="35"/>
      <c r="B764" s="11"/>
      <c r="C764" s="11"/>
      <c r="D764" s="35"/>
      <c r="E764" s="34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4.25" customHeight="1">
      <c r="A765" s="35"/>
      <c r="B765" s="11"/>
      <c r="C765" s="11"/>
      <c r="D765" s="35"/>
      <c r="E765" s="34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4.25" customHeight="1">
      <c r="A766" s="35"/>
      <c r="B766" s="11"/>
      <c r="C766" s="11"/>
      <c r="D766" s="35"/>
      <c r="E766" s="34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4.25" customHeight="1">
      <c r="A767" s="35"/>
      <c r="B767" s="11"/>
      <c r="C767" s="11"/>
      <c r="D767" s="35"/>
      <c r="E767" s="34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4.25" customHeight="1">
      <c r="A768" s="35"/>
      <c r="B768" s="11"/>
      <c r="C768" s="11"/>
      <c r="D768" s="35"/>
      <c r="E768" s="34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4.25" customHeight="1">
      <c r="A769" s="35"/>
      <c r="B769" s="11"/>
      <c r="C769" s="11"/>
      <c r="D769" s="35"/>
      <c r="E769" s="34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.25" customHeight="1">
      <c r="A770" s="35"/>
      <c r="B770" s="11"/>
      <c r="C770" s="11"/>
      <c r="D770" s="35"/>
      <c r="E770" s="34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4.25" customHeight="1">
      <c r="A771" s="35"/>
      <c r="B771" s="11"/>
      <c r="C771" s="11"/>
      <c r="D771" s="35"/>
      <c r="E771" s="34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4.25" customHeight="1">
      <c r="A772" s="35"/>
      <c r="B772" s="11"/>
      <c r="C772" s="11"/>
      <c r="D772" s="35"/>
      <c r="E772" s="34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.25" customHeight="1">
      <c r="A773" s="35"/>
      <c r="B773" s="11"/>
      <c r="C773" s="11"/>
      <c r="D773" s="35"/>
      <c r="E773" s="34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4.25" customHeight="1">
      <c r="A774" s="35"/>
      <c r="B774" s="11"/>
      <c r="C774" s="11"/>
      <c r="D774" s="35"/>
      <c r="E774" s="34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4.25" customHeight="1">
      <c r="A775" s="35"/>
      <c r="B775" s="11"/>
      <c r="C775" s="11"/>
      <c r="D775" s="35"/>
      <c r="E775" s="34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.25" customHeight="1">
      <c r="A776" s="35"/>
      <c r="B776" s="11"/>
      <c r="C776" s="11"/>
      <c r="D776" s="35"/>
      <c r="E776" s="34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4.25" customHeight="1">
      <c r="A777" s="35"/>
      <c r="B777" s="11"/>
      <c r="C777" s="11"/>
      <c r="D777" s="35"/>
      <c r="E777" s="34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4.25" customHeight="1">
      <c r="A778" s="35"/>
      <c r="B778" s="11"/>
      <c r="C778" s="11"/>
      <c r="D778" s="35"/>
      <c r="E778" s="34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.25" customHeight="1">
      <c r="A779" s="35"/>
      <c r="B779" s="11"/>
      <c r="C779" s="11"/>
      <c r="D779" s="35"/>
      <c r="E779" s="34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4.25" customHeight="1">
      <c r="A780" s="35"/>
      <c r="B780" s="11"/>
      <c r="C780" s="11"/>
      <c r="D780" s="35"/>
      <c r="E780" s="34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4.25" customHeight="1">
      <c r="A781" s="35"/>
      <c r="B781" s="11"/>
      <c r="C781" s="11"/>
      <c r="D781" s="35"/>
      <c r="E781" s="34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.25" customHeight="1">
      <c r="A782" s="35"/>
      <c r="B782" s="11"/>
      <c r="C782" s="11"/>
      <c r="D782" s="35"/>
      <c r="E782" s="34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4.25" customHeight="1">
      <c r="A783" s="35"/>
      <c r="B783" s="11"/>
      <c r="C783" s="11"/>
      <c r="D783" s="35"/>
      <c r="E783" s="34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4.25" customHeight="1">
      <c r="A784" s="35"/>
      <c r="B784" s="11"/>
      <c r="C784" s="11"/>
      <c r="D784" s="35"/>
      <c r="E784" s="34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.25" customHeight="1">
      <c r="A785" s="35"/>
      <c r="B785" s="11"/>
      <c r="C785" s="11"/>
      <c r="D785" s="35"/>
      <c r="E785" s="34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4.25" customHeight="1">
      <c r="A786" s="35"/>
      <c r="B786" s="11"/>
      <c r="C786" s="11"/>
      <c r="D786" s="35"/>
      <c r="E786" s="34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4.25" customHeight="1">
      <c r="A787" s="35"/>
      <c r="B787" s="11"/>
      <c r="C787" s="11"/>
      <c r="D787" s="35"/>
      <c r="E787" s="34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4.25" customHeight="1">
      <c r="A788" s="35"/>
      <c r="B788" s="11"/>
      <c r="C788" s="11"/>
      <c r="D788" s="35"/>
      <c r="E788" s="34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4.25" customHeight="1">
      <c r="A789" s="35"/>
      <c r="B789" s="11"/>
      <c r="C789" s="11"/>
      <c r="D789" s="35"/>
      <c r="E789" s="34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4.25" customHeight="1">
      <c r="A790" s="35"/>
      <c r="B790" s="11"/>
      <c r="C790" s="11"/>
      <c r="D790" s="35"/>
      <c r="E790" s="34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.25" customHeight="1">
      <c r="A791" s="35"/>
      <c r="B791" s="11"/>
      <c r="C791" s="11"/>
      <c r="D791" s="35"/>
      <c r="E791" s="34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4.25" customHeight="1">
      <c r="A792" s="35"/>
      <c r="B792" s="11"/>
      <c r="C792" s="11"/>
      <c r="D792" s="35"/>
      <c r="E792" s="34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4.25" customHeight="1">
      <c r="A793" s="35"/>
      <c r="B793" s="11"/>
      <c r="C793" s="11"/>
      <c r="D793" s="35"/>
      <c r="E793" s="34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.25" customHeight="1">
      <c r="A794" s="35"/>
      <c r="B794" s="11"/>
      <c r="C794" s="11"/>
      <c r="D794" s="35"/>
      <c r="E794" s="34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4.25" customHeight="1">
      <c r="A795" s="35"/>
      <c r="B795" s="11"/>
      <c r="C795" s="11"/>
      <c r="D795" s="35"/>
      <c r="E795" s="34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4.25" customHeight="1">
      <c r="A796" s="35"/>
      <c r="B796" s="11"/>
      <c r="C796" s="11"/>
      <c r="D796" s="35"/>
      <c r="E796" s="34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.25" customHeight="1">
      <c r="A797" s="35"/>
      <c r="B797" s="11"/>
      <c r="C797" s="11"/>
      <c r="D797" s="35"/>
      <c r="E797" s="34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4.25" customHeight="1">
      <c r="A798" s="35"/>
      <c r="B798" s="11"/>
      <c r="C798" s="11"/>
      <c r="D798" s="35"/>
      <c r="E798" s="34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4.25" customHeight="1">
      <c r="A799" s="35"/>
      <c r="B799" s="11"/>
      <c r="C799" s="11"/>
      <c r="D799" s="35"/>
      <c r="E799" s="34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.25" customHeight="1">
      <c r="A800" s="35"/>
      <c r="B800" s="11"/>
      <c r="C800" s="11"/>
      <c r="D800" s="35"/>
      <c r="E800" s="34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4.25" customHeight="1">
      <c r="A801" s="35"/>
      <c r="B801" s="11"/>
      <c r="C801" s="11"/>
      <c r="D801" s="35"/>
      <c r="E801" s="34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4.25" customHeight="1">
      <c r="A802" s="35"/>
      <c r="B802" s="11"/>
      <c r="C802" s="11"/>
      <c r="D802" s="35"/>
      <c r="E802" s="34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4.25" customHeight="1">
      <c r="A803" s="35"/>
      <c r="B803" s="11"/>
      <c r="C803" s="11"/>
      <c r="D803" s="35"/>
      <c r="E803" s="34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4.25" customHeight="1">
      <c r="A804" s="35"/>
      <c r="B804" s="11"/>
      <c r="C804" s="11"/>
      <c r="D804" s="35"/>
      <c r="E804" s="34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4.25" customHeight="1">
      <c r="A805" s="35"/>
      <c r="B805" s="11"/>
      <c r="C805" s="11"/>
      <c r="D805" s="35"/>
      <c r="E805" s="34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.25" customHeight="1">
      <c r="A806" s="35"/>
      <c r="B806" s="11"/>
      <c r="C806" s="11"/>
      <c r="D806" s="35"/>
      <c r="E806" s="34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4.25" customHeight="1">
      <c r="A807" s="35"/>
      <c r="B807" s="11"/>
      <c r="C807" s="11"/>
      <c r="D807" s="35"/>
      <c r="E807" s="34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4.25" customHeight="1">
      <c r="A808" s="35"/>
      <c r="B808" s="11"/>
      <c r="C808" s="11"/>
      <c r="D808" s="35"/>
      <c r="E808" s="34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.25" customHeight="1">
      <c r="A809" s="35"/>
      <c r="B809" s="11"/>
      <c r="C809" s="11"/>
      <c r="D809" s="35"/>
      <c r="E809" s="34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4.25" customHeight="1">
      <c r="A810" s="35"/>
      <c r="B810" s="11"/>
      <c r="C810" s="11"/>
      <c r="D810" s="35"/>
      <c r="E810" s="34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4.25" customHeight="1">
      <c r="A811" s="35"/>
      <c r="B811" s="11"/>
      <c r="C811" s="11"/>
      <c r="D811" s="35"/>
      <c r="E811" s="34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.25" customHeight="1">
      <c r="A812" s="35"/>
      <c r="B812" s="11"/>
      <c r="C812" s="11"/>
      <c r="D812" s="35"/>
      <c r="E812" s="34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4.25" customHeight="1">
      <c r="A813" s="35"/>
      <c r="B813" s="11"/>
      <c r="C813" s="11"/>
      <c r="D813" s="35"/>
      <c r="E813" s="34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4.25" customHeight="1">
      <c r="A814" s="35"/>
      <c r="B814" s="11"/>
      <c r="C814" s="11"/>
      <c r="D814" s="35"/>
      <c r="E814" s="34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.25" customHeight="1">
      <c r="A815" s="35"/>
      <c r="B815" s="11"/>
      <c r="C815" s="11"/>
      <c r="D815" s="35"/>
      <c r="E815" s="34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4.25" customHeight="1">
      <c r="A816" s="35"/>
      <c r="B816" s="11"/>
      <c r="C816" s="11"/>
      <c r="D816" s="35"/>
      <c r="E816" s="34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4.25" customHeight="1">
      <c r="A817" s="35"/>
      <c r="B817" s="11"/>
      <c r="C817" s="11"/>
      <c r="D817" s="35"/>
      <c r="E817" s="34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4.25" customHeight="1">
      <c r="A818" s="35"/>
      <c r="B818" s="11"/>
      <c r="C818" s="11"/>
      <c r="D818" s="35"/>
      <c r="E818" s="34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4.25" customHeight="1">
      <c r="A819" s="35"/>
      <c r="B819" s="11"/>
      <c r="C819" s="11"/>
      <c r="D819" s="35"/>
      <c r="E819" s="34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4.25" customHeight="1">
      <c r="A820" s="35"/>
      <c r="B820" s="11"/>
      <c r="C820" s="11"/>
      <c r="D820" s="35"/>
      <c r="E820" s="34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.25" customHeight="1">
      <c r="A821" s="35"/>
      <c r="B821" s="11"/>
      <c r="C821" s="11"/>
      <c r="D821" s="35"/>
      <c r="E821" s="34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4.25" customHeight="1">
      <c r="A822" s="35"/>
      <c r="B822" s="11"/>
      <c r="C822" s="11"/>
      <c r="D822" s="35"/>
      <c r="E822" s="34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4.25" customHeight="1">
      <c r="A823" s="35"/>
      <c r="B823" s="11"/>
      <c r="C823" s="11"/>
      <c r="D823" s="35"/>
      <c r="E823" s="34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.25" customHeight="1">
      <c r="A824" s="35"/>
      <c r="B824" s="11"/>
      <c r="C824" s="11"/>
      <c r="D824" s="35"/>
      <c r="E824" s="34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4.25" customHeight="1">
      <c r="A825" s="35"/>
      <c r="B825" s="11"/>
      <c r="C825" s="11"/>
      <c r="D825" s="35"/>
      <c r="E825" s="34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4.25" customHeight="1">
      <c r="A826" s="35"/>
      <c r="B826" s="11"/>
      <c r="C826" s="11"/>
      <c r="D826" s="35"/>
      <c r="E826" s="34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.25" customHeight="1">
      <c r="A827" s="35"/>
      <c r="B827" s="11"/>
      <c r="C827" s="11"/>
      <c r="D827" s="35"/>
      <c r="E827" s="34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4.25" customHeight="1">
      <c r="A828" s="35"/>
      <c r="B828" s="11"/>
      <c r="C828" s="11"/>
      <c r="D828" s="35"/>
      <c r="E828" s="34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4.25" customHeight="1">
      <c r="A829" s="35"/>
      <c r="B829" s="11"/>
      <c r="C829" s="11"/>
      <c r="D829" s="35"/>
      <c r="E829" s="34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.25" customHeight="1">
      <c r="A830" s="35"/>
      <c r="B830" s="11"/>
      <c r="C830" s="11"/>
      <c r="D830" s="35"/>
      <c r="E830" s="34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4.25" customHeight="1">
      <c r="A831" s="35"/>
      <c r="B831" s="11"/>
      <c r="C831" s="11"/>
      <c r="D831" s="35"/>
      <c r="E831" s="34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4.25" customHeight="1">
      <c r="A832" s="35"/>
      <c r="B832" s="11"/>
      <c r="C832" s="11"/>
      <c r="D832" s="35"/>
      <c r="E832" s="34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.25" customHeight="1">
      <c r="A833" s="35"/>
      <c r="B833" s="11"/>
      <c r="C833" s="11"/>
      <c r="D833" s="35"/>
      <c r="E833" s="34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4.25" customHeight="1">
      <c r="A834" s="35"/>
      <c r="B834" s="11"/>
      <c r="C834" s="11"/>
      <c r="D834" s="35"/>
      <c r="E834" s="34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4.25" customHeight="1">
      <c r="A835" s="35"/>
      <c r="B835" s="11"/>
      <c r="C835" s="11"/>
      <c r="D835" s="35"/>
      <c r="E835" s="34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.25" customHeight="1">
      <c r="A836" s="35"/>
      <c r="B836" s="11"/>
      <c r="C836" s="11"/>
      <c r="D836" s="35"/>
      <c r="E836" s="34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4.25" customHeight="1">
      <c r="A837" s="35"/>
      <c r="B837" s="11"/>
      <c r="C837" s="11"/>
      <c r="D837" s="35"/>
      <c r="E837" s="34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4.25" customHeight="1">
      <c r="A838" s="35"/>
      <c r="B838" s="11"/>
      <c r="C838" s="11"/>
      <c r="D838" s="35"/>
      <c r="E838" s="34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4.25" customHeight="1">
      <c r="A839" s="35"/>
      <c r="B839" s="11"/>
      <c r="C839" s="11"/>
      <c r="D839" s="35"/>
      <c r="E839" s="34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4.25" customHeight="1">
      <c r="A840" s="35"/>
      <c r="B840" s="11"/>
      <c r="C840" s="11"/>
      <c r="D840" s="35"/>
      <c r="E840" s="34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4.25" customHeight="1">
      <c r="A841" s="35"/>
      <c r="B841" s="11"/>
      <c r="C841" s="11"/>
      <c r="D841" s="35"/>
      <c r="E841" s="34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.25" customHeight="1">
      <c r="A842" s="35"/>
      <c r="B842" s="11"/>
      <c r="C842" s="11"/>
      <c r="D842" s="35"/>
      <c r="E842" s="34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4.25" customHeight="1">
      <c r="A843" s="35"/>
      <c r="B843" s="11"/>
      <c r="C843" s="11"/>
      <c r="D843" s="35"/>
      <c r="E843" s="34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4.25" customHeight="1">
      <c r="A844" s="35"/>
      <c r="B844" s="11"/>
      <c r="C844" s="11"/>
      <c r="D844" s="35"/>
      <c r="E844" s="34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.25" customHeight="1">
      <c r="A845" s="35"/>
      <c r="B845" s="11"/>
      <c r="C845" s="11"/>
      <c r="D845" s="35"/>
      <c r="E845" s="34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4.25" customHeight="1">
      <c r="A846" s="35"/>
      <c r="B846" s="11"/>
      <c r="C846" s="11"/>
      <c r="D846" s="35"/>
      <c r="E846" s="34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4.25" customHeight="1">
      <c r="A847" s="35"/>
      <c r="B847" s="11"/>
      <c r="C847" s="11"/>
      <c r="D847" s="35"/>
      <c r="E847" s="34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.25" customHeight="1">
      <c r="A848" s="35"/>
      <c r="B848" s="11"/>
      <c r="C848" s="11"/>
      <c r="D848" s="35"/>
      <c r="E848" s="34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4.25" customHeight="1">
      <c r="A849" s="35"/>
      <c r="B849" s="11"/>
      <c r="C849" s="11"/>
      <c r="D849" s="35"/>
      <c r="E849" s="34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4.25" customHeight="1">
      <c r="A850" s="35"/>
      <c r="B850" s="11"/>
      <c r="C850" s="11"/>
      <c r="D850" s="35"/>
      <c r="E850" s="34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.25" customHeight="1">
      <c r="A851" s="35"/>
      <c r="B851" s="11"/>
      <c r="C851" s="11"/>
      <c r="D851" s="35"/>
      <c r="E851" s="34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4.25" customHeight="1">
      <c r="A852" s="35"/>
      <c r="B852" s="11"/>
      <c r="C852" s="11"/>
      <c r="D852" s="35"/>
      <c r="E852" s="34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4.25" customHeight="1">
      <c r="A853" s="35"/>
      <c r="B853" s="11"/>
      <c r="C853" s="11"/>
      <c r="D853" s="35"/>
      <c r="E853" s="34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.25" customHeight="1">
      <c r="A854" s="35"/>
      <c r="B854" s="11"/>
      <c r="C854" s="11"/>
      <c r="D854" s="35"/>
      <c r="E854" s="34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4.25" customHeight="1">
      <c r="A855" s="35"/>
      <c r="B855" s="11"/>
      <c r="C855" s="11"/>
      <c r="D855" s="35"/>
      <c r="E855" s="34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4.25" customHeight="1">
      <c r="A856" s="35"/>
      <c r="B856" s="11"/>
      <c r="C856" s="11"/>
      <c r="D856" s="35"/>
      <c r="E856" s="34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.25" customHeight="1">
      <c r="A857" s="35"/>
      <c r="B857" s="11"/>
      <c r="C857" s="11"/>
      <c r="D857" s="35"/>
      <c r="E857" s="34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4.25" customHeight="1">
      <c r="A858" s="35"/>
      <c r="B858" s="11"/>
      <c r="C858" s="11"/>
      <c r="D858" s="35"/>
      <c r="E858" s="34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4.25" customHeight="1">
      <c r="A859" s="35"/>
      <c r="B859" s="11"/>
      <c r="C859" s="11"/>
      <c r="D859" s="35"/>
      <c r="E859" s="34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4.25" customHeight="1">
      <c r="A860" s="35"/>
      <c r="B860" s="11"/>
      <c r="C860" s="11"/>
      <c r="D860" s="35"/>
      <c r="E860" s="34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4.25" customHeight="1">
      <c r="A861" s="35"/>
      <c r="B861" s="11"/>
      <c r="C861" s="11"/>
      <c r="D861" s="35"/>
      <c r="E861" s="34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4.25" customHeight="1">
      <c r="A862" s="35"/>
      <c r="B862" s="11"/>
      <c r="C862" s="11"/>
      <c r="D862" s="35"/>
      <c r="E862" s="34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.25" customHeight="1">
      <c r="A863" s="35"/>
      <c r="B863" s="11"/>
      <c r="C863" s="11"/>
      <c r="D863" s="35"/>
      <c r="E863" s="34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4.25" customHeight="1">
      <c r="A864" s="35"/>
      <c r="B864" s="11"/>
      <c r="C864" s="11"/>
      <c r="D864" s="35"/>
      <c r="E864" s="34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4.25" customHeight="1">
      <c r="A865" s="35"/>
      <c r="B865" s="11"/>
      <c r="C865" s="11"/>
      <c r="D865" s="35"/>
      <c r="E865" s="34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.25" customHeight="1">
      <c r="A866" s="35"/>
      <c r="B866" s="11"/>
      <c r="C866" s="11"/>
      <c r="D866" s="35"/>
      <c r="E866" s="34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4.25" customHeight="1">
      <c r="A867" s="35"/>
      <c r="B867" s="11"/>
      <c r="C867" s="11"/>
      <c r="D867" s="35"/>
      <c r="E867" s="34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4.25" customHeight="1">
      <c r="A868" s="35"/>
      <c r="B868" s="11"/>
      <c r="C868" s="11"/>
      <c r="D868" s="35"/>
      <c r="E868" s="34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.25" customHeight="1">
      <c r="A869" s="35"/>
      <c r="B869" s="11"/>
      <c r="C869" s="11"/>
      <c r="D869" s="35"/>
      <c r="E869" s="34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4.25" customHeight="1">
      <c r="A870" s="35"/>
      <c r="B870" s="11"/>
      <c r="C870" s="11"/>
      <c r="D870" s="35"/>
      <c r="E870" s="34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4.25" customHeight="1">
      <c r="A871" s="35"/>
      <c r="B871" s="11"/>
      <c r="C871" s="11"/>
      <c r="D871" s="35"/>
      <c r="E871" s="34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.25" customHeight="1">
      <c r="A872" s="35"/>
      <c r="B872" s="11"/>
      <c r="C872" s="11"/>
      <c r="D872" s="35"/>
      <c r="E872" s="34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4.25" customHeight="1">
      <c r="A873" s="35"/>
      <c r="B873" s="11"/>
      <c r="C873" s="11"/>
      <c r="D873" s="35"/>
      <c r="E873" s="34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4.25" customHeight="1">
      <c r="A874" s="35"/>
      <c r="B874" s="11"/>
      <c r="C874" s="11"/>
      <c r="D874" s="35"/>
      <c r="E874" s="34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.25" customHeight="1">
      <c r="A875" s="35"/>
      <c r="B875" s="11"/>
      <c r="C875" s="11"/>
      <c r="D875" s="35"/>
      <c r="E875" s="34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4.25" customHeight="1">
      <c r="A876" s="35"/>
      <c r="B876" s="11"/>
      <c r="C876" s="11"/>
      <c r="D876" s="35"/>
      <c r="E876" s="34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4.25" customHeight="1">
      <c r="A877" s="35"/>
      <c r="B877" s="11"/>
      <c r="C877" s="11"/>
      <c r="D877" s="35"/>
      <c r="E877" s="34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.25" customHeight="1">
      <c r="A878" s="35"/>
      <c r="B878" s="11"/>
      <c r="C878" s="11"/>
      <c r="D878" s="35"/>
      <c r="E878" s="34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4.25" customHeight="1">
      <c r="A879" s="35"/>
      <c r="B879" s="11"/>
      <c r="C879" s="11"/>
      <c r="D879" s="35"/>
      <c r="E879" s="34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4.25" customHeight="1">
      <c r="A880" s="35"/>
      <c r="B880" s="11"/>
      <c r="C880" s="11"/>
      <c r="D880" s="35"/>
      <c r="E880" s="34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4.25" customHeight="1">
      <c r="A881" s="35"/>
      <c r="B881" s="11"/>
      <c r="C881" s="11"/>
      <c r="D881" s="35"/>
      <c r="E881" s="34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4.25" customHeight="1">
      <c r="A882" s="35"/>
      <c r="B882" s="11"/>
      <c r="C882" s="11"/>
      <c r="D882" s="35"/>
      <c r="E882" s="34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4.25" customHeight="1">
      <c r="A883" s="35"/>
      <c r="B883" s="11"/>
      <c r="C883" s="11"/>
      <c r="D883" s="35"/>
      <c r="E883" s="34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.25" customHeight="1">
      <c r="A884" s="35"/>
      <c r="B884" s="11"/>
      <c r="C884" s="11"/>
      <c r="D884" s="35"/>
      <c r="E884" s="34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4.25" customHeight="1">
      <c r="A885" s="35"/>
      <c r="B885" s="11"/>
      <c r="C885" s="11"/>
      <c r="D885" s="35"/>
      <c r="E885" s="34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4.25" customHeight="1">
      <c r="A886" s="35"/>
      <c r="B886" s="11"/>
      <c r="C886" s="11"/>
      <c r="D886" s="35"/>
      <c r="E886" s="34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.25" customHeight="1">
      <c r="A887" s="35"/>
      <c r="B887" s="11"/>
      <c r="C887" s="11"/>
      <c r="D887" s="35"/>
      <c r="E887" s="34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4.25" customHeight="1">
      <c r="A888" s="35"/>
      <c r="B888" s="11"/>
      <c r="C888" s="11"/>
      <c r="D888" s="35"/>
      <c r="E888" s="34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4.25" customHeight="1">
      <c r="A889" s="35"/>
      <c r="B889" s="11"/>
      <c r="C889" s="11"/>
      <c r="D889" s="35"/>
      <c r="E889" s="34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.25" customHeight="1">
      <c r="A890" s="35"/>
      <c r="B890" s="11"/>
      <c r="C890" s="11"/>
      <c r="D890" s="35"/>
      <c r="E890" s="34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4.25" customHeight="1">
      <c r="A891" s="35"/>
      <c r="B891" s="11"/>
      <c r="C891" s="11"/>
      <c r="D891" s="35"/>
      <c r="E891" s="34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4.25" customHeight="1">
      <c r="A892" s="35"/>
      <c r="B892" s="11"/>
      <c r="C892" s="11"/>
      <c r="D892" s="35"/>
      <c r="E892" s="34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.25" customHeight="1">
      <c r="A893" s="35"/>
      <c r="B893" s="11"/>
      <c r="C893" s="11"/>
      <c r="D893" s="35"/>
      <c r="E893" s="34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4.25" customHeight="1">
      <c r="A894" s="35"/>
      <c r="B894" s="11"/>
      <c r="C894" s="11"/>
      <c r="D894" s="35"/>
      <c r="E894" s="34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4.25" customHeight="1">
      <c r="A895" s="35"/>
      <c r="B895" s="11"/>
      <c r="C895" s="11"/>
      <c r="D895" s="35"/>
      <c r="E895" s="34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.25" customHeight="1">
      <c r="A896" s="35"/>
      <c r="B896" s="11"/>
      <c r="C896" s="11"/>
      <c r="D896" s="35"/>
      <c r="E896" s="34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4.25" customHeight="1">
      <c r="A897" s="35"/>
      <c r="B897" s="11"/>
      <c r="C897" s="11"/>
      <c r="D897" s="35"/>
      <c r="E897" s="34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4.25" customHeight="1">
      <c r="A898" s="35"/>
      <c r="B898" s="11"/>
      <c r="C898" s="11"/>
      <c r="D898" s="35"/>
      <c r="E898" s="34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.25" customHeight="1">
      <c r="A899" s="35"/>
      <c r="B899" s="11"/>
      <c r="C899" s="11"/>
      <c r="D899" s="35"/>
      <c r="E899" s="34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4.25" customHeight="1">
      <c r="A900" s="35"/>
      <c r="B900" s="11"/>
      <c r="C900" s="11"/>
      <c r="D900" s="35"/>
      <c r="E900" s="34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4.25" customHeight="1">
      <c r="A901" s="35"/>
      <c r="B901" s="11"/>
      <c r="C901" s="11"/>
      <c r="D901" s="35"/>
      <c r="E901" s="34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4.25" customHeight="1">
      <c r="A902" s="35"/>
      <c r="B902" s="11"/>
      <c r="C902" s="11"/>
      <c r="D902" s="35"/>
      <c r="E902" s="34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4.25" customHeight="1">
      <c r="A903" s="35"/>
      <c r="B903" s="11"/>
      <c r="C903" s="11"/>
      <c r="D903" s="35"/>
      <c r="E903" s="34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4.25" customHeight="1">
      <c r="A904" s="35"/>
      <c r="B904" s="11"/>
      <c r="C904" s="11"/>
      <c r="D904" s="35"/>
      <c r="E904" s="34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.25" customHeight="1">
      <c r="A905" s="35"/>
      <c r="B905" s="11"/>
      <c r="C905" s="11"/>
      <c r="D905" s="35"/>
      <c r="E905" s="34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4.25" customHeight="1">
      <c r="A906" s="35"/>
      <c r="B906" s="11"/>
      <c r="C906" s="11"/>
      <c r="D906" s="35"/>
      <c r="E906" s="34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4.25" customHeight="1">
      <c r="A907" s="35"/>
      <c r="B907" s="11"/>
      <c r="C907" s="11"/>
      <c r="D907" s="35"/>
      <c r="E907" s="34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.25" customHeight="1">
      <c r="A908" s="35"/>
      <c r="B908" s="11"/>
      <c r="C908" s="11"/>
      <c r="D908" s="35"/>
      <c r="E908" s="34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4.25" customHeight="1">
      <c r="A909" s="35"/>
      <c r="B909" s="11"/>
      <c r="C909" s="11"/>
      <c r="D909" s="35"/>
      <c r="E909" s="34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4.25" customHeight="1">
      <c r="A910" s="35"/>
      <c r="B910" s="11"/>
      <c r="C910" s="11"/>
      <c r="D910" s="35"/>
      <c r="E910" s="34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4.25" customHeight="1">
      <c r="A911" s="35"/>
      <c r="B911" s="11"/>
      <c r="C911" s="11"/>
      <c r="D911" s="35"/>
      <c r="E911" s="34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4.25" customHeight="1">
      <c r="A912" s="35"/>
      <c r="B912" s="11"/>
      <c r="C912" s="11"/>
      <c r="D912" s="35"/>
      <c r="E912" s="34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4.25" customHeight="1">
      <c r="A913" s="35"/>
      <c r="B913" s="11"/>
      <c r="C913" s="11"/>
      <c r="D913" s="35"/>
      <c r="E913" s="34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.25" customHeight="1">
      <c r="A914" s="35"/>
      <c r="B914" s="11"/>
      <c r="C914" s="11"/>
      <c r="D914" s="35"/>
      <c r="E914" s="34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4.25" customHeight="1">
      <c r="A915" s="35"/>
      <c r="B915" s="11"/>
      <c r="C915" s="11"/>
      <c r="D915" s="35"/>
      <c r="E915" s="34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4.25" customHeight="1">
      <c r="A916" s="35"/>
      <c r="B916" s="11"/>
      <c r="C916" s="11"/>
      <c r="D916" s="35"/>
      <c r="E916" s="34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.25" customHeight="1">
      <c r="A917" s="35"/>
      <c r="B917" s="11"/>
      <c r="C917" s="11"/>
      <c r="D917" s="35"/>
      <c r="E917" s="34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4.25" customHeight="1">
      <c r="A918" s="35"/>
      <c r="B918" s="11"/>
      <c r="C918" s="11"/>
      <c r="D918" s="35"/>
      <c r="E918" s="34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4.25" customHeight="1">
      <c r="A919" s="35"/>
      <c r="B919" s="11"/>
      <c r="C919" s="11"/>
      <c r="D919" s="35"/>
      <c r="E919" s="34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.25" customHeight="1">
      <c r="A920" s="35"/>
      <c r="B920" s="11"/>
      <c r="C920" s="11"/>
      <c r="D920" s="35"/>
      <c r="E920" s="34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4.25" customHeight="1">
      <c r="A921" s="35"/>
      <c r="B921" s="11"/>
      <c r="C921" s="11"/>
      <c r="D921" s="35"/>
      <c r="E921" s="34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4.25" customHeight="1">
      <c r="A922" s="35"/>
      <c r="B922" s="11"/>
      <c r="C922" s="11"/>
      <c r="D922" s="35"/>
      <c r="E922" s="34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.25" customHeight="1">
      <c r="A923" s="35"/>
      <c r="B923" s="11"/>
      <c r="C923" s="11"/>
      <c r="D923" s="35"/>
      <c r="E923" s="34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4.25" customHeight="1">
      <c r="A924" s="35"/>
      <c r="B924" s="11"/>
      <c r="C924" s="11"/>
      <c r="D924" s="35"/>
      <c r="E924" s="34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4.25" customHeight="1">
      <c r="A925" s="35"/>
      <c r="B925" s="11"/>
      <c r="C925" s="11"/>
      <c r="D925" s="35"/>
      <c r="E925" s="34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.25" customHeight="1">
      <c r="A926" s="35"/>
      <c r="B926" s="11"/>
      <c r="C926" s="11"/>
      <c r="D926" s="35"/>
      <c r="E926" s="34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4.25" customHeight="1">
      <c r="A927" s="35"/>
      <c r="B927" s="11"/>
      <c r="C927" s="11"/>
      <c r="D927" s="35"/>
      <c r="E927" s="34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4.25" customHeight="1">
      <c r="A928" s="35"/>
      <c r="B928" s="11"/>
      <c r="C928" s="11"/>
      <c r="D928" s="35"/>
      <c r="E928" s="34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.25" customHeight="1">
      <c r="A929" s="35"/>
      <c r="B929" s="11"/>
      <c r="C929" s="11"/>
      <c r="D929" s="35"/>
      <c r="E929" s="34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4.25" customHeight="1">
      <c r="A930" s="35"/>
      <c r="B930" s="11"/>
      <c r="C930" s="11"/>
      <c r="D930" s="35"/>
      <c r="E930" s="34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4.25" customHeight="1">
      <c r="A931" s="35"/>
      <c r="B931" s="11"/>
      <c r="C931" s="11"/>
      <c r="D931" s="35"/>
      <c r="E931" s="34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4.25" customHeight="1">
      <c r="A932" s="35"/>
      <c r="B932" s="11"/>
      <c r="C932" s="11"/>
      <c r="D932" s="35"/>
      <c r="E932" s="34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4.25" customHeight="1">
      <c r="A933" s="35"/>
      <c r="B933" s="11"/>
      <c r="C933" s="11"/>
      <c r="D933" s="35"/>
      <c r="E933" s="34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4.25" customHeight="1">
      <c r="A934" s="35"/>
      <c r="B934" s="11"/>
      <c r="C934" s="11"/>
      <c r="D934" s="35"/>
      <c r="E934" s="34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.25" customHeight="1">
      <c r="A935" s="35"/>
      <c r="B935" s="11"/>
      <c r="C935" s="11"/>
      <c r="D935" s="35"/>
      <c r="E935" s="34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4.25" customHeight="1">
      <c r="A936" s="35"/>
      <c r="B936" s="11"/>
      <c r="C936" s="11"/>
      <c r="D936" s="35"/>
      <c r="E936" s="34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4.25" customHeight="1">
      <c r="A937" s="35"/>
      <c r="B937" s="11"/>
      <c r="C937" s="11"/>
      <c r="D937" s="35"/>
      <c r="E937" s="34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.25" customHeight="1">
      <c r="A938" s="35"/>
      <c r="B938" s="11"/>
      <c r="C938" s="11"/>
      <c r="D938" s="35"/>
      <c r="E938" s="34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4.25" customHeight="1">
      <c r="A939" s="35"/>
      <c r="B939" s="11"/>
      <c r="C939" s="11"/>
      <c r="D939" s="35"/>
      <c r="E939" s="34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4.25" customHeight="1">
      <c r="A940" s="35"/>
      <c r="B940" s="11"/>
      <c r="C940" s="11"/>
      <c r="D940" s="35"/>
      <c r="E940" s="34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.25" customHeight="1">
      <c r="A941" s="35"/>
      <c r="B941" s="11"/>
      <c r="C941" s="11"/>
      <c r="D941" s="35"/>
      <c r="E941" s="34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4.25" customHeight="1">
      <c r="A942" s="35"/>
      <c r="B942" s="11"/>
      <c r="C942" s="11"/>
      <c r="D942" s="35"/>
      <c r="E942" s="34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4.25" customHeight="1">
      <c r="A943" s="35"/>
      <c r="B943" s="11"/>
      <c r="C943" s="11"/>
      <c r="D943" s="35"/>
      <c r="E943" s="34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.25" customHeight="1">
      <c r="A944" s="35"/>
      <c r="B944" s="11"/>
      <c r="C944" s="11"/>
      <c r="D944" s="35"/>
      <c r="E944" s="34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4.25" customHeight="1">
      <c r="A945" s="35"/>
      <c r="B945" s="11"/>
      <c r="C945" s="11"/>
      <c r="D945" s="35"/>
      <c r="E945" s="34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4.25" customHeight="1">
      <c r="A946" s="35"/>
      <c r="B946" s="11"/>
      <c r="C946" s="11"/>
      <c r="D946" s="35"/>
      <c r="E946" s="34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.25" customHeight="1">
      <c r="A947" s="35"/>
      <c r="B947" s="11"/>
      <c r="C947" s="11"/>
      <c r="D947" s="35"/>
      <c r="E947" s="34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4.25" customHeight="1">
      <c r="A948" s="35"/>
      <c r="B948" s="11"/>
      <c r="C948" s="11"/>
      <c r="D948" s="35"/>
      <c r="E948" s="34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4.25" customHeight="1">
      <c r="A949" s="35"/>
      <c r="B949" s="11"/>
      <c r="C949" s="11"/>
      <c r="D949" s="35"/>
      <c r="E949" s="34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.25" customHeight="1">
      <c r="A950" s="35"/>
      <c r="B950" s="11"/>
      <c r="C950" s="11"/>
      <c r="D950" s="35"/>
      <c r="E950" s="34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4.25" customHeight="1">
      <c r="A951" s="35"/>
      <c r="B951" s="11"/>
      <c r="C951" s="11"/>
      <c r="D951" s="35"/>
      <c r="E951" s="34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4.25" customHeight="1">
      <c r="A952" s="35"/>
      <c r="B952" s="11"/>
      <c r="C952" s="11"/>
      <c r="D952" s="35"/>
      <c r="E952" s="34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4.25" customHeight="1">
      <c r="A953" s="35"/>
      <c r="B953" s="11"/>
      <c r="C953" s="11"/>
      <c r="D953" s="35"/>
      <c r="E953" s="34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4.25" customHeight="1">
      <c r="A954" s="35"/>
      <c r="B954" s="11"/>
      <c r="C954" s="11"/>
      <c r="D954" s="35"/>
      <c r="E954" s="34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4.25" customHeight="1">
      <c r="A955" s="35"/>
      <c r="B955" s="11"/>
      <c r="C955" s="11"/>
      <c r="D955" s="35"/>
      <c r="E955" s="34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.25" customHeight="1">
      <c r="A956" s="35"/>
      <c r="B956" s="11"/>
      <c r="C956" s="11"/>
      <c r="D956" s="35"/>
      <c r="E956" s="34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4.25" customHeight="1">
      <c r="A957" s="35"/>
      <c r="B957" s="11"/>
      <c r="C957" s="11"/>
      <c r="D957" s="35"/>
      <c r="E957" s="34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4.25" customHeight="1">
      <c r="A958" s="35"/>
      <c r="B958" s="11"/>
      <c r="C958" s="11"/>
      <c r="D958" s="35"/>
      <c r="E958" s="34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.25" customHeight="1">
      <c r="A959" s="35"/>
      <c r="B959" s="11"/>
      <c r="C959" s="11"/>
      <c r="D959" s="35"/>
      <c r="E959" s="34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4.25" customHeight="1">
      <c r="A960" s="35"/>
      <c r="B960" s="11"/>
      <c r="C960" s="11"/>
      <c r="D960" s="35"/>
      <c r="E960" s="34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4.25" customHeight="1">
      <c r="A961" s="35"/>
      <c r="B961" s="11"/>
      <c r="C961" s="11"/>
      <c r="D961" s="35"/>
      <c r="E961" s="34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.25" customHeight="1">
      <c r="A962" s="35"/>
      <c r="B962" s="11"/>
      <c r="C962" s="11"/>
      <c r="D962" s="35"/>
      <c r="E962" s="34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4.25" customHeight="1">
      <c r="A963" s="35"/>
      <c r="B963" s="11"/>
      <c r="C963" s="11"/>
      <c r="D963" s="35"/>
      <c r="E963" s="34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4.25" customHeight="1">
      <c r="A964" s="35"/>
      <c r="B964" s="11"/>
      <c r="C964" s="11"/>
      <c r="D964" s="35"/>
      <c r="E964" s="34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4.25" customHeight="1">
      <c r="A965" s="35"/>
      <c r="B965" s="11"/>
      <c r="C965" s="11"/>
      <c r="D965" s="35"/>
      <c r="E965" s="34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4.25" customHeight="1">
      <c r="A966" s="35"/>
      <c r="B966" s="11"/>
      <c r="C966" s="11"/>
      <c r="D966" s="35"/>
      <c r="E966" s="34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4.25" customHeight="1">
      <c r="A967" s="35"/>
      <c r="B967" s="11"/>
      <c r="C967" s="11"/>
      <c r="D967" s="35"/>
      <c r="E967" s="34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4.25" customHeight="1">
      <c r="A968" s="35"/>
      <c r="B968" s="11"/>
      <c r="C968" s="11"/>
      <c r="D968" s="35"/>
      <c r="E968" s="34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4.25" customHeight="1">
      <c r="A969" s="35"/>
      <c r="B969" s="11"/>
      <c r="C969" s="11"/>
      <c r="D969" s="35"/>
      <c r="E969" s="34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4.25" customHeight="1">
      <c r="A970" s="35"/>
      <c r="B970" s="11"/>
      <c r="C970" s="11"/>
      <c r="D970" s="35"/>
      <c r="E970" s="34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4.25" customHeight="1">
      <c r="A971" s="35"/>
      <c r="B971" s="11"/>
      <c r="C971" s="11"/>
      <c r="D971" s="35"/>
      <c r="E971" s="34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4.25" customHeight="1">
      <c r="A972" s="35"/>
      <c r="B972" s="11"/>
      <c r="C972" s="11"/>
      <c r="D972" s="35"/>
      <c r="E972" s="34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4.25" customHeight="1">
      <c r="A973" s="35"/>
      <c r="B973" s="11"/>
      <c r="C973" s="11"/>
      <c r="D973" s="35"/>
      <c r="E973" s="34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4.25" customHeight="1">
      <c r="A974" s="35"/>
      <c r="B974" s="11"/>
      <c r="C974" s="11"/>
      <c r="D974" s="35"/>
      <c r="E974" s="34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4.25" customHeight="1">
      <c r="A975" s="35"/>
      <c r="B975" s="11"/>
      <c r="C975" s="11"/>
      <c r="D975" s="35"/>
      <c r="E975" s="34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4.25" customHeight="1">
      <c r="A976" s="35"/>
      <c r="B976" s="11"/>
      <c r="C976" s="11"/>
      <c r="D976" s="35"/>
      <c r="E976" s="34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4.25" customHeight="1">
      <c r="A977" s="35"/>
      <c r="B977" s="11"/>
      <c r="C977" s="11"/>
      <c r="D977" s="35"/>
      <c r="E977" s="34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4.25" customHeight="1">
      <c r="A978" s="35"/>
      <c r="B978" s="11"/>
      <c r="C978" s="11"/>
      <c r="D978" s="35"/>
      <c r="E978" s="34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4.25" customHeight="1">
      <c r="A979" s="35"/>
      <c r="B979" s="11"/>
      <c r="C979" s="11"/>
      <c r="D979" s="35"/>
      <c r="E979" s="34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4.25" customHeight="1">
      <c r="A980" s="35"/>
      <c r="B980" s="11"/>
      <c r="C980" s="11"/>
      <c r="D980" s="35"/>
      <c r="E980" s="34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4.25" customHeight="1">
      <c r="A981" s="35"/>
      <c r="B981" s="11"/>
      <c r="C981" s="11"/>
      <c r="D981" s="35"/>
      <c r="E981" s="34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4.25" customHeight="1">
      <c r="A982" s="35"/>
      <c r="B982" s="11"/>
      <c r="C982" s="11"/>
      <c r="D982" s="35"/>
      <c r="E982" s="34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4.25" customHeight="1">
      <c r="A983" s="35"/>
      <c r="B983" s="11"/>
      <c r="C983" s="11"/>
      <c r="D983" s="35"/>
      <c r="E983" s="34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4.25" customHeight="1">
      <c r="A984" s="35"/>
      <c r="B984" s="11"/>
      <c r="C984" s="11"/>
      <c r="D984" s="35"/>
      <c r="E984" s="34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4.25" customHeight="1">
      <c r="A985" s="35"/>
      <c r="B985" s="11"/>
      <c r="C985" s="11"/>
      <c r="D985" s="35"/>
      <c r="E985" s="34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4.25" customHeight="1">
      <c r="A986" s="35"/>
      <c r="B986" s="11"/>
      <c r="C986" s="11"/>
      <c r="D986" s="35"/>
      <c r="E986" s="34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4.25" customHeight="1">
      <c r="A987" s="35"/>
      <c r="B987" s="11"/>
      <c r="C987" s="11"/>
      <c r="D987" s="35"/>
      <c r="E987" s="34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4.25" customHeight="1">
      <c r="A988" s="35"/>
      <c r="B988" s="11"/>
      <c r="C988" s="11"/>
      <c r="D988" s="35"/>
      <c r="E988" s="34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4.25" customHeight="1">
      <c r="A989" s="35"/>
      <c r="B989" s="11"/>
      <c r="C989" s="11"/>
      <c r="D989" s="35"/>
      <c r="E989" s="34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4.25" customHeight="1">
      <c r="A990" s="35"/>
      <c r="B990" s="11"/>
      <c r="C990" s="11"/>
      <c r="D990" s="35"/>
      <c r="E990" s="34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4.25" customHeight="1">
      <c r="A991" s="35"/>
      <c r="B991" s="11"/>
      <c r="C991" s="11"/>
      <c r="D991" s="35"/>
      <c r="E991" s="34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4.25" customHeight="1">
      <c r="A992" s="35"/>
      <c r="B992" s="11"/>
      <c r="C992" s="11"/>
      <c r="D992" s="35"/>
      <c r="E992" s="34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4.25" customHeight="1">
      <c r="A993" s="35"/>
      <c r="B993" s="11"/>
      <c r="C993" s="11"/>
      <c r="D993" s="35"/>
      <c r="E993" s="34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4.25" customHeight="1">
      <c r="A994" s="35"/>
      <c r="B994" s="11"/>
      <c r="C994" s="11"/>
      <c r="D994" s="35"/>
      <c r="E994" s="34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4.25" customHeight="1">
      <c r="A995" s="35"/>
      <c r="B995" s="11"/>
      <c r="C995" s="11"/>
      <c r="D995" s="35"/>
      <c r="E995" s="34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4.25" customHeight="1">
      <c r="A996" s="35"/>
      <c r="B996" s="11"/>
      <c r="C996" s="11"/>
      <c r="D996" s="35"/>
      <c r="E996" s="34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4.25" customHeight="1">
      <c r="A997" s="35"/>
      <c r="B997" s="11"/>
      <c r="C997" s="11"/>
      <c r="D997" s="35"/>
      <c r="E997" s="34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4.25" customHeight="1">
      <c r="A998" s="35"/>
      <c r="B998" s="11"/>
      <c r="C998" s="11"/>
      <c r="D998" s="35"/>
      <c r="E998" s="34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4.25" customHeight="1">
      <c r="A999" s="35"/>
      <c r="B999" s="11"/>
      <c r="C999" s="11"/>
      <c r="D999" s="35"/>
      <c r="E999" s="34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4.25" customHeight="1">
      <c r="A1000" s="35"/>
      <c r="B1000" s="11"/>
      <c r="C1000" s="11"/>
      <c r="D1000" s="35"/>
      <c r="E1000" s="34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autoFilter ref="D3:G161" xr:uid="{00000000-0001-0000-0900-000000000000}"/>
  <sortState xmlns:xlrd2="http://schemas.microsoft.com/office/spreadsheetml/2017/richdata2" ref="A4:G161">
    <sortCondition ref="A4:A161"/>
  </sortState>
  <mergeCells count="3">
    <mergeCell ref="C1:G1"/>
    <mergeCell ref="F166:G166"/>
    <mergeCell ref="F170:G170"/>
  </mergeCells>
  <phoneticPr fontId="24" type="noConversion"/>
  <conditionalFormatting sqref="E3:G3">
    <cfRule type="containsText" dxfId="24" priority="1" operator="containsText" text="ATKT">
      <formula>NOT(ISERROR(SEARCH(("ATKT"),(E3))))</formula>
    </cfRule>
  </conditionalFormatting>
  <conditionalFormatting sqref="E123:G146 D4:G122 D147:G161">
    <cfRule type="cellIs" dxfId="23" priority="2" operator="equal">
      <formula>"BRCHG"</formula>
    </cfRule>
  </conditionalFormatting>
  <conditionalFormatting sqref="E123:G146 D4:G122 D147:G161">
    <cfRule type="cellIs" dxfId="22" priority="3" operator="equal">
      <formula>"FAILS"</formula>
    </cfRule>
  </conditionalFormatting>
  <conditionalFormatting sqref="E123:G146 D4:G122 D147:G161">
    <cfRule type="cellIs" dxfId="21" priority="4" operator="equal">
      <formula>"ATKT"</formula>
    </cfRule>
  </conditionalFormatting>
  <printOptions horizontalCentered="1"/>
  <pageMargins left="0.19" right="0.3" top="0.23" bottom="0.38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>
    <tabColor rgb="FF00B050"/>
  </sheetPr>
  <dimension ref="A1:Z1000"/>
  <sheetViews>
    <sheetView workbookViewId="0">
      <selection activeCell="F108" sqref="F108"/>
    </sheetView>
  </sheetViews>
  <sheetFormatPr defaultColWidth="14.44140625" defaultRowHeight="15" customHeight="1"/>
  <cols>
    <col min="1" max="1" width="9.5546875" customWidth="1"/>
    <col min="2" max="2" width="12.6640625" customWidth="1"/>
    <col min="3" max="3" width="40.88671875" customWidth="1"/>
    <col min="4" max="4" width="10.6640625" customWidth="1"/>
    <col min="5" max="5" width="7" customWidth="1"/>
    <col min="6" max="6" width="10" customWidth="1"/>
    <col min="7" max="7" width="7" customWidth="1"/>
    <col min="8" max="8" width="4.6640625" hidden="1" customWidth="1"/>
    <col min="9" max="9" width="13.109375" hidden="1" customWidth="1"/>
    <col min="10" max="10" width="30" hidden="1" customWidth="1"/>
    <col min="11" max="11" width="5.33203125" hidden="1" customWidth="1"/>
    <col min="12" max="12" width="7.109375" hidden="1" customWidth="1"/>
    <col min="13" max="13" width="12" hidden="1" customWidth="1"/>
    <col min="14" max="14" width="28.5546875" hidden="1" customWidth="1"/>
    <col min="15" max="15" width="7.109375" hidden="1" customWidth="1"/>
    <col min="16" max="18" width="7.109375" customWidth="1"/>
    <col min="19" max="19" width="36.5546875" customWidth="1"/>
    <col min="20" max="26" width="7.109375" customWidth="1"/>
  </cols>
  <sheetData>
    <row r="1" spans="1:26" ht="14.25" customHeight="1">
      <c r="A1" s="203" t="s">
        <v>2597</v>
      </c>
      <c r="B1" s="186"/>
      <c r="C1" s="186"/>
      <c r="D1" s="186"/>
      <c r="E1" s="186"/>
      <c r="F1" s="186"/>
      <c r="G1" s="186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</row>
    <row r="2" spans="1:26" ht="14.25" customHeight="1">
      <c r="A2" s="144"/>
      <c r="B2" s="144"/>
      <c r="C2" s="143"/>
      <c r="D2" s="145"/>
      <c r="E2" s="145"/>
      <c r="F2" s="145"/>
      <c r="G2" s="145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</row>
    <row r="3" spans="1:26" ht="14.25" customHeight="1">
      <c r="A3" s="144"/>
      <c r="B3" s="144"/>
      <c r="C3" s="144"/>
      <c r="D3" s="146" t="s">
        <v>2598</v>
      </c>
      <c r="E3" s="146" t="s">
        <v>2264</v>
      </c>
      <c r="F3" s="146" t="s">
        <v>2265</v>
      </c>
      <c r="G3" s="146" t="s">
        <v>2599</v>
      </c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</row>
    <row r="4" spans="1:26" ht="14.25" customHeight="1">
      <c r="A4" s="147" t="s">
        <v>2600</v>
      </c>
      <c r="B4" s="147" t="s">
        <v>2601</v>
      </c>
      <c r="C4" s="147" t="s">
        <v>666</v>
      </c>
      <c r="D4" s="148" t="s">
        <v>2602</v>
      </c>
      <c r="E4" s="148" t="s">
        <v>2603</v>
      </c>
      <c r="F4" s="148" t="s">
        <v>2604</v>
      </c>
      <c r="G4" s="148" t="s">
        <v>2268</v>
      </c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</row>
    <row r="5" spans="1:26" ht="14.25" hidden="1" customHeight="1">
      <c r="A5" s="149" t="s">
        <v>2605</v>
      </c>
      <c r="B5" s="150" t="s">
        <v>2606</v>
      </c>
      <c r="C5" s="150" t="s">
        <v>2607</v>
      </c>
      <c r="D5" s="151" t="s">
        <v>2608</v>
      </c>
      <c r="E5" s="151" t="s">
        <v>2272</v>
      </c>
      <c r="F5" s="151" t="s">
        <v>2272</v>
      </c>
      <c r="G5" s="151" t="s">
        <v>2272</v>
      </c>
      <c r="H5" s="144"/>
      <c r="I5" s="144" t="s">
        <v>2606</v>
      </c>
      <c r="J5" s="144" t="s">
        <v>2609</v>
      </c>
      <c r="K5" s="144" t="s">
        <v>2272</v>
      </c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</row>
    <row r="6" spans="1:26" ht="17.25" hidden="1" customHeight="1">
      <c r="A6" s="149" t="s">
        <v>2610</v>
      </c>
      <c r="B6" s="150" t="s">
        <v>2611</v>
      </c>
      <c r="C6" s="150" t="s">
        <v>2612</v>
      </c>
      <c r="D6" s="151" t="s">
        <v>2608</v>
      </c>
      <c r="E6" s="151" t="s">
        <v>2272</v>
      </c>
      <c r="F6" s="151" t="s">
        <v>2272</v>
      </c>
      <c r="G6" s="151" t="s">
        <v>2272</v>
      </c>
      <c r="H6" s="144"/>
      <c r="I6" s="144" t="s">
        <v>2611</v>
      </c>
      <c r="J6" s="144" t="s">
        <v>2612</v>
      </c>
      <c r="K6" s="144" t="s">
        <v>2272</v>
      </c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</row>
    <row r="7" spans="1:26" ht="14.25" hidden="1" customHeight="1">
      <c r="A7" s="149" t="s">
        <v>2613</v>
      </c>
      <c r="B7" s="150" t="s">
        <v>2614</v>
      </c>
      <c r="C7" s="150" t="s">
        <v>2615</v>
      </c>
      <c r="D7" s="151" t="s">
        <v>2608</v>
      </c>
      <c r="E7" s="151" t="s">
        <v>2272</v>
      </c>
      <c r="F7" s="151" t="s">
        <v>2272</v>
      </c>
      <c r="G7" s="151" t="s">
        <v>2272</v>
      </c>
      <c r="H7" s="144"/>
      <c r="I7" s="144" t="s">
        <v>2614</v>
      </c>
      <c r="J7" s="144" t="s">
        <v>2615</v>
      </c>
      <c r="K7" s="144" t="s">
        <v>2272</v>
      </c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</row>
    <row r="8" spans="1:26" ht="14.25" hidden="1" customHeight="1">
      <c r="A8" s="152" t="s">
        <v>2616</v>
      </c>
      <c r="B8" s="150"/>
      <c r="C8" s="153" t="s">
        <v>2617</v>
      </c>
      <c r="D8" s="154" t="s">
        <v>2618</v>
      </c>
      <c r="E8" s="154" t="s">
        <v>2618</v>
      </c>
      <c r="F8" s="154" t="s">
        <v>2618</v>
      </c>
      <c r="G8" s="154" t="s">
        <v>2618</v>
      </c>
      <c r="H8" s="144"/>
      <c r="I8" s="144" t="s">
        <v>2619</v>
      </c>
      <c r="J8" s="144" t="s">
        <v>2620</v>
      </c>
      <c r="K8" s="144" t="s">
        <v>2272</v>
      </c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</row>
    <row r="9" spans="1:26" ht="14.25" hidden="1" customHeight="1">
      <c r="A9" s="152" t="s">
        <v>2621</v>
      </c>
      <c r="B9" s="150"/>
      <c r="C9" s="153" t="s">
        <v>2622</v>
      </c>
      <c r="D9" s="154" t="s">
        <v>2618</v>
      </c>
      <c r="E9" s="154" t="s">
        <v>2618</v>
      </c>
      <c r="F9" s="154" t="s">
        <v>2618</v>
      </c>
      <c r="G9" s="154" t="s">
        <v>2618</v>
      </c>
      <c r="H9" s="144"/>
      <c r="I9" s="144" t="s">
        <v>2623</v>
      </c>
      <c r="J9" s="144" t="s">
        <v>2624</v>
      </c>
      <c r="K9" s="144" t="s">
        <v>2272</v>
      </c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</row>
    <row r="10" spans="1:26" ht="14.25" hidden="1" customHeight="1">
      <c r="A10" s="149" t="s">
        <v>2625</v>
      </c>
      <c r="B10" s="150" t="s">
        <v>2626</v>
      </c>
      <c r="C10" s="150" t="s">
        <v>2627</v>
      </c>
      <c r="D10" s="151" t="s">
        <v>1958</v>
      </c>
      <c r="E10" s="151" t="s">
        <v>2272</v>
      </c>
      <c r="F10" s="151" t="s">
        <v>2272</v>
      </c>
      <c r="G10" s="151" t="s">
        <v>2272</v>
      </c>
      <c r="H10" s="144"/>
      <c r="I10" s="144" t="s">
        <v>2628</v>
      </c>
      <c r="J10" s="144" t="s">
        <v>2629</v>
      </c>
      <c r="K10" s="144" t="s">
        <v>2272</v>
      </c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</row>
    <row r="11" spans="1:26" ht="14.25" hidden="1" customHeight="1">
      <c r="A11" s="149" t="s">
        <v>2630</v>
      </c>
      <c r="B11" s="150" t="s">
        <v>2631</v>
      </c>
      <c r="C11" s="150" t="s">
        <v>2632</v>
      </c>
      <c r="D11" s="151" t="s">
        <v>1958</v>
      </c>
      <c r="E11" s="151" t="s">
        <v>685</v>
      </c>
      <c r="F11" s="151" t="s">
        <v>692</v>
      </c>
      <c r="G11" s="151" t="s">
        <v>2272</v>
      </c>
      <c r="H11" s="144"/>
      <c r="I11" s="144" t="s">
        <v>2633</v>
      </c>
      <c r="J11" s="144" t="s">
        <v>2634</v>
      </c>
      <c r="K11" s="144" t="s">
        <v>2272</v>
      </c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</row>
    <row r="12" spans="1:26" ht="14.25" hidden="1" customHeight="1">
      <c r="A12" s="149" t="s">
        <v>2635</v>
      </c>
      <c r="B12" s="150" t="s">
        <v>2636</v>
      </c>
      <c r="C12" s="150" t="s">
        <v>2637</v>
      </c>
      <c r="D12" s="151" t="s">
        <v>1958</v>
      </c>
      <c r="E12" s="151" t="s">
        <v>2272</v>
      </c>
      <c r="F12" s="151" t="s">
        <v>2272</v>
      </c>
      <c r="G12" s="151" t="s">
        <v>2272</v>
      </c>
      <c r="H12" s="144"/>
      <c r="I12" s="144" t="s">
        <v>2638</v>
      </c>
      <c r="J12" s="144" t="s">
        <v>2639</v>
      </c>
      <c r="K12" s="144" t="s">
        <v>2272</v>
      </c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</row>
    <row r="13" spans="1:26" ht="14.25" hidden="1" customHeight="1">
      <c r="A13" s="149" t="s">
        <v>2640</v>
      </c>
      <c r="B13" s="150" t="s">
        <v>2641</v>
      </c>
      <c r="C13" s="150" t="s">
        <v>2642</v>
      </c>
      <c r="D13" s="151" t="s">
        <v>1958</v>
      </c>
      <c r="E13" s="151" t="s">
        <v>692</v>
      </c>
      <c r="F13" s="151" t="s">
        <v>2272</v>
      </c>
      <c r="G13" s="151" t="s">
        <v>2272</v>
      </c>
      <c r="H13" s="144"/>
      <c r="I13" s="144" t="s">
        <v>2643</v>
      </c>
      <c r="J13" s="144" t="s">
        <v>2644</v>
      </c>
      <c r="K13" s="144" t="s">
        <v>2272</v>
      </c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</row>
    <row r="14" spans="1:26" ht="14.25" hidden="1" customHeight="1">
      <c r="A14" s="149" t="s">
        <v>2645</v>
      </c>
      <c r="B14" s="150" t="s">
        <v>2646</v>
      </c>
      <c r="C14" s="150" t="s">
        <v>2647</v>
      </c>
      <c r="D14" s="151" t="s">
        <v>1958</v>
      </c>
      <c r="E14" s="151" t="s">
        <v>2285</v>
      </c>
      <c r="F14" s="151" t="s">
        <v>2272</v>
      </c>
      <c r="G14" s="151" t="s">
        <v>2272</v>
      </c>
      <c r="H14" s="144"/>
      <c r="I14" s="144" t="s">
        <v>2648</v>
      </c>
      <c r="J14" s="144" t="s">
        <v>2649</v>
      </c>
      <c r="K14" s="144" t="s">
        <v>2272</v>
      </c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</row>
    <row r="15" spans="1:26" ht="14.25" hidden="1" customHeight="1">
      <c r="A15" s="149" t="s">
        <v>2650</v>
      </c>
      <c r="B15" s="150" t="s">
        <v>2651</v>
      </c>
      <c r="C15" s="150" t="s">
        <v>2652</v>
      </c>
      <c r="D15" s="151" t="s">
        <v>1958</v>
      </c>
      <c r="E15" s="151" t="s">
        <v>2272</v>
      </c>
      <c r="F15" s="151" t="s">
        <v>2272</v>
      </c>
      <c r="G15" s="151" t="s">
        <v>2272</v>
      </c>
      <c r="H15" s="144"/>
      <c r="I15" s="144" t="s">
        <v>2653</v>
      </c>
      <c r="J15" s="144" t="s">
        <v>2654</v>
      </c>
      <c r="K15" s="144" t="s">
        <v>2272</v>
      </c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</row>
    <row r="16" spans="1:26" ht="14.25" hidden="1" customHeight="1">
      <c r="A16" s="149" t="s">
        <v>2655</v>
      </c>
      <c r="B16" s="150" t="s">
        <v>2656</v>
      </c>
      <c r="C16" s="150" t="s">
        <v>2657</v>
      </c>
      <c r="D16" s="151" t="s">
        <v>1958</v>
      </c>
      <c r="E16" s="151" t="s">
        <v>692</v>
      </c>
      <c r="F16" s="151" t="s">
        <v>692</v>
      </c>
      <c r="G16" s="151" t="s">
        <v>2272</v>
      </c>
      <c r="H16" s="144"/>
      <c r="I16" s="144" t="s">
        <v>2658</v>
      </c>
      <c r="J16" s="144" t="s">
        <v>2659</v>
      </c>
      <c r="K16" s="144" t="s">
        <v>2272</v>
      </c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  <c r="Z16" s="144"/>
    </row>
    <row r="17" spans="1:26" ht="14.25" hidden="1" customHeight="1">
      <c r="A17" s="149" t="s">
        <v>2660</v>
      </c>
      <c r="B17" s="150" t="s">
        <v>2661</v>
      </c>
      <c r="C17" s="150" t="s">
        <v>2662</v>
      </c>
      <c r="D17" s="151" t="s">
        <v>1958</v>
      </c>
      <c r="E17" s="151" t="s">
        <v>2272</v>
      </c>
      <c r="F17" s="151" t="s">
        <v>2272</v>
      </c>
      <c r="G17" s="151" t="s">
        <v>2272</v>
      </c>
      <c r="H17" s="144"/>
      <c r="I17" s="144" t="s">
        <v>2663</v>
      </c>
      <c r="J17" s="144" t="s">
        <v>2664</v>
      </c>
      <c r="K17" s="144" t="s">
        <v>2272</v>
      </c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</row>
    <row r="18" spans="1:26" ht="14.25" hidden="1" customHeight="1">
      <c r="A18" s="149" t="s">
        <v>2665</v>
      </c>
      <c r="B18" s="150" t="s">
        <v>2666</v>
      </c>
      <c r="C18" s="150" t="s">
        <v>2667</v>
      </c>
      <c r="D18" s="151" t="s">
        <v>1958</v>
      </c>
      <c r="E18" s="151" t="s">
        <v>2272</v>
      </c>
      <c r="F18" s="151" t="s">
        <v>2272</v>
      </c>
      <c r="G18" s="151" t="s">
        <v>2272</v>
      </c>
      <c r="H18" s="144"/>
      <c r="I18" s="144" t="s">
        <v>2668</v>
      </c>
      <c r="J18" s="144" t="s">
        <v>2669</v>
      </c>
      <c r="K18" s="144" t="s">
        <v>2272</v>
      </c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</row>
    <row r="19" spans="1:26" ht="14.25" hidden="1" customHeight="1">
      <c r="A19" s="149" t="s">
        <v>2670</v>
      </c>
      <c r="B19" s="150" t="s">
        <v>2671</v>
      </c>
      <c r="C19" s="150" t="s">
        <v>2672</v>
      </c>
      <c r="D19" s="151" t="s">
        <v>1958</v>
      </c>
      <c r="E19" s="151" t="s">
        <v>2285</v>
      </c>
      <c r="F19" s="151" t="s">
        <v>2272</v>
      </c>
      <c r="G19" s="151" t="s">
        <v>2272</v>
      </c>
      <c r="H19" s="144"/>
      <c r="I19" s="144" t="s">
        <v>2673</v>
      </c>
      <c r="J19" s="144" t="s">
        <v>2674</v>
      </c>
      <c r="K19" s="144" t="s">
        <v>2272</v>
      </c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</row>
    <row r="20" spans="1:26" ht="14.25" hidden="1" customHeight="1">
      <c r="A20" s="149" t="s">
        <v>2675</v>
      </c>
      <c r="B20" s="150" t="s">
        <v>2676</v>
      </c>
      <c r="C20" s="150" t="s">
        <v>2677</v>
      </c>
      <c r="D20" s="151" t="s">
        <v>1958</v>
      </c>
      <c r="E20" s="151" t="s">
        <v>692</v>
      </c>
      <c r="F20" s="151" t="s">
        <v>692</v>
      </c>
      <c r="G20" s="151" t="s">
        <v>2272</v>
      </c>
      <c r="H20" s="144"/>
      <c r="I20" s="144" t="s">
        <v>2678</v>
      </c>
      <c r="J20" s="144" t="s">
        <v>2679</v>
      </c>
      <c r="K20" s="144" t="s">
        <v>2272</v>
      </c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</row>
    <row r="21" spans="1:26" ht="14.25" hidden="1" customHeight="1">
      <c r="A21" s="149" t="s">
        <v>2680</v>
      </c>
      <c r="B21" s="150" t="s">
        <v>2681</v>
      </c>
      <c r="C21" s="150" t="s">
        <v>2682</v>
      </c>
      <c r="D21" s="151" t="s">
        <v>1958</v>
      </c>
      <c r="E21" s="151" t="s">
        <v>2272</v>
      </c>
      <c r="F21" s="151" t="s">
        <v>2272</v>
      </c>
      <c r="G21" s="151" t="s">
        <v>2272</v>
      </c>
      <c r="H21" s="144"/>
      <c r="I21" s="144" t="s">
        <v>2683</v>
      </c>
      <c r="J21" s="144" t="s">
        <v>2684</v>
      </c>
      <c r="K21" s="144" t="s">
        <v>2272</v>
      </c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</row>
    <row r="22" spans="1:26" ht="14.25" hidden="1" customHeight="1">
      <c r="A22" s="149" t="s">
        <v>2685</v>
      </c>
      <c r="B22" s="150" t="s">
        <v>2686</v>
      </c>
      <c r="C22" s="150" t="s">
        <v>2687</v>
      </c>
      <c r="D22" s="151" t="s">
        <v>1958</v>
      </c>
      <c r="E22" s="151" t="s">
        <v>692</v>
      </c>
      <c r="F22" s="151" t="s">
        <v>692</v>
      </c>
      <c r="G22" s="151" t="s">
        <v>2272</v>
      </c>
      <c r="H22" s="144"/>
      <c r="I22" s="144" t="s">
        <v>2688</v>
      </c>
      <c r="J22" s="144" t="s">
        <v>2689</v>
      </c>
      <c r="K22" s="144" t="s">
        <v>2272</v>
      </c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</row>
    <row r="23" spans="1:26" ht="14.25" hidden="1" customHeight="1">
      <c r="A23" s="149" t="s">
        <v>2690</v>
      </c>
      <c r="B23" s="150" t="s">
        <v>2691</v>
      </c>
      <c r="C23" s="150" t="s">
        <v>2692</v>
      </c>
      <c r="D23" s="151" t="s">
        <v>1958</v>
      </c>
      <c r="E23" s="151" t="s">
        <v>692</v>
      </c>
      <c r="F23" s="151" t="s">
        <v>2272</v>
      </c>
      <c r="G23" s="151" t="s">
        <v>2272</v>
      </c>
      <c r="H23" s="144"/>
      <c r="I23" s="144" t="s">
        <v>2693</v>
      </c>
      <c r="J23" s="144" t="s">
        <v>2694</v>
      </c>
      <c r="K23" s="144" t="s">
        <v>2272</v>
      </c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</row>
    <row r="24" spans="1:26" ht="14.25" hidden="1" customHeight="1">
      <c r="A24" s="149" t="s">
        <v>2695</v>
      </c>
      <c r="B24" s="150" t="s">
        <v>2696</v>
      </c>
      <c r="C24" s="150" t="s">
        <v>2697</v>
      </c>
      <c r="D24" s="151" t="s">
        <v>1958</v>
      </c>
      <c r="E24" s="151" t="s">
        <v>2272</v>
      </c>
      <c r="F24" s="151" t="s">
        <v>692</v>
      </c>
      <c r="G24" s="151" t="s">
        <v>2272</v>
      </c>
      <c r="H24" s="144"/>
      <c r="I24" s="144" t="s">
        <v>2698</v>
      </c>
      <c r="J24" s="144" t="s">
        <v>2699</v>
      </c>
      <c r="K24" s="144" t="s">
        <v>2272</v>
      </c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</row>
    <row r="25" spans="1:26" ht="14.25" hidden="1" customHeight="1">
      <c r="A25" s="149" t="s">
        <v>2700</v>
      </c>
      <c r="B25" s="150" t="s">
        <v>2701</v>
      </c>
      <c r="C25" s="150" t="s">
        <v>2702</v>
      </c>
      <c r="D25" s="151" t="s">
        <v>1958</v>
      </c>
      <c r="E25" s="151" t="s">
        <v>2272</v>
      </c>
      <c r="F25" s="151" t="s">
        <v>2272</v>
      </c>
      <c r="G25" s="151" t="s">
        <v>2272</v>
      </c>
      <c r="H25" s="144"/>
      <c r="I25" s="144" t="s">
        <v>2703</v>
      </c>
      <c r="J25" s="144" t="s">
        <v>2704</v>
      </c>
      <c r="K25" s="144" t="s">
        <v>2272</v>
      </c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</row>
    <row r="26" spans="1:26" ht="14.25" hidden="1" customHeight="1">
      <c r="A26" s="149" t="s">
        <v>2705</v>
      </c>
      <c r="B26" s="150" t="s">
        <v>2706</v>
      </c>
      <c r="C26" s="150" t="s">
        <v>2707</v>
      </c>
      <c r="D26" s="151" t="s">
        <v>1958</v>
      </c>
      <c r="E26" s="151" t="s">
        <v>692</v>
      </c>
      <c r="F26" s="151" t="s">
        <v>692</v>
      </c>
      <c r="G26" s="151" t="s">
        <v>2272</v>
      </c>
      <c r="H26" s="144"/>
      <c r="I26" s="144" t="s">
        <v>2708</v>
      </c>
      <c r="J26" s="144" t="s">
        <v>2709</v>
      </c>
      <c r="K26" s="144" t="s">
        <v>2272</v>
      </c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  <c r="Z26" s="144"/>
    </row>
    <row r="27" spans="1:26" ht="14.25" hidden="1" customHeight="1">
      <c r="A27" s="149" t="s">
        <v>2710</v>
      </c>
      <c r="B27" s="150" t="s">
        <v>2711</v>
      </c>
      <c r="C27" s="150" t="s">
        <v>2712</v>
      </c>
      <c r="D27" s="151" t="s">
        <v>1958</v>
      </c>
      <c r="E27" s="151" t="s">
        <v>692</v>
      </c>
      <c r="F27" s="151" t="s">
        <v>692</v>
      </c>
      <c r="G27" s="151" t="s">
        <v>2272</v>
      </c>
      <c r="H27" s="144"/>
      <c r="I27" s="144" t="s">
        <v>2713</v>
      </c>
      <c r="J27" s="144" t="s">
        <v>2714</v>
      </c>
      <c r="K27" s="144" t="s">
        <v>2272</v>
      </c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</row>
    <row r="28" spans="1:26" ht="14.25" hidden="1" customHeight="1">
      <c r="A28" s="149" t="s">
        <v>2715</v>
      </c>
      <c r="B28" s="150" t="s">
        <v>2716</v>
      </c>
      <c r="C28" s="150" t="s">
        <v>2717</v>
      </c>
      <c r="D28" s="151" t="s">
        <v>1958</v>
      </c>
      <c r="E28" s="151" t="s">
        <v>2272</v>
      </c>
      <c r="F28" s="151" t="s">
        <v>2272</v>
      </c>
      <c r="G28" s="151" t="s">
        <v>2272</v>
      </c>
      <c r="H28" s="144"/>
      <c r="I28" s="144" t="s">
        <v>2718</v>
      </c>
      <c r="J28" s="144" t="s">
        <v>2719</v>
      </c>
      <c r="K28" s="144" t="s">
        <v>2272</v>
      </c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  <c r="Z28" s="144"/>
    </row>
    <row r="29" spans="1:26" ht="14.25" hidden="1" customHeight="1">
      <c r="A29" s="149" t="s">
        <v>2720</v>
      </c>
      <c r="B29" s="150" t="s">
        <v>2721</v>
      </c>
      <c r="C29" s="150" t="s">
        <v>2722</v>
      </c>
      <c r="D29" s="151" t="s">
        <v>1958</v>
      </c>
      <c r="E29" s="151" t="s">
        <v>2285</v>
      </c>
      <c r="F29" s="151" t="s">
        <v>2285</v>
      </c>
      <c r="G29" s="151" t="s">
        <v>2272</v>
      </c>
      <c r="H29" s="144"/>
      <c r="I29" s="144" t="s">
        <v>2723</v>
      </c>
      <c r="J29" s="144" t="s">
        <v>2724</v>
      </c>
      <c r="K29" s="144" t="s">
        <v>2272</v>
      </c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</row>
    <row r="30" spans="1:26" ht="14.25" hidden="1" customHeight="1">
      <c r="A30" s="149" t="s">
        <v>2725</v>
      </c>
      <c r="B30" s="150" t="s">
        <v>2726</v>
      </c>
      <c r="C30" s="150" t="s">
        <v>2727</v>
      </c>
      <c r="D30" s="151" t="s">
        <v>1958</v>
      </c>
      <c r="E30" s="151" t="s">
        <v>2272</v>
      </c>
      <c r="F30" s="151" t="s">
        <v>2272</v>
      </c>
      <c r="G30" s="151" t="s">
        <v>2272</v>
      </c>
      <c r="H30" s="144"/>
      <c r="I30" s="144"/>
      <c r="J30" s="144"/>
      <c r="K30" s="144"/>
      <c r="L30" s="144"/>
      <c r="M30" s="144" t="s">
        <v>2728</v>
      </c>
      <c r="N30" s="144" t="s">
        <v>1836</v>
      </c>
      <c r="O30" s="144" t="s">
        <v>2285</v>
      </c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</row>
    <row r="31" spans="1:26" ht="14.25" customHeight="1">
      <c r="A31" s="149" t="s">
        <v>2729</v>
      </c>
      <c r="B31" s="150" t="s">
        <v>2730</v>
      </c>
      <c r="C31" s="150" t="s">
        <v>2731</v>
      </c>
      <c r="D31" s="151" t="s">
        <v>1958</v>
      </c>
      <c r="E31" s="155" t="s">
        <v>9</v>
      </c>
      <c r="F31" s="155" t="s">
        <v>9</v>
      </c>
      <c r="G31" s="151" t="s">
        <v>9</v>
      </c>
      <c r="H31" s="144"/>
      <c r="I31" s="144" t="s">
        <v>2732</v>
      </c>
      <c r="J31" s="144" t="s">
        <v>2733</v>
      </c>
      <c r="K31" s="144" t="s">
        <v>2272</v>
      </c>
      <c r="L31" s="144"/>
      <c r="M31" s="144" t="s">
        <v>2734</v>
      </c>
      <c r="N31" s="144" t="s">
        <v>2317</v>
      </c>
      <c r="O31" s="144" t="s">
        <v>2285</v>
      </c>
      <c r="P31" s="144"/>
      <c r="Q31" s="144"/>
      <c r="R31" s="144"/>
      <c r="S31" s="144"/>
      <c r="T31" s="144"/>
      <c r="U31" s="144"/>
      <c r="V31" s="144"/>
      <c r="W31" s="144"/>
      <c r="X31" s="144"/>
      <c r="Y31" s="144"/>
      <c r="Z31" s="144"/>
    </row>
    <row r="32" spans="1:26" ht="14.25" hidden="1" customHeight="1">
      <c r="A32" s="149" t="s">
        <v>2735</v>
      </c>
      <c r="B32" s="150" t="s">
        <v>2736</v>
      </c>
      <c r="C32" s="150" t="s">
        <v>2737</v>
      </c>
      <c r="D32" s="151" t="s">
        <v>1958</v>
      </c>
      <c r="E32" s="151" t="s">
        <v>2272</v>
      </c>
      <c r="F32" s="151" t="s">
        <v>2272</v>
      </c>
      <c r="G32" s="151" t="s">
        <v>2272</v>
      </c>
      <c r="H32" s="144"/>
      <c r="I32" s="144" t="s">
        <v>2738</v>
      </c>
      <c r="J32" s="144" t="s">
        <v>2739</v>
      </c>
      <c r="K32" s="144" t="s">
        <v>2272</v>
      </c>
      <c r="L32" s="144"/>
      <c r="M32" s="144" t="s">
        <v>2740</v>
      </c>
      <c r="N32" s="144" t="s">
        <v>2564</v>
      </c>
      <c r="O32" s="144" t="s">
        <v>2285</v>
      </c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</row>
    <row r="33" spans="1:26" ht="14.25" hidden="1" customHeight="1">
      <c r="A33" s="149" t="s">
        <v>2741</v>
      </c>
      <c r="B33" s="150" t="s">
        <v>2742</v>
      </c>
      <c r="C33" s="150" t="s">
        <v>2743</v>
      </c>
      <c r="D33" s="151" t="s">
        <v>1958</v>
      </c>
      <c r="E33" s="151" t="s">
        <v>2272</v>
      </c>
      <c r="F33" s="151" t="s">
        <v>2272</v>
      </c>
      <c r="G33" s="151" t="s">
        <v>2272</v>
      </c>
      <c r="H33" s="144"/>
      <c r="I33" s="144" t="s">
        <v>2744</v>
      </c>
      <c r="J33" s="144" t="s">
        <v>2745</v>
      </c>
      <c r="K33" s="144" t="s">
        <v>2272</v>
      </c>
      <c r="L33" s="144"/>
      <c r="M33" s="144" t="s">
        <v>2746</v>
      </c>
      <c r="N33" s="144" t="s">
        <v>2747</v>
      </c>
      <c r="O33" s="144" t="s">
        <v>2285</v>
      </c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</row>
    <row r="34" spans="1:26" ht="14.25" hidden="1" customHeight="1">
      <c r="A34" s="149" t="s">
        <v>2748</v>
      </c>
      <c r="B34" s="150" t="s">
        <v>2749</v>
      </c>
      <c r="C34" s="150" t="s">
        <v>2750</v>
      </c>
      <c r="D34" s="151" t="s">
        <v>1958</v>
      </c>
      <c r="E34" s="151" t="s">
        <v>2272</v>
      </c>
      <c r="F34" s="151" t="s">
        <v>2272</v>
      </c>
      <c r="G34" s="151" t="s">
        <v>2272</v>
      </c>
      <c r="H34" s="144"/>
      <c r="I34" s="144" t="s">
        <v>2751</v>
      </c>
      <c r="J34" s="144" t="s">
        <v>2752</v>
      </c>
      <c r="K34" s="144" t="s">
        <v>2272</v>
      </c>
      <c r="L34" s="144"/>
      <c r="M34" s="144" t="s">
        <v>2753</v>
      </c>
      <c r="N34" s="144" t="s">
        <v>2754</v>
      </c>
      <c r="O34" s="144" t="s">
        <v>2285</v>
      </c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</row>
    <row r="35" spans="1:26" ht="14.25" hidden="1" customHeight="1">
      <c r="A35" s="149" t="s">
        <v>2755</v>
      </c>
      <c r="B35" s="150" t="s">
        <v>2756</v>
      </c>
      <c r="C35" s="150" t="s">
        <v>2757</v>
      </c>
      <c r="D35" s="151" t="s">
        <v>1958</v>
      </c>
      <c r="E35" s="151" t="s">
        <v>2285</v>
      </c>
      <c r="F35" s="151" t="s">
        <v>2272</v>
      </c>
      <c r="G35" s="151" t="s">
        <v>2272</v>
      </c>
      <c r="H35" s="144"/>
      <c r="I35" s="144" t="s">
        <v>2758</v>
      </c>
      <c r="J35" s="144" t="s">
        <v>2759</v>
      </c>
      <c r="K35" s="144" t="s">
        <v>2272</v>
      </c>
      <c r="L35" s="144"/>
      <c r="M35" s="144" t="s">
        <v>2760</v>
      </c>
      <c r="N35" s="144" t="s">
        <v>2373</v>
      </c>
      <c r="O35" s="144" t="s">
        <v>2272</v>
      </c>
      <c r="P35" s="144"/>
      <c r="Q35" s="144"/>
      <c r="R35" s="144"/>
      <c r="S35" s="144"/>
      <c r="T35" s="144"/>
      <c r="U35" s="144"/>
      <c r="V35" s="144"/>
      <c r="W35" s="144"/>
      <c r="X35" s="144"/>
      <c r="Y35" s="144"/>
      <c r="Z35" s="144"/>
    </row>
    <row r="36" spans="1:26" ht="14.25" hidden="1" customHeight="1">
      <c r="A36" s="149" t="s">
        <v>2761</v>
      </c>
      <c r="B36" s="150" t="s">
        <v>2762</v>
      </c>
      <c r="C36" s="150" t="s">
        <v>2763</v>
      </c>
      <c r="D36" s="151" t="s">
        <v>1958</v>
      </c>
      <c r="E36" s="151" t="s">
        <v>2272</v>
      </c>
      <c r="F36" s="151" t="s">
        <v>2272</v>
      </c>
      <c r="G36" s="151" t="s">
        <v>2272</v>
      </c>
      <c r="H36" s="144"/>
      <c r="I36" s="144" t="s">
        <v>2764</v>
      </c>
      <c r="J36" s="144" t="s">
        <v>2765</v>
      </c>
      <c r="K36" s="144" t="s">
        <v>2272</v>
      </c>
      <c r="L36" s="144"/>
      <c r="M36" s="144" t="s">
        <v>2766</v>
      </c>
      <c r="N36" s="144" t="s">
        <v>2767</v>
      </c>
      <c r="O36" s="144" t="s">
        <v>2272</v>
      </c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</row>
    <row r="37" spans="1:26" ht="14.25" hidden="1" customHeight="1">
      <c r="A37" s="149" t="s">
        <v>2768</v>
      </c>
      <c r="B37" s="150" t="s">
        <v>2769</v>
      </c>
      <c r="C37" s="150" t="s">
        <v>2770</v>
      </c>
      <c r="D37" s="151" t="s">
        <v>1958</v>
      </c>
      <c r="E37" s="151" t="s">
        <v>2272</v>
      </c>
      <c r="F37" s="151" t="s">
        <v>2272</v>
      </c>
      <c r="G37" s="151" t="s">
        <v>2272</v>
      </c>
      <c r="H37" s="144"/>
      <c r="I37" s="144" t="s">
        <v>2771</v>
      </c>
      <c r="J37" s="144" t="s">
        <v>2772</v>
      </c>
      <c r="K37" s="144" t="s">
        <v>2272</v>
      </c>
      <c r="L37" s="144"/>
      <c r="M37" s="144" t="s">
        <v>2773</v>
      </c>
      <c r="N37" s="144" t="s">
        <v>2529</v>
      </c>
      <c r="O37" s="144" t="s">
        <v>2272</v>
      </c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</row>
    <row r="38" spans="1:26" ht="12" hidden="1" customHeight="1">
      <c r="A38" s="149" t="s">
        <v>2774</v>
      </c>
      <c r="B38" s="150" t="s">
        <v>2775</v>
      </c>
      <c r="C38" s="150" t="s">
        <v>2776</v>
      </c>
      <c r="D38" s="151" t="s">
        <v>1958</v>
      </c>
      <c r="E38" s="151" t="s">
        <v>2272</v>
      </c>
      <c r="F38" s="151" t="s">
        <v>2272</v>
      </c>
      <c r="G38" s="151" t="s">
        <v>2272</v>
      </c>
      <c r="H38" s="144"/>
      <c r="I38" s="144" t="s">
        <v>2777</v>
      </c>
      <c r="J38" s="144" t="s">
        <v>2778</v>
      </c>
      <c r="K38" s="144" t="s">
        <v>2272</v>
      </c>
      <c r="L38" s="144"/>
      <c r="M38" s="144" t="s">
        <v>2779</v>
      </c>
      <c r="N38" s="144" t="s">
        <v>2522</v>
      </c>
      <c r="O38" s="144" t="s">
        <v>2285</v>
      </c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44"/>
    </row>
    <row r="39" spans="1:26" ht="14.25" hidden="1" customHeight="1">
      <c r="A39" s="149" t="s">
        <v>2780</v>
      </c>
      <c r="B39" s="150" t="s">
        <v>2781</v>
      </c>
      <c r="C39" s="150" t="s">
        <v>2782</v>
      </c>
      <c r="D39" s="151" t="s">
        <v>1958</v>
      </c>
      <c r="E39" s="151" t="s">
        <v>2272</v>
      </c>
      <c r="F39" s="151" t="s">
        <v>2272</v>
      </c>
      <c r="G39" s="151" t="s">
        <v>2272</v>
      </c>
      <c r="H39" s="144"/>
      <c r="I39" s="144" t="s">
        <v>2783</v>
      </c>
      <c r="J39" s="144" t="s">
        <v>2784</v>
      </c>
      <c r="K39" s="144" t="s">
        <v>2272</v>
      </c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  <c r="Z39" s="144"/>
    </row>
    <row r="40" spans="1:26" ht="14.25" hidden="1" customHeight="1">
      <c r="A40" s="149" t="s">
        <v>2785</v>
      </c>
      <c r="B40" s="150" t="s">
        <v>2786</v>
      </c>
      <c r="C40" s="150" t="s">
        <v>2787</v>
      </c>
      <c r="D40" s="151" t="s">
        <v>1958</v>
      </c>
      <c r="E40" s="151" t="s">
        <v>2272</v>
      </c>
      <c r="F40" s="151" t="s">
        <v>2272</v>
      </c>
      <c r="G40" s="151" t="s">
        <v>2272</v>
      </c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</row>
    <row r="41" spans="1:26" ht="14.25" customHeight="1">
      <c r="A41" s="149" t="s">
        <v>2788</v>
      </c>
      <c r="B41" s="150" t="s">
        <v>2789</v>
      </c>
      <c r="C41" s="150" t="s">
        <v>2790</v>
      </c>
      <c r="D41" s="151" t="s">
        <v>1958</v>
      </c>
      <c r="E41" s="151" t="s">
        <v>9</v>
      </c>
      <c r="F41" s="151" t="s">
        <v>9</v>
      </c>
      <c r="G41" s="151" t="s">
        <v>9</v>
      </c>
      <c r="H41" s="144"/>
      <c r="I41" s="144" t="s">
        <v>2791</v>
      </c>
      <c r="J41" s="144" t="s">
        <v>2792</v>
      </c>
      <c r="K41" s="144" t="s">
        <v>2272</v>
      </c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</row>
    <row r="42" spans="1:26" ht="14.25" hidden="1" customHeight="1">
      <c r="A42" s="149" t="s">
        <v>2793</v>
      </c>
      <c r="B42" s="150" t="s">
        <v>2794</v>
      </c>
      <c r="C42" s="150" t="s">
        <v>2795</v>
      </c>
      <c r="D42" s="151" t="s">
        <v>1958</v>
      </c>
      <c r="E42" s="151" t="s">
        <v>692</v>
      </c>
      <c r="F42" s="151" t="s">
        <v>2272</v>
      </c>
      <c r="G42" s="151" t="s">
        <v>2272</v>
      </c>
      <c r="H42" s="144"/>
      <c r="I42" s="144" t="s">
        <v>2796</v>
      </c>
      <c r="J42" s="144" t="s">
        <v>2797</v>
      </c>
      <c r="K42" s="144" t="s">
        <v>2272</v>
      </c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  <c r="Z42" s="144"/>
    </row>
    <row r="43" spans="1:26" ht="14.25" hidden="1" customHeight="1">
      <c r="A43" s="149" t="s">
        <v>2798</v>
      </c>
      <c r="B43" s="150" t="s">
        <v>2799</v>
      </c>
      <c r="C43" s="150" t="s">
        <v>2800</v>
      </c>
      <c r="D43" s="151" t="s">
        <v>1958</v>
      </c>
      <c r="E43" s="151" t="s">
        <v>2272</v>
      </c>
      <c r="F43" s="151" t="s">
        <v>2272</v>
      </c>
      <c r="G43" s="151" t="s">
        <v>2272</v>
      </c>
      <c r="H43" s="144"/>
      <c r="I43" s="144" t="s">
        <v>2801</v>
      </c>
      <c r="J43" s="144" t="s">
        <v>2802</v>
      </c>
      <c r="K43" s="144" t="s">
        <v>2272</v>
      </c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  <c r="Z43" s="144"/>
    </row>
    <row r="44" spans="1:26" ht="14.25" hidden="1" customHeight="1">
      <c r="A44" s="149" t="s">
        <v>2803</v>
      </c>
      <c r="B44" s="150" t="s">
        <v>2804</v>
      </c>
      <c r="C44" s="150" t="s">
        <v>2805</v>
      </c>
      <c r="D44" s="151" t="s">
        <v>1958</v>
      </c>
      <c r="E44" s="151" t="s">
        <v>2272</v>
      </c>
      <c r="F44" s="151" t="s">
        <v>2272</v>
      </c>
      <c r="G44" s="151" t="s">
        <v>2272</v>
      </c>
      <c r="H44" s="144"/>
      <c r="I44" s="144" t="s">
        <v>2806</v>
      </c>
      <c r="J44" s="144" t="s">
        <v>2807</v>
      </c>
      <c r="K44" s="144" t="s">
        <v>2272</v>
      </c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  <c r="W44" s="144"/>
      <c r="X44" s="144"/>
      <c r="Y44" s="144"/>
      <c r="Z44" s="144"/>
    </row>
    <row r="45" spans="1:26" ht="14.25" hidden="1" customHeight="1">
      <c r="A45" s="149" t="s">
        <v>2808</v>
      </c>
      <c r="B45" s="150" t="s">
        <v>2809</v>
      </c>
      <c r="C45" s="150" t="s">
        <v>2810</v>
      </c>
      <c r="D45" s="151" t="s">
        <v>1958</v>
      </c>
      <c r="E45" s="151" t="s">
        <v>2285</v>
      </c>
      <c r="F45" s="151" t="s">
        <v>2272</v>
      </c>
      <c r="G45" s="151" t="s">
        <v>2272</v>
      </c>
      <c r="H45" s="144"/>
      <c r="I45" s="144" t="s">
        <v>2811</v>
      </c>
      <c r="J45" s="144" t="s">
        <v>2812</v>
      </c>
      <c r="K45" s="144" t="s">
        <v>9</v>
      </c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  <c r="W45" s="144"/>
      <c r="X45" s="144"/>
      <c r="Y45" s="144"/>
      <c r="Z45" s="144"/>
    </row>
    <row r="46" spans="1:26" ht="14.25" hidden="1" customHeight="1">
      <c r="A46" s="149" t="s">
        <v>2813</v>
      </c>
      <c r="B46" s="150" t="s">
        <v>2619</v>
      </c>
      <c r="C46" s="150" t="s">
        <v>2814</v>
      </c>
      <c r="D46" s="151" t="s">
        <v>2272</v>
      </c>
      <c r="E46" s="151" t="s">
        <v>2272</v>
      </c>
      <c r="F46" s="151" t="s">
        <v>2272</v>
      </c>
      <c r="G46" s="151" t="s">
        <v>2272</v>
      </c>
      <c r="H46" s="144"/>
      <c r="I46" s="144" t="s">
        <v>2815</v>
      </c>
      <c r="J46" s="144" t="s">
        <v>2816</v>
      </c>
      <c r="K46" s="144" t="s">
        <v>2272</v>
      </c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  <c r="W46" s="144"/>
      <c r="X46" s="144"/>
      <c r="Y46" s="144"/>
      <c r="Z46" s="144"/>
    </row>
    <row r="47" spans="1:26" ht="14.25" hidden="1" customHeight="1">
      <c r="A47" s="149" t="s">
        <v>2817</v>
      </c>
      <c r="B47" s="150" t="s">
        <v>2623</v>
      </c>
      <c r="C47" s="150" t="s">
        <v>2624</v>
      </c>
      <c r="D47" s="151" t="s">
        <v>2272</v>
      </c>
      <c r="E47" s="151" t="s">
        <v>692</v>
      </c>
      <c r="F47" s="151" t="s">
        <v>692</v>
      </c>
      <c r="G47" s="151" t="s">
        <v>2272</v>
      </c>
      <c r="H47" s="144"/>
      <c r="I47" s="144" t="s">
        <v>2818</v>
      </c>
      <c r="J47" s="144" t="s">
        <v>2819</v>
      </c>
      <c r="K47" s="144" t="s">
        <v>2272</v>
      </c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4"/>
      <c r="X47" s="144"/>
      <c r="Y47" s="144"/>
      <c r="Z47" s="144"/>
    </row>
    <row r="48" spans="1:26" ht="14.25" hidden="1" customHeight="1">
      <c r="A48" s="149" t="s">
        <v>2820</v>
      </c>
      <c r="B48" s="150" t="s">
        <v>2628</v>
      </c>
      <c r="C48" s="150" t="s">
        <v>2629</v>
      </c>
      <c r="D48" s="151" t="s">
        <v>2272</v>
      </c>
      <c r="E48" s="151" t="s">
        <v>2285</v>
      </c>
      <c r="F48" s="151" t="s">
        <v>2272</v>
      </c>
      <c r="G48" s="151" t="s">
        <v>2272</v>
      </c>
      <c r="H48" s="144"/>
      <c r="I48" s="144" t="s">
        <v>2821</v>
      </c>
      <c r="J48" s="144" t="s">
        <v>2822</v>
      </c>
      <c r="K48" s="144" t="s">
        <v>2272</v>
      </c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  <c r="W48" s="144"/>
      <c r="X48" s="144"/>
      <c r="Y48" s="144"/>
      <c r="Z48" s="144"/>
    </row>
    <row r="49" spans="1:26" ht="14.25" hidden="1" customHeight="1">
      <c r="A49" s="149" t="s">
        <v>2823</v>
      </c>
      <c r="B49" s="150" t="s">
        <v>2633</v>
      </c>
      <c r="C49" s="150" t="s">
        <v>2634</v>
      </c>
      <c r="D49" s="151" t="s">
        <v>2272</v>
      </c>
      <c r="E49" s="151" t="s">
        <v>2272</v>
      </c>
      <c r="F49" s="151" t="s">
        <v>2272</v>
      </c>
      <c r="G49" s="151" t="s">
        <v>2272</v>
      </c>
      <c r="H49" s="144"/>
      <c r="I49" s="144" t="s">
        <v>2824</v>
      </c>
      <c r="J49" s="144" t="s">
        <v>2825</v>
      </c>
      <c r="K49" s="144" t="s">
        <v>2272</v>
      </c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4"/>
      <c r="X49" s="144"/>
      <c r="Y49" s="144"/>
      <c r="Z49" s="144"/>
    </row>
    <row r="50" spans="1:26" ht="14.25" hidden="1" customHeight="1">
      <c r="A50" s="149" t="s">
        <v>2826</v>
      </c>
      <c r="B50" s="150" t="s">
        <v>2638</v>
      </c>
      <c r="C50" s="150" t="s">
        <v>2639</v>
      </c>
      <c r="D50" s="151" t="s">
        <v>2272</v>
      </c>
      <c r="E50" s="151" t="s">
        <v>2272</v>
      </c>
      <c r="F50" s="151" t="s">
        <v>2272</v>
      </c>
      <c r="G50" s="151" t="s">
        <v>2272</v>
      </c>
      <c r="H50" s="144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4"/>
      <c r="X50" s="144"/>
      <c r="Y50" s="144"/>
      <c r="Z50" s="144"/>
    </row>
    <row r="51" spans="1:26" ht="14.25" hidden="1" customHeight="1">
      <c r="A51" s="149" t="s">
        <v>2827</v>
      </c>
      <c r="B51" s="150" t="s">
        <v>2643</v>
      </c>
      <c r="C51" s="150" t="s">
        <v>2644</v>
      </c>
      <c r="D51" s="151" t="s">
        <v>2272</v>
      </c>
      <c r="E51" s="151" t="s">
        <v>2272</v>
      </c>
      <c r="F51" s="151" t="s">
        <v>2272</v>
      </c>
      <c r="G51" s="151" t="s">
        <v>2272</v>
      </c>
      <c r="H51" s="144"/>
      <c r="I51" s="144" t="s">
        <v>2828</v>
      </c>
      <c r="J51" s="144" t="s">
        <v>2829</v>
      </c>
      <c r="K51" s="144" t="s">
        <v>2285</v>
      </c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</row>
    <row r="52" spans="1:26" ht="14.25" hidden="1" customHeight="1">
      <c r="A52" s="149" t="s">
        <v>2830</v>
      </c>
      <c r="B52" s="150" t="s">
        <v>2648</v>
      </c>
      <c r="C52" s="150" t="s">
        <v>2831</v>
      </c>
      <c r="D52" s="151" t="s">
        <v>2272</v>
      </c>
      <c r="E52" s="151" t="s">
        <v>2272</v>
      </c>
      <c r="F52" s="151" t="s">
        <v>2272</v>
      </c>
      <c r="G52" s="151" t="s">
        <v>2272</v>
      </c>
      <c r="H52" s="144"/>
      <c r="I52" s="144" t="s">
        <v>2832</v>
      </c>
      <c r="J52" s="144" t="s">
        <v>2833</v>
      </c>
      <c r="K52" s="144" t="s">
        <v>2272</v>
      </c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</row>
    <row r="53" spans="1:26" ht="14.25" hidden="1" customHeight="1">
      <c r="A53" s="149" t="s">
        <v>2834</v>
      </c>
      <c r="B53" s="150" t="s">
        <v>2653</v>
      </c>
      <c r="C53" s="150" t="s">
        <v>2654</v>
      </c>
      <c r="D53" s="151" t="s">
        <v>2272</v>
      </c>
      <c r="E53" s="151" t="s">
        <v>2285</v>
      </c>
      <c r="F53" s="151" t="s">
        <v>2272</v>
      </c>
      <c r="G53" s="151" t="s">
        <v>2272</v>
      </c>
      <c r="H53" s="144"/>
      <c r="I53" s="144" t="s">
        <v>2835</v>
      </c>
      <c r="J53" s="144" t="s">
        <v>2836</v>
      </c>
      <c r="K53" s="144" t="s">
        <v>2272</v>
      </c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144"/>
    </row>
    <row r="54" spans="1:26" ht="14.25" hidden="1" customHeight="1">
      <c r="A54" s="149" t="s">
        <v>2837</v>
      </c>
      <c r="B54" s="150" t="s">
        <v>2658</v>
      </c>
      <c r="C54" s="150" t="s">
        <v>2659</v>
      </c>
      <c r="D54" s="151" t="s">
        <v>2272</v>
      </c>
      <c r="E54" s="151" t="s">
        <v>2272</v>
      </c>
      <c r="F54" s="151" t="s">
        <v>2272</v>
      </c>
      <c r="G54" s="151" t="s">
        <v>2272</v>
      </c>
      <c r="H54" s="144"/>
      <c r="I54" s="144" t="s">
        <v>2838</v>
      </c>
      <c r="J54" s="144" t="s">
        <v>2839</v>
      </c>
      <c r="K54" s="144" t="s">
        <v>2272</v>
      </c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4"/>
      <c r="X54" s="144"/>
      <c r="Y54" s="144"/>
      <c r="Z54" s="144"/>
    </row>
    <row r="55" spans="1:26" ht="14.25" hidden="1" customHeight="1">
      <c r="A55" s="149" t="s">
        <v>2840</v>
      </c>
      <c r="B55" s="150" t="s">
        <v>2663</v>
      </c>
      <c r="C55" s="150" t="s">
        <v>2664</v>
      </c>
      <c r="D55" s="151" t="s">
        <v>2272</v>
      </c>
      <c r="E55" s="151" t="s">
        <v>685</v>
      </c>
      <c r="F55" s="151" t="s">
        <v>692</v>
      </c>
      <c r="G55" s="151" t="s">
        <v>2272</v>
      </c>
      <c r="H55" s="144"/>
      <c r="I55" s="144" t="s">
        <v>2841</v>
      </c>
      <c r="J55" s="144" t="s">
        <v>2842</v>
      </c>
      <c r="K55" s="144" t="s">
        <v>2272</v>
      </c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</row>
    <row r="56" spans="1:26" ht="14.25" hidden="1" customHeight="1">
      <c r="A56" s="149" t="s">
        <v>2843</v>
      </c>
      <c r="B56" s="150" t="s">
        <v>2668</v>
      </c>
      <c r="C56" s="150" t="s">
        <v>2669</v>
      </c>
      <c r="D56" s="151" t="s">
        <v>2272</v>
      </c>
      <c r="E56" s="151" t="s">
        <v>2272</v>
      </c>
      <c r="F56" s="151" t="s">
        <v>2272</v>
      </c>
      <c r="G56" s="151" t="s">
        <v>2272</v>
      </c>
      <c r="H56" s="144"/>
      <c r="I56" s="144" t="s">
        <v>2844</v>
      </c>
      <c r="J56" s="144" t="s">
        <v>2845</v>
      </c>
      <c r="K56" s="144" t="s">
        <v>2272</v>
      </c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4"/>
    </row>
    <row r="57" spans="1:26" ht="14.25" hidden="1" customHeight="1">
      <c r="A57" s="149" t="s">
        <v>2846</v>
      </c>
      <c r="B57" s="150" t="s">
        <v>2673</v>
      </c>
      <c r="C57" s="150" t="s">
        <v>2674</v>
      </c>
      <c r="D57" s="151" t="s">
        <v>2272</v>
      </c>
      <c r="E57" s="151" t="s">
        <v>2272</v>
      </c>
      <c r="F57" s="151" t="s">
        <v>2272</v>
      </c>
      <c r="G57" s="151" t="s">
        <v>2272</v>
      </c>
      <c r="H57" s="144"/>
      <c r="I57" s="144" t="s">
        <v>2847</v>
      </c>
      <c r="J57" s="144" t="s">
        <v>2848</v>
      </c>
      <c r="K57" s="144" t="s">
        <v>2272</v>
      </c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44"/>
      <c r="W57" s="144"/>
      <c r="X57" s="144"/>
      <c r="Y57" s="144"/>
      <c r="Z57" s="144"/>
    </row>
    <row r="58" spans="1:26" ht="14.25" hidden="1" customHeight="1">
      <c r="A58" s="149" t="s">
        <v>2849</v>
      </c>
      <c r="B58" s="150" t="s">
        <v>2678</v>
      </c>
      <c r="C58" s="150" t="s">
        <v>2850</v>
      </c>
      <c r="D58" s="151" t="s">
        <v>692</v>
      </c>
      <c r="E58" s="151" t="s">
        <v>692</v>
      </c>
      <c r="F58" s="155" t="s">
        <v>692</v>
      </c>
      <c r="G58" s="151" t="s">
        <v>2272</v>
      </c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4"/>
      <c r="X58" s="144"/>
      <c r="Y58" s="144"/>
      <c r="Z58" s="144"/>
    </row>
    <row r="59" spans="1:26" ht="14.25" hidden="1" customHeight="1">
      <c r="A59" s="149" t="s">
        <v>2851</v>
      </c>
      <c r="B59" s="150" t="s">
        <v>2683</v>
      </c>
      <c r="C59" s="150" t="s">
        <v>2684</v>
      </c>
      <c r="D59" s="151" t="s">
        <v>2272</v>
      </c>
      <c r="E59" s="151" t="s">
        <v>692</v>
      </c>
      <c r="F59" s="151" t="s">
        <v>2272</v>
      </c>
      <c r="G59" s="151" t="s">
        <v>2272</v>
      </c>
      <c r="H59" s="144"/>
      <c r="I59" s="144" t="s">
        <v>2852</v>
      </c>
      <c r="J59" s="144" t="s">
        <v>2853</v>
      </c>
      <c r="K59" s="144" t="s">
        <v>2272</v>
      </c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44"/>
      <c r="W59" s="144"/>
      <c r="X59" s="144"/>
      <c r="Y59" s="144"/>
      <c r="Z59" s="144"/>
    </row>
    <row r="60" spans="1:26" ht="14.25" hidden="1" customHeight="1">
      <c r="A60" s="149" t="s">
        <v>2854</v>
      </c>
      <c r="B60" s="150" t="s">
        <v>2688</v>
      </c>
      <c r="C60" s="150" t="s">
        <v>2689</v>
      </c>
      <c r="D60" s="151" t="s">
        <v>2272</v>
      </c>
      <c r="E60" s="151" t="s">
        <v>2272</v>
      </c>
      <c r="F60" s="151" t="s">
        <v>2272</v>
      </c>
      <c r="G60" s="151" t="s">
        <v>2272</v>
      </c>
      <c r="H60" s="144"/>
      <c r="I60" s="144" t="s">
        <v>2855</v>
      </c>
      <c r="J60" s="144" t="s">
        <v>2856</v>
      </c>
      <c r="K60" s="144" t="s">
        <v>2272</v>
      </c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</row>
    <row r="61" spans="1:26" ht="14.25" hidden="1" customHeight="1">
      <c r="A61" s="149" t="s">
        <v>2857</v>
      </c>
      <c r="B61" s="150" t="s">
        <v>2693</v>
      </c>
      <c r="C61" s="150" t="s">
        <v>2694</v>
      </c>
      <c r="D61" s="151" t="s">
        <v>2272</v>
      </c>
      <c r="E61" s="151" t="s">
        <v>2272</v>
      </c>
      <c r="F61" s="151" t="s">
        <v>2272</v>
      </c>
      <c r="G61" s="151" t="s">
        <v>2272</v>
      </c>
      <c r="H61" s="144"/>
      <c r="I61" s="144" t="s">
        <v>2858</v>
      </c>
      <c r="J61" s="144" t="s">
        <v>2859</v>
      </c>
      <c r="K61" s="144" t="s">
        <v>2272</v>
      </c>
      <c r="L61" s="144"/>
      <c r="M61" s="144"/>
      <c r="N61" s="144"/>
      <c r="O61" s="144"/>
      <c r="P61" s="144"/>
      <c r="Q61" s="144"/>
      <c r="R61" s="144"/>
      <c r="S61" s="144"/>
      <c r="T61" s="144"/>
      <c r="U61" s="144"/>
      <c r="V61" s="144"/>
      <c r="W61" s="144"/>
      <c r="X61" s="144"/>
      <c r="Y61" s="144"/>
      <c r="Z61" s="144"/>
    </row>
    <row r="62" spans="1:26" ht="14.25" hidden="1" customHeight="1">
      <c r="A62" s="149" t="s">
        <v>2860</v>
      </c>
      <c r="B62" s="150" t="s">
        <v>2698</v>
      </c>
      <c r="C62" s="150" t="s">
        <v>2699</v>
      </c>
      <c r="D62" s="151" t="s">
        <v>2272</v>
      </c>
      <c r="E62" s="151" t="s">
        <v>2272</v>
      </c>
      <c r="F62" s="151" t="s">
        <v>2272</v>
      </c>
      <c r="G62" s="151" t="s">
        <v>2272</v>
      </c>
      <c r="H62" s="144"/>
      <c r="I62" s="144" t="s">
        <v>2861</v>
      </c>
      <c r="J62" s="144" t="s">
        <v>2862</v>
      </c>
      <c r="K62" s="144" t="s">
        <v>2272</v>
      </c>
      <c r="L62" s="144"/>
      <c r="M62" s="144"/>
      <c r="N62" s="144"/>
      <c r="O62" s="144"/>
      <c r="P62" s="144"/>
      <c r="Q62" s="144"/>
      <c r="R62" s="144"/>
      <c r="S62" s="144"/>
      <c r="T62" s="144"/>
      <c r="U62" s="144"/>
      <c r="V62" s="144"/>
      <c r="W62" s="144"/>
      <c r="X62" s="144"/>
      <c r="Y62" s="144"/>
      <c r="Z62" s="144"/>
    </row>
    <row r="63" spans="1:26" ht="14.25" hidden="1" customHeight="1">
      <c r="A63" s="149" t="s">
        <v>2863</v>
      </c>
      <c r="B63" s="150" t="s">
        <v>2703</v>
      </c>
      <c r="C63" s="150" t="s">
        <v>2864</v>
      </c>
      <c r="D63" s="151" t="s">
        <v>2272</v>
      </c>
      <c r="E63" s="151" t="s">
        <v>2272</v>
      </c>
      <c r="F63" s="151" t="s">
        <v>692</v>
      </c>
      <c r="G63" s="151" t="s">
        <v>2272</v>
      </c>
      <c r="H63" s="144"/>
      <c r="I63" s="144" t="s">
        <v>2865</v>
      </c>
      <c r="J63" s="144" t="s">
        <v>2866</v>
      </c>
      <c r="K63" s="144" t="s">
        <v>2272</v>
      </c>
      <c r="L63" s="144"/>
      <c r="M63" s="144"/>
      <c r="N63" s="144"/>
      <c r="O63" s="144"/>
      <c r="P63" s="144"/>
      <c r="Q63" s="144"/>
      <c r="R63" s="144"/>
      <c r="S63" s="144"/>
      <c r="T63" s="144"/>
      <c r="U63" s="144"/>
      <c r="V63" s="144"/>
      <c r="W63" s="144"/>
      <c r="X63" s="144"/>
      <c r="Y63" s="144"/>
      <c r="Z63" s="144"/>
    </row>
    <row r="64" spans="1:26" ht="14.25" hidden="1" customHeight="1">
      <c r="A64" s="149" t="s">
        <v>2867</v>
      </c>
      <c r="B64" s="150" t="s">
        <v>2708</v>
      </c>
      <c r="C64" s="150" t="s">
        <v>2709</v>
      </c>
      <c r="D64" s="151" t="s">
        <v>2272</v>
      </c>
      <c r="E64" s="151" t="s">
        <v>2272</v>
      </c>
      <c r="F64" s="151" t="s">
        <v>2272</v>
      </c>
      <c r="G64" s="151" t="s">
        <v>2272</v>
      </c>
      <c r="H64" s="144"/>
      <c r="I64" s="144" t="s">
        <v>2868</v>
      </c>
      <c r="J64" s="144" t="s">
        <v>2869</v>
      </c>
      <c r="K64" s="144" t="s">
        <v>2272</v>
      </c>
      <c r="L64" s="144"/>
      <c r="M64" s="144"/>
      <c r="N64" s="144"/>
      <c r="O64" s="144"/>
      <c r="P64" s="144"/>
      <c r="Q64" s="144"/>
      <c r="R64" s="144"/>
      <c r="S64" s="144"/>
      <c r="T64" s="144"/>
      <c r="U64" s="144"/>
      <c r="V64" s="144"/>
      <c r="W64" s="144"/>
      <c r="X64" s="144"/>
      <c r="Y64" s="144"/>
      <c r="Z64" s="144"/>
    </row>
    <row r="65" spans="1:26" ht="14.25" hidden="1" customHeight="1">
      <c r="A65" s="149" t="s">
        <v>2870</v>
      </c>
      <c r="B65" s="150" t="s">
        <v>2713</v>
      </c>
      <c r="C65" s="150" t="s">
        <v>2871</v>
      </c>
      <c r="D65" s="151" t="s">
        <v>2285</v>
      </c>
      <c r="E65" s="151" t="s">
        <v>2285</v>
      </c>
      <c r="F65" s="151" t="s">
        <v>692</v>
      </c>
      <c r="G65" s="151" t="s">
        <v>2272</v>
      </c>
      <c r="H65" s="144"/>
      <c r="I65" s="144" t="s">
        <v>2872</v>
      </c>
      <c r="J65" s="144" t="s">
        <v>2873</v>
      </c>
      <c r="K65" s="144" t="s">
        <v>2272</v>
      </c>
      <c r="L65" s="144"/>
      <c r="M65" s="144"/>
      <c r="N65" s="144"/>
      <c r="O65" s="144"/>
      <c r="P65" s="144"/>
      <c r="Q65" s="144"/>
      <c r="R65" s="144"/>
      <c r="S65" s="144"/>
      <c r="T65" s="144"/>
      <c r="U65" s="144"/>
      <c r="V65" s="144"/>
      <c r="W65" s="144"/>
      <c r="X65" s="144"/>
      <c r="Y65" s="144"/>
      <c r="Z65" s="144"/>
    </row>
    <row r="66" spans="1:26" ht="14.25" hidden="1" customHeight="1">
      <c r="A66" s="149" t="s">
        <v>2874</v>
      </c>
      <c r="B66" s="150" t="s">
        <v>2718</v>
      </c>
      <c r="C66" s="150" t="s">
        <v>2875</v>
      </c>
      <c r="D66" s="151" t="s">
        <v>2272</v>
      </c>
      <c r="E66" s="151" t="s">
        <v>2272</v>
      </c>
      <c r="F66" s="151" t="s">
        <v>2272</v>
      </c>
      <c r="G66" s="151" t="s">
        <v>2272</v>
      </c>
      <c r="H66" s="144"/>
      <c r="I66" s="144" t="s">
        <v>2876</v>
      </c>
      <c r="J66" s="144" t="s">
        <v>2877</v>
      </c>
      <c r="K66" s="144" t="s">
        <v>2272</v>
      </c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</row>
    <row r="67" spans="1:26" ht="14.25" hidden="1" customHeight="1">
      <c r="A67" s="149" t="s">
        <v>2878</v>
      </c>
      <c r="B67" s="150" t="s">
        <v>2723</v>
      </c>
      <c r="C67" s="150" t="s">
        <v>2724</v>
      </c>
      <c r="D67" s="151" t="s">
        <v>2272</v>
      </c>
      <c r="E67" s="151" t="s">
        <v>2272</v>
      </c>
      <c r="F67" s="151" t="s">
        <v>2272</v>
      </c>
      <c r="G67" s="151" t="s">
        <v>2272</v>
      </c>
      <c r="H67" s="144"/>
      <c r="I67" s="144" t="s">
        <v>2879</v>
      </c>
      <c r="J67" s="144" t="s">
        <v>2880</v>
      </c>
      <c r="K67" s="144" t="s">
        <v>2272</v>
      </c>
      <c r="L67" s="144"/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144"/>
      <c r="Y67" s="144"/>
      <c r="Z67" s="144"/>
    </row>
    <row r="68" spans="1:26" ht="14.25" hidden="1" customHeight="1">
      <c r="A68" s="149" t="s">
        <v>2881</v>
      </c>
      <c r="B68" s="150" t="s">
        <v>2882</v>
      </c>
      <c r="C68" s="150" t="s">
        <v>2883</v>
      </c>
      <c r="D68" s="151" t="s">
        <v>2272</v>
      </c>
      <c r="E68" s="151" t="s">
        <v>692</v>
      </c>
      <c r="F68" s="151" t="s">
        <v>9</v>
      </c>
      <c r="G68" s="151" t="s">
        <v>9</v>
      </c>
      <c r="H68" s="144"/>
      <c r="I68" s="144" t="s">
        <v>2884</v>
      </c>
      <c r="J68" s="144" t="s">
        <v>2885</v>
      </c>
      <c r="K68" s="144" t="s">
        <v>2272</v>
      </c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</row>
    <row r="69" spans="1:26" ht="14.25" hidden="1" customHeight="1">
      <c r="A69" s="149" t="s">
        <v>2886</v>
      </c>
      <c r="B69" s="150" t="s">
        <v>2732</v>
      </c>
      <c r="C69" s="150" t="s">
        <v>2733</v>
      </c>
      <c r="D69" s="151" t="s">
        <v>2272</v>
      </c>
      <c r="E69" s="151" t="s">
        <v>2272</v>
      </c>
      <c r="F69" s="151" t="s">
        <v>2272</v>
      </c>
      <c r="G69" s="151" t="s">
        <v>2272</v>
      </c>
      <c r="H69" s="144"/>
      <c r="I69" s="144" t="s">
        <v>2887</v>
      </c>
      <c r="J69" s="144" t="s">
        <v>2888</v>
      </c>
      <c r="K69" s="144" t="s">
        <v>2272</v>
      </c>
      <c r="L69" s="144"/>
      <c r="M69" s="144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144"/>
      <c r="Y69" s="144"/>
      <c r="Z69" s="144"/>
    </row>
    <row r="70" spans="1:26" ht="14.25" hidden="1" customHeight="1">
      <c r="A70" s="149" t="s">
        <v>2889</v>
      </c>
      <c r="B70" s="150" t="s">
        <v>2738</v>
      </c>
      <c r="C70" s="150" t="s">
        <v>2739</v>
      </c>
      <c r="D70" s="151" t="s">
        <v>2285</v>
      </c>
      <c r="E70" s="151" t="s">
        <v>692</v>
      </c>
      <c r="F70" s="151" t="s">
        <v>2272</v>
      </c>
      <c r="G70" s="151" t="s">
        <v>2272</v>
      </c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</row>
    <row r="71" spans="1:26" ht="14.25" hidden="1" customHeight="1">
      <c r="A71" s="149" t="s">
        <v>2890</v>
      </c>
      <c r="B71" s="150" t="s">
        <v>2744</v>
      </c>
      <c r="C71" s="150" t="s">
        <v>2745</v>
      </c>
      <c r="D71" s="151" t="s">
        <v>2272</v>
      </c>
      <c r="E71" s="151" t="s">
        <v>692</v>
      </c>
      <c r="F71" s="151" t="s">
        <v>2272</v>
      </c>
      <c r="G71" s="151" t="s">
        <v>2272</v>
      </c>
      <c r="H71" s="144"/>
      <c r="I71" s="144" t="s">
        <v>2891</v>
      </c>
      <c r="J71" s="144" t="s">
        <v>2892</v>
      </c>
      <c r="K71" s="144" t="s">
        <v>2272</v>
      </c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44"/>
    </row>
    <row r="72" spans="1:26" ht="14.25" hidden="1" customHeight="1">
      <c r="A72" s="149" t="s">
        <v>2893</v>
      </c>
      <c r="B72" s="150" t="s">
        <v>2751</v>
      </c>
      <c r="C72" s="150" t="s">
        <v>2894</v>
      </c>
      <c r="D72" s="151" t="s">
        <v>2272</v>
      </c>
      <c r="E72" s="151" t="s">
        <v>2272</v>
      </c>
      <c r="F72" s="151" t="s">
        <v>2272</v>
      </c>
      <c r="G72" s="151" t="s">
        <v>2272</v>
      </c>
      <c r="H72" s="144"/>
      <c r="I72" s="144" t="s">
        <v>2895</v>
      </c>
      <c r="J72" s="144" t="s">
        <v>2896</v>
      </c>
      <c r="K72" s="144" t="s">
        <v>2272</v>
      </c>
      <c r="L72" s="144"/>
      <c r="M72" s="144"/>
      <c r="N72" s="144"/>
      <c r="O72" s="144"/>
      <c r="P72" s="144"/>
      <c r="Q72" s="144"/>
      <c r="R72" s="144"/>
      <c r="S72" s="144"/>
      <c r="T72" s="144"/>
      <c r="U72" s="144"/>
      <c r="V72" s="144"/>
      <c r="W72" s="144"/>
      <c r="X72" s="144"/>
      <c r="Y72" s="144"/>
      <c r="Z72" s="144"/>
    </row>
    <row r="73" spans="1:26" ht="14.25" hidden="1" customHeight="1">
      <c r="A73" s="149" t="s">
        <v>2897</v>
      </c>
      <c r="B73" s="150" t="s">
        <v>2758</v>
      </c>
      <c r="C73" s="150" t="s">
        <v>2759</v>
      </c>
      <c r="D73" s="151" t="s">
        <v>2272</v>
      </c>
      <c r="E73" s="151" t="s">
        <v>2272</v>
      </c>
      <c r="F73" s="151" t="s">
        <v>2272</v>
      </c>
      <c r="G73" s="151" t="s">
        <v>2272</v>
      </c>
      <c r="H73" s="144"/>
      <c r="I73" s="144" t="s">
        <v>2898</v>
      </c>
      <c r="J73" s="144" t="s">
        <v>2899</v>
      </c>
      <c r="K73" s="144" t="s">
        <v>9</v>
      </c>
      <c r="L73" s="144"/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144"/>
      <c r="Y73" s="144"/>
      <c r="Z73" s="144"/>
    </row>
    <row r="74" spans="1:26" ht="14.25" hidden="1" customHeight="1">
      <c r="A74" s="149" t="s">
        <v>2900</v>
      </c>
      <c r="B74" s="150" t="s">
        <v>2764</v>
      </c>
      <c r="C74" s="150" t="s">
        <v>2765</v>
      </c>
      <c r="D74" s="151" t="s">
        <v>2272</v>
      </c>
      <c r="E74" s="151" t="s">
        <v>2272</v>
      </c>
      <c r="F74" s="151" t="s">
        <v>2272</v>
      </c>
      <c r="G74" s="151" t="s">
        <v>2272</v>
      </c>
      <c r="H74" s="144"/>
      <c r="I74" s="144" t="s">
        <v>2901</v>
      </c>
      <c r="J74" s="144" t="s">
        <v>2902</v>
      </c>
      <c r="K74" s="144" t="s">
        <v>2272</v>
      </c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</row>
    <row r="75" spans="1:26" ht="14.25" hidden="1" customHeight="1">
      <c r="A75" s="149" t="s">
        <v>2903</v>
      </c>
      <c r="B75" s="150" t="s">
        <v>2771</v>
      </c>
      <c r="C75" s="150" t="s">
        <v>2772</v>
      </c>
      <c r="D75" s="151" t="s">
        <v>2272</v>
      </c>
      <c r="E75" s="151" t="s">
        <v>2272</v>
      </c>
      <c r="F75" s="151" t="s">
        <v>2272</v>
      </c>
      <c r="G75" s="151" t="s">
        <v>2272</v>
      </c>
      <c r="H75" s="144"/>
      <c r="I75" s="144" t="s">
        <v>2904</v>
      </c>
      <c r="J75" s="144" t="s">
        <v>2905</v>
      </c>
      <c r="K75" s="144" t="s">
        <v>2285</v>
      </c>
      <c r="L75" s="144"/>
      <c r="M75" s="144"/>
      <c r="N75" s="144"/>
      <c r="O75" s="144"/>
      <c r="P75" s="144"/>
      <c r="Q75" s="144"/>
      <c r="R75" s="144"/>
      <c r="S75" s="144"/>
      <c r="T75" s="144"/>
      <c r="U75" s="144"/>
      <c r="V75" s="144"/>
      <c r="W75" s="144"/>
      <c r="X75" s="144"/>
      <c r="Y75" s="144"/>
      <c r="Z75" s="144"/>
    </row>
    <row r="76" spans="1:26" ht="14.25" hidden="1" customHeight="1">
      <c r="A76" s="149" t="s">
        <v>2906</v>
      </c>
      <c r="B76" s="150" t="s">
        <v>2777</v>
      </c>
      <c r="C76" s="150" t="s">
        <v>2778</v>
      </c>
      <c r="D76" s="151" t="s">
        <v>2272</v>
      </c>
      <c r="E76" s="151" t="s">
        <v>2272</v>
      </c>
      <c r="F76" s="151" t="s">
        <v>2272</v>
      </c>
      <c r="G76" s="151" t="s">
        <v>2272</v>
      </c>
      <c r="H76" s="144"/>
      <c r="I76" s="144" t="s">
        <v>2907</v>
      </c>
      <c r="J76" s="144" t="s">
        <v>2908</v>
      </c>
      <c r="K76" s="144" t="s">
        <v>2272</v>
      </c>
      <c r="L76" s="144"/>
      <c r="M76" s="144"/>
      <c r="N76" s="144"/>
      <c r="O76" s="144"/>
      <c r="P76" s="144"/>
      <c r="Q76" s="144"/>
      <c r="R76" s="144"/>
      <c r="S76" s="144"/>
      <c r="T76" s="144"/>
      <c r="U76" s="144"/>
      <c r="V76" s="144"/>
      <c r="W76" s="144"/>
      <c r="X76" s="144"/>
      <c r="Y76" s="144"/>
      <c r="Z76" s="144"/>
    </row>
    <row r="77" spans="1:26" ht="14.25" hidden="1" customHeight="1">
      <c r="A77" s="149" t="s">
        <v>2909</v>
      </c>
      <c r="B77" s="150" t="s">
        <v>2783</v>
      </c>
      <c r="C77" s="150" t="s">
        <v>2784</v>
      </c>
      <c r="D77" s="151" t="s">
        <v>2272</v>
      </c>
      <c r="E77" s="151" t="s">
        <v>2272</v>
      </c>
      <c r="F77" s="151" t="s">
        <v>2272</v>
      </c>
      <c r="G77" s="151" t="s">
        <v>2272</v>
      </c>
      <c r="H77" s="144"/>
      <c r="I77" s="144" t="s">
        <v>2910</v>
      </c>
      <c r="J77" s="144" t="s">
        <v>2911</v>
      </c>
      <c r="K77" s="144" t="s">
        <v>2272</v>
      </c>
      <c r="L77" s="144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144"/>
      <c r="Y77" s="144"/>
      <c r="Z77" s="144"/>
    </row>
    <row r="78" spans="1:26" ht="14.25" hidden="1" customHeight="1">
      <c r="A78" s="149" t="s">
        <v>2912</v>
      </c>
      <c r="B78" s="150" t="s">
        <v>2913</v>
      </c>
      <c r="C78" s="150" t="s">
        <v>2914</v>
      </c>
      <c r="D78" s="151" t="s">
        <v>692</v>
      </c>
      <c r="E78" s="151" t="s">
        <v>692</v>
      </c>
      <c r="F78" s="155" t="s">
        <v>9</v>
      </c>
      <c r="G78" s="151" t="s">
        <v>9</v>
      </c>
      <c r="H78" s="144"/>
      <c r="I78" s="144" t="s">
        <v>2915</v>
      </c>
      <c r="J78" s="144" t="s">
        <v>2916</v>
      </c>
      <c r="K78" s="144" t="s">
        <v>2272</v>
      </c>
      <c r="L78" s="144"/>
      <c r="M78" s="144"/>
      <c r="N78" s="144"/>
      <c r="O78" s="144"/>
      <c r="P78" s="144"/>
      <c r="Q78" s="144"/>
      <c r="R78" s="144"/>
      <c r="S78" s="144"/>
      <c r="T78" s="144"/>
      <c r="U78" s="144"/>
      <c r="V78" s="144"/>
      <c r="W78" s="144"/>
      <c r="X78" s="144"/>
      <c r="Y78" s="144"/>
      <c r="Z78" s="144"/>
    </row>
    <row r="79" spans="1:26" ht="14.25" hidden="1" customHeight="1">
      <c r="A79" s="149" t="s">
        <v>2917</v>
      </c>
      <c r="B79" s="150" t="s">
        <v>2791</v>
      </c>
      <c r="C79" s="150" t="s">
        <v>2792</v>
      </c>
      <c r="D79" s="151" t="s">
        <v>2285</v>
      </c>
      <c r="E79" s="151" t="s">
        <v>692</v>
      </c>
      <c r="F79" s="151" t="s">
        <v>692</v>
      </c>
      <c r="G79" s="151" t="s">
        <v>2272</v>
      </c>
      <c r="H79" s="144"/>
      <c r="I79" s="144" t="s">
        <v>2918</v>
      </c>
      <c r="J79" s="144" t="s">
        <v>2919</v>
      </c>
      <c r="K79" s="144" t="s">
        <v>2272</v>
      </c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</row>
    <row r="80" spans="1:26" ht="14.25" hidden="1" customHeight="1">
      <c r="A80" s="149" t="s">
        <v>2920</v>
      </c>
      <c r="B80" s="150" t="s">
        <v>2796</v>
      </c>
      <c r="C80" s="150" t="s">
        <v>2797</v>
      </c>
      <c r="D80" s="151" t="s">
        <v>2272</v>
      </c>
      <c r="E80" s="151" t="s">
        <v>2272</v>
      </c>
      <c r="F80" s="151" t="s">
        <v>692</v>
      </c>
      <c r="G80" s="151" t="s">
        <v>2272</v>
      </c>
      <c r="H80" s="144"/>
      <c r="I80" s="144" t="s">
        <v>2921</v>
      </c>
      <c r="J80" s="144" t="s">
        <v>2922</v>
      </c>
      <c r="K80" s="144" t="s">
        <v>2272</v>
      </c>
      <c r="L80" s="144"/>
      <c r="M80" s="144"/>
      <c r="N80" s="144"/>
      <c r="O80" s="144"/>
      <c r="P80" s="144"/>
      <c r="Q80" s="144"/>
      <c r="R80" s="144"/>
      <c r="S80" s="144"/>
      <c r="T80" s="144"/>
      <c r="U80" s="144"/>
      <c r="V80" s="144"/>
      <c r="W80" s="144"/>
      <c r="X80" s="144"/>
      <c r="Y80" s="144"/>
      <c r="Z80" s="144"/>
    </row>
    <row r="81" spans="1:26" ht="14.25" hidden="1" customHeight="1">
      <c r="A81" s="149" t="s">
        <v>2923</v>
      </c>
      <c r="B81" s="150" t="s">
        <v>2801</v>
      </c>
      <c r="C81" s="150" t="s">
        <v>2802</v>
      </c>
      <c r="D81" s="151" t="s">
        <v>2272</v>
      </c>
      <c r="E81" s="151" t="s">
        <v>2272</v>
      </c>
      <c r="F81" s="151" t="s">
        <v>2272</v>
      </c>
      <c r="G81" s="151" t="s">
        <v>2272</v>
      </c>
      <c r="H81" s="144"/>
      <c r="I81" s="144" t="s">
        <v>2924</v>
      </c>
      <c r="J81" s="144" t="s">
        <v>2925</v>
      </c>
      <c r="K81" s="144" t="s">
        <v>2272</v>
      </c>
      <c r="L81" s="144"/>
      <c r="M81" s="144"/>
      <c r="N81" s="144"/>
      <c r="O81" s="144"/>
      <c r="P81" s="144"/>
      <c r="Q81" s="144"/>
      <c r="R81" s="144"/>
      <c r="S81" s="144"/>
      <c r="T81" s="144"/>
      <c r="U81" s="144"/>
      <c r="V81" s="144"/>
      <c r="W81" s="144"/>
      <c r="X81" s="144"/>
      <c r="Y81" s="144"/>
      <c r="Z81" s="144"/>
    </row>
    <row r="82" spans="1:26" ht="14.25" hidden="1" customHeight="1">
      <c r="A82" s="149" t="s">
        <v>2926</v>
      </c>
      <c r="B82" s="150" t="s">
        <v>2806</v>
      </c>
      <c r="C82" s="150" t="s">
        <v>2807</v>
      </c>
      <c r="D82" s="151" t="s">
        <v>2272</v>
      </c>
      <c r="E82" s="151" t="s">
        <v>2285</v>
      </c>
      <c r="F82" s="151" t="s">
        <v>2272</v>
      </c>
      <c r="G82" s="151" t="s">
        <v>2272</v>
      </c>
      <c r="H82" s="144"/>
      <c r="I82" s="144" t="s">
        <v>2927</v>
      </c>
      <c r="J82" s="144" t="s">
        <v>2928</v>
      </c>
      <c r="K82" s="144" t="s">
        <v>2272</v>
      </c>
      <c r="L82" s="144"/>
      <c r="M82" s="144"/>
      <c r="N82" s="144"/>
      <c r="O82" s="144"/>
      <c r="P82" s="144"/>
      <c r="Q82" s="144"/>
      <c r="R82" s="144"/>
      <c r="S82" s="144"/>
      <c r="T82" s="144"/>
      <c r="U82" s="144"/>
      <c r="V82" s="144"/>
      <c r="W82" s="144"/>
      <c r="X82" s="144"/>
      <c r="Y82" s="144"/>
      <c r="Z82" s="144"/>
    </row>
    <row r="83" spans="1:26" ht="14.25" hidden="1" customHeight="1">
      <c r="A83" s="149" t="s">
        <v>2929</v>
      </c>
      <c r="B83" s="150" t="s">
        <v>2811</v>
      </c>
      <c r="C83" s="150" t="s">
        <v>2930</v>
      </c>
      <c r="D83" s="151" t="s">
        <v>692</v>
      </c>
      <c r="E83" s="151" t="s">
        <v>692</v>
      </c>
      <c r="F83" s="151" t="s">
        <v>692</v>
      </c>
      <c r="G83" s="151" t="s">
        <v>2285</v>
      </c>
      <c r="H83" s="144"/>
      <c r="I83" s="144" t="s">
        <v>2931</v>
      </c>
      <c r="J83" s="144" t="s">
        <v>2932</v>
      </c>
      <c r="K83" s="144" t="s">
        <v>2272</v>
      </c>
      <c r="L83" s="144"/>
      <c r="M83" s="144"/>
      <c r="N83" s="144"/>
      <c r="O83" s="144"/>
      <c r="P83" s="144"/>
      <c r="Q83" s="144"/>
      <c r="R83" s="144"/>
      <c r="S83" s="144"/>
      <c r="T83" s="144"/>
      <c r="U83" s="144"/>
      <c r="V83" s="144"/>
      <c r="W83" s="144"/>
      <c r="X83" s="144"/>
      <c r="Y83" s="144"/>
      <c r="Z83" s="144"/>
    </row>
    <row r="84" spans="1:26" ht="14.25" hidden="1" customHeight="1">
      <c r="A84" s="149" t="s">
        <v>2933</v>
      </c>
      <c r="B84" s="150" t="s">
        <v>2815</v>
      </c>
      <c r="C84" s="150" t="s">
        <v>2816</v>
      </c>
      <c r="D84" s="151" t="s">
        <v>2272</v>
      </c>
      <c r="E84" s="151" t="s">
        <v>2272</v>
      </c>
      <c r="F84" s="151" t="s">
        <v>2272</v>
      </c>
      <c r="G84" s="151" t="s">
        <v>2272</v>
      </c>
      <c r="H84" s="144"/>
      <c r="I84" s="144" t="s">
        <v>2934</v>
      </c>
      <c r="J84" s="144" t="s">
        <v>2935</v>
      </c>
      <c r="K84" s="144" t="s">
        <v>2272</v>
      </c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</row>
    <row r="85" spans="1:26" ht="14.25" hidden="1" customHeight="1">
      <c r="A85" s="149" t="s">
        <v>2936</v>
      </c>
      <c r="B85" s="150" t="s">
        <v>2818</v>
      </c>
      <c r="C85" s="150" t="s">
        <v>2819</v>
      </c>
      <c r="D85" s="151" t="s">
        <v>692</v>
      </c>
      <c r="E85" s="151" t="s">
        <v>692</v>
      </c>
      <c r="F85" s="151" t="s">
        <v>2285</v>
      </c>
      <c r="G85" s="151" t="s">
        <v>2272</v>
      </c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4"/>
      <c r="T85" s="144"/>
      <c r="U85" s="144"/>
      <c r="V85" s="144"/>
      <c r="W85" s="144"/>
      <c r="X85" s="144"/>
      <c r="Y85" s="144"/>
      <c r="Z85" s="144"/>
    </row>
    <row r="86" spans="1:26" ht="14.25" hidden="1" customHeight="1">
      <c r="A86" s="149" t="s">
        <v>2937</v>
      </c>
      <c r="B86" s="150" t="s">
        <v>2821</v>
      </c>
      <c r="C86" s="150" t="s">
        <v>2822</v>
      </c>
      <c r="D86" s="151" t="s">
        <v>2272</v>
      </c>
      <c r="E86" s="151" t="s">
        <v>2285</v>
      </c>
      <c r="F86" s="151" t="s">
        <v>2272</v>
      </c>
      <c r="G86" s="151" t="s">
        <v>2272</v>
      </c>
      <c r="H86" s="144"/>
      <c r="I86" s="144" t="s">
        <v>2938</v>
      </c>
      <c r="J86" s="144" t="s">
        <v>2939</v>
      </c>
      <c r="K86" s="144" t="s">
        <v>2272</v>
      </c>
      <c r="L86" s="144"/>
      <c r="M86" s="144"/>
      <c r="N86" s="144"/>
      <c r="O86" s="144"/>
      <c r="P86" s="144"/>
      <c r="Q86" s="144"/>
      <c r="R86" s="144"/>
      <c r="S86" s="144"/>
      <c r="T86" s="144"/>
      <c r="U86" s="144"/>
      <c r="V86" s="144"/>
      <c r="W86" s="144"/>
      <c r="X86" s="144"/>
      <c r="Y86" s="144"/>
      <c r="Z86" s="144"/>
    </row>
    <row r="87" spans="1:26" ht="14.25" hidden="1" customHeight="1">
      <c r="A87" s="149" t="s">
        <v>2940</v>
      </c>
      <c r="B87" s="150" t="s">
        <v>2824</v>
      </c>
      <c r="C87" s="150" t="s">
        <v>2825</v>
      </c>
      <c r="D87" s="151" t="s">
        <v>2272</v>
      </c>
      <c r="E87" s="151" t="s">
        <v>2272</v>
      </c>
      <c r="F87" s="151" t="s">
        <v>2272</v>
      </c>
      <c r="G87" s="151" t="s">
        <v>2272</v>
      </c>
      <c r="H87" s="144"/>
      <c r="I87" s="144" t="s">
        <v>2941</v>
      </c>
      <c r="J87" s="144" t="s">
        <v>2942</v>
      </c>
      <c r="K87" s="144" t="s">
        <v>2272</v>
      </c>
      <c r="L87" s="144"/>
      <c r="M87" s="144"/>
      <c r="N87" s="144"/>
      <c r="O87" s="144"/>
      <c r="P87" s="144"/>
      <c r="Q87" s="144"/>
      <c r="R87" s="144"/>
      <c r="S87" s="144"/>
      <c r="T87" s="144"/>
      <c r="U87" s="144"/>
      <c r="V87" s="144"/>
      <c r="W87" s="144"/>
      <c r="X87" s="144"/>
      <c r="Y87" s="144"/>
      <c r="Z87" s="144"/>
    </row>
    <row r="88" spans="1:26" ht="14.25" customHeight="1">
      <c r="A88" s="149" t="s">
        <v>2943</v>
      </c>
      <c r="B88" s="150" t="s">
        <v>2944</v>
      </c>
      <c r="C88" s="150" t="s">
        <v>2945</v>
      </c>
      <c r="D88" s="151" t="s">
        <v>2272</v>
      </c>
      <c r="E88" s="155" t="s">
        <v>9</v>
      </c>
      <c r="F88" s="155" t="s">
        <v>9</v>
      </c>
      <c r="G88" s="151" t="s">
        <v>9</v>
      </c>
      <c r="H88" s="144"/>
      <c r="I88" s="144" t="s">
        <v>2946</v>
      </c>
      <c r="J88" s="144" t="s">
        <v>2947</v>
      </c>
      <c r="K88" s="144" t="s">
        <v>2285</v>
      </c>
      <c r="L88" s="144"/>
      <c r="M88" s="144"/>
      <c r="N88" s="144"/>
      <c r="O88" s="144"/>
      <c r="P88" s="144"/>
      <c r="Q88" s="144"/>
      <c r="R88" s="144"/>
      <c r="S88" s="144"/>
      <c r="T88" s="144"/>
      <c r="U88" s="144"/>
      <c r="V88" s="144"/>
      <c r="W88" s="144"/>
      <c r="X88" s="144"/>
      <c r="Y88" s="144"/>
      <c r="Z88" s="144"/>
    </row>
    <row r="89" spans="1:26" ht="14.25" hidden="1" customHeight="1">
      <c r="A89" s="149" t="s">
        <v>2948</v>
      </c>
      <c r="B89" s="150" t="s">
        <v>2828</v>
      </c>
      <c r="C89" s="150" t="s">
        <v>2949</v>
      </c>
      <c r="D89" s="151" t="s">
        <v>692</v>
      </c>
      <c r="E89" s="151" t="s">
        <v>692</v>
      </c>
      <c r="F89" s="151" t="s">
        <v>692</v>
      </c>
      <c r="G89" s="151" t="s">
        <v>2285</v>
      </c>
      <c r="H89" s="144"/>
      <c r="I89" s="144" t="s">
        <v>2950</v>
      </c>
      <c r="J89" s="144" t="s">
        <v>2951</v>
      </c>
      <c r="K89" s="144" t="s">
        <v>2272</v>
      </c>
      <c r="L89" s="144"/>
      <c r="M89" s="144"/>
      <c r="N89" s="144"/>
      <c r="O89" s="144"/>
      <c r="P89" s="144"/>
      <c r="Q89" s="144"/>
      <c r="R89" s="144"/>
      <c r="S89" s="144"/>
      <c r="T89" s="144"/>
      <c r="U89" s="144"/>
      <c r="V89" s="144"/>
      <c r="W89" s="144"/>
      <c r="X89" s="144"/>
      <c r="Y89" s="144"/>
      <c r="Z89" s="144"/>
    </row>
    <row r="90" spans="1:26" ht="14.25" hidden="1" customHeight="1">
      <c r="A90" s="149" t="s">
        <v>2952</v>
      </c>
      <c r="B90" s="150" t="s">
        <v>2832</v>
      </c>
      <c r="C90" s="150" t="s">
        <v>2953</v>
      </c>
      <c r="D90" s="151" t="s">
        <v>2272</v>
      </c>
      <c r="E90" s="151" t="s">
        <v>2272</v>
      </c>
      <c r="F90" s="151" t="s">
        <v>2272</v>
      </c>
      <c r="G90" s="151" t="s">
        <v>2272</v>
      </c>
      <c r="H90" s="144"/>
      <c r="I90" s="144" t="s">
        <v>2954</v>
      </c>
      <c r="J90" s="144" t="s">
        <v>2955</v>
      </c>
      <c r="K90" s="144" t="s">
        <v>2272</v>
      </c>
      <c r="L90" s="144"/>
      <c r="M90" s="144"/>
      <c r="N90" s="144"/>
      <c r="O90" s="144"/>
      <c r="P90" s="144"/>
      <c r="Q90" s="144"/>
      <c r="R90" s="144"/>
      <c r="S90" s="144"/>
      <c r="T90" s="144"/>
      <c r="U90" s="144"/>
      <c r="V90" s="144"/>
      <c r="W90" s="144"/>
      <c r="X90" s="144"/>
      <c r="Y90" s="144"/>
      <c r="Z90" s="144"/>
    </row>
    <row r="91" spans="1:26" ht="14.25" hidden="1" customHeight="1">
      <c r="A91" s="149" t="s">
        <v>2956</v>
      </c>
      <c r="B91" s="150" t="s">
        <v>2835</v>
      </c>
      <c r="C91" s="150" t="s">
        <v>2836</v>
      </c>
      <c r="D91" s="151" t="s">
        <v>2272</v>
      </c>
      <c r="E91" s="151" t="s">
        <v>2272</v>
      </c>
      <c r="F91" s="151" t="s">
        <v>2272</v>
      </c>
      <c r="G91" s="151" t="s">
        <v>2272</v>
      </c>
      <c r="H91" s="144"/>
      <c r="I91" s="144" t="s">
        <v>2957</v>
      </c>
      <c r="J91" s="144" t="s">
        <v>2958</v>
      </c>
      <c r="K91" s="144" t="s">
        <v>2272</v>
      </c>
      <c r="L91" s="144"/>
      <c r="M91" s="144"/>
      <c r="N91" s="144"/>
      <c r="O91" s="144"/>
      <c r="P91" s="144"/>
      <c r="Q91" s="144"/>
      <c r="R91" s="144"/>
      <c r="S91" s="144"/>
      <c r="T91" s="144"/>
      <c r="U91" s="144"/>
      <c r="V91" s="144"/>
      <c r="W91" s="144"/>
      <c r="X91" s="144"/>
      <c r="Y91" s="144"/>
      <c r="Z91" s="144"/>
    </row>
    <row r="92" spans="1:26" ht="14.25" hidden="1" customHeight="1">
      <c r="A92" s="149" t="s">
        <v>2959</v>
      </c>
      <c r="B92" s="150" t="s">
        <v>2838</v>
      </c>
      <c r="C92" s="150" t="s">
        <v>2839</v>
      </c>
      <c r="D92" s="151" t="s">
        <v>2272</v>
      </c>
      <c r="E92" s="151" t="s">
        <v>2272</v>
      </c>
      <c r="F92" s="151" t="s">
        <v>2272</v>
      </c>
      <c r="G92" s="151" t="s">
        <v>2272</v>
      </c>
      <c r="H92" s="144"/>
      <c r="I92" s="144" t="s">
        <v>2960</v>
      </c>
      <c r="J92" s="144" t="s">
        <v>2961</v>
      </c>
      <c r="K92" s="144" t="s">
        <v>2272</v>
      </c>
      <c r="L92" s="144"/>
      <c r="M92" s="144"/>
      <c r="N92" s="144"/>
      <c r="O92" s="144"/>
      <c r="P92" s="144"/>
      <c r="Q92" s="144"/>
      <c r="R92" s="144"/>
      <c r="S92" s="144"/>
      <c r="T92" s="144"/>
      <c r="U92" s="144"/>
      <c r="V92" s="144"/>
      <c r="W92" s="144"/>
      <c r="X92" s="144"/>
      <c r="Y92" s="144"/>
      <c r="Z92" s="144"/>
    </row>
    <row r="93" spans="1:26" ht="14.25" hidden="1" customHeight="1">
      <c r="A93" s="149" t="s">
        <v>2962</v>
      </c>
      <c r="B93" s="150" t="s">
        <v>2841</v>
      </c>
      <c r="C93" s="150" t="s">
        <v>2842</v>
      </c>
      <c r="D93" s="151" t="s">
        <v>2272</v>
      </c>
      <c r="E93" s="151" t="s">
        <v>2272</v>
      </c>
      <c r="F93" s="151" t="s">
        <v>2272</v>
      </c>
      <c r="G93" s="151" t="s">
        <v>2272</v>
      </c>
      <c r="H93" s="144"/>
      <c r="I93" s="144" t="s">
        <v>2963</v>
      </c>
      <c r="J93" s="144" t="s">
        <v>2964</v>
      </c>
      <c r="K93" s="144" t="s">
        <v>2272</v>
      </c>
      <c r="L93" s="144"/>
      <c r="M93" s="144"/>
      <c r="N93" s="144"/>
      <c r="O93" s="144"/>
      <c r="P93" s="144"/>
      <c r="Q93" s="144"/>
      <c r="R93" s="144"/>
      <c r="S93" s="144"/>
      <c r="T93" s="144"/>
      <c r="U93" s="144"/>
      <c r="V93" s="144"/>
      <c r="W93" s="144"/>
      <c r="X93" s="144"/>
      <c r="Y93" s="144"/>
      <c r="Z93" s="144"/>
    </row>
    <row r="94" spans="1:26" ht="14.25" hidden="1" customHeight="1">
      <c r="A94" s="149" t="s">
        <v>2965</v>
      </c>
      <c r="B94" s="150" t="s">
        <v>2844</v>
      </c>
      <c r="C94" s="150" t="s">
        <v>2845</v>
      </c>
      <c r="D94" s="151" t="s">
        <v>2272</v>
      </c>
      <c r="E94" s="151" t="s">
        <v>2272</v>
      </c>
      <c r="F94" s="151" t="s">
        <v>2272</v>
      </c>
      <c r="G94" s="151" t="s">
        <v>2272</v>
      </c>
      <c r="H94" s="144"/>
      <c r="I94" s="144" t="s">
        <v>2966</v>
      </c>
      <c r="J94" s="144" t="s">
        <v>2967</v>
      </c>
      <c r="K94" s="144" t="s">
        <v>2272</v>
      </c>
      <c r="L94" s="144"/>
      <c r="M94" s="144"/>
      <c r="N94" s="144"/>
      <c r="O94" s="144"/>
      <c r="P94" s="144"/>
      <c r="Q94" s="144"/>
      <c r="R94" s="144"/>
      <c r="S94" s="144"/>
      <c r="T94" s="144"/>
      <c r="U94" s="144"/>
      <c r="V94" s="144"/>
      <c r="W94" s="144"/>
      <c r="X94" s="144"/>
      <c r="Y94" s="144"/>
      <c r="Z94" s="144"/>
    </row>
    <row r="95" spans="1:26" ht="14.25" hidden="1" customHeight="1">
      <c r="A95" s="149" t="s">
        <v>2968</v>
      </c>
      <c r="B95" s="150" t="s">
        <v>2847</v>
      </c>
      <c r="C95" s="183" t="s">
        <v>2848</v>
      </c>
      <c r="D95" s="151" t="s">
        <v>2272</v>
      </c>
      <c r="E95" s="151" t="s">
        <v>2272</v>
      </c>
      <c r="F95" s="151" t="s">
        <v>2272</v>
      </c>
      <c r="G95" s="151" t="s">
        <v>2272</v>
      </c>
      <c r="H95" s="144"/>
      <c r="I95" s="144" t="s">
        <v>2969</v>
      </c>
      <c r="J95" s="144" t="s">
        <v>2970</v>
      </c>
      <c r="K95" s="144" t="s">
        <v>2272</v>
      </c>
      <c r="L95" s="144"/>
      <c r="M95" s="144"/>
      <c r="N95" s="144"/>
      <c r="O95" s="144"/>
      <c r="P95" s="144"/>
      <c r="Q95" s="144"/>
      <c r="R95" s="144"/>
      <c r="S95" s="144"/>
      <c r="T95" s="144"/>
      <c r="U95" s="144"/>
      <c r="V95" s="144"/>
      <c r="W95" s="144"/>
      <c r="X95" s="144"/>
      <c r="Y95" s="144"/>
      <c r="Z95" s="144"/>
    </row>
    <row r="96" spans="1:26" ht="14.25" hidden="1" customHeight="1">
      <c r="A96" s="149" t="s">
        <v>2971</v>
      </c>
      <c r="B96" s="150" t="s">
        <v>2972</v>
      </c>
      <c r="C96" s="150" t="s">
        <v>2973</v>
      </c>
      <c r="D96" s="151" t="s">
        <v>692</v>
      </c>
      <c r="E96" s="151" t="s">
        <v>692</v>
      </c>
      <c r="F96" s="155" t="s">
        <v>9</v>
      </c>
      <c r="G96" s="151" t="s">
        <v>9</v>
      </c>
      <c r="H96" s="144"/>
      <c r="I96" s="144" t="s">
        <v>2974</v>
      </c>
      <c r="J96" s="144" t="s">
        <v>2975</v>
      </c>
      <c r="K96" s="144" t="s">
        <v>2272</v>
      </c>
      <c r="L96" s="144"/>
      <c r="M96" s="144"/>
      <c r="N96" s="144"/>
      <c r="O96" s="144"/>
      <c r="P96" s="144"/>
      <c r="Q96" s="144"/>
      <c r="R96" s="144"/>
      <c r="S96" s="144"/>
      <c r="T96" s="144"/>
      <c r="U96" s="144"/>
      <c r="V96" s="144"/>
      <c r="W96" s="144"/>
      <c r="X96" s="144"/>
      <c r="Y96" s="144"/>
      <c r="Z96" s="144"/>
    </row>
    <row r="97" spans="1:26" ht="14.25" hidden="1" customHeight="1">
      <c r="A97" s="149" t="s">
        <v>2976</v>
      </c>
      <c r="B97" s="150" t="s">
        <v>2852</v>
      </c>
      <c r="C97" s="150" t="s">
        <v>2853</v>
      </c>
      <c r="D97" s="151" t="s">
        <v>2272</v>
      </c>
      <c r="E97" s="151" t="s">
        <v>2272</v>
      </c>
      <c r="F97" s="151" t="s">
        <v>2272</v>
      </c>
      <c r="G97" s="151" t="s">
        <v>2272</v>
      </c>
      <c r="H97" s="144"/>
      <c r="I97" s="144" t="s">
        <v>2977</v>
      </c>
      <c r="J97" s="144" t="s">
        <v>2978</v>
      </c>
      <c r="K97" s="144" t="s">
        <v>2272</v>
      </c>
      <c r="L97" s="144"/>
      <c r="M97" s="144"/>
      <c r="N97" s="144"/>
      <c r="O97" s="144"/>
      <c r="P97" s="144"/>
      <c r="Q97" s="144"/>
      <c r="R97" s="144"/>
      <c r="S97" s="144"/>
      <c r="T97" s="144"/>
      <c r="U97" s="144"/>
      <c r="V97" s="144"/>
      <c r="W97" s="144"/>
      <c r="X97" s="144"/>
      <c r="Y97" s="144"/>
      <c r="Z97" s="144"/>
    </row>
    <row r="98" spans="1:26" ht="14.25" hidden="1" customHeight="1">
      <c r="A98" s="149" t="s">
        <v>2979</v>
      </c>
      <c r="B98" s="150" t="s">
        <v>2855</v>
      </c>
      <c r="C98" s="150" t="s">
        <v>2856</v>
      </c>
      <c r="D98" s="151" t="s">
        <v>2272</v>
      </c>
      <c r="E98" s="151" t="s">
        <v>2272</v>
      </c>
      <c r="F98" s="151" t="s">
        <v>2272</v>
      </c>
      <c r="G98" s="151" t="s">
        <v>2272</v>
      </c>
      <c r="H98" s="144"/>
      <c r="I98" s="144" t="s">
        <v>2980</v>
      </c>
      <c r="J98" s="144" t="s">
        <v>2981</v>
      </c>
      <c r="K98" s="144" t="s">
        <v>2272</v>
      </c>
      <c r="L98" s="144"/>
      <c r="M98" s="144"/>
      <c r="N98" s="144"/>
      <c r="O98" s="144"/>
      <c r="P98" s="144"/>
      <c r="Q98" s="144"/>
      <c r="R98" s="144"/>
      <c r="S98" s="144"/>
      <c r="T98" s="144"/>
      <c r="U98" s="144"/>
      <c r="V98" s="144"/>
      <c r="W98" s="144"/>
      <c r="X98" s="144"/>
      <c r="Y98" s="144"/>
      <c r="Z98" s="144"/>
    </row>
    <row r="99" spans="1:26" ht="14.25" hidden="1" customHeight="1">
      <c r="A99" s="149" t="s">
        <v>2982</v>
      </c>
      <c r="B99" s="150" t="s">
        <v>2858</v>
      </c>
      <c r="C99" s="150" t="s">
        <v>2859</v>
      </c>
      <c r="D99" s="151" t="s">
        <v>2285</v>
      </c>
      <c r="E99" s="151" t="s">
        <v>692</v>
      </c>
      <c r="F99" s="151" t="s">
        <v>2285</v>
      </c>
      <c r="G99" s="151" t="s">
        <v>2272</v>
      </c>
      <c r="H99" s="144"/>
      <c r="I99" s="144" t="s">
        <v>2983</v>
      </c>
      <c r="J99" s="144" t="s">
        <v>2984</v>
      </c>
      <c r="K99" s="144" t="s">
        <v>2272</v>
      </c>
      <c r="L99" s="144"/>
      <c r="M99" s="144"/>
      <c r="N99" s="144"/>
      <c r="O99" s="144"/>
      <c r="P99" s="144"/>
      <c r="Q99" s="144"/>
      <c r="R99" s="144"/>
      <c r="S99" s="144"/>
      <c r="T99" s="144"/>
      <c r="U99" s="144"/>
      <c r="V99" s="144"/>
      <c r="W99" s="144"/>
      <c r="X99" s="144"/>
      <c r="Y99" s="144"/>
      <c r="Z99" s="144"/>
    </row>
    <row r="100" spans="1:26" ht="14.25" hidden="1" customHeight="1">
      <c r="A100" s="149" t="s">
        <v>2985</v>
      </c>
      <c r="B100" s="150" t="s">
        <v>2861</v>
      </c>
      <c r="C100" s="150" t="s">
        <v>2986</v>
      </c>
      <c r="D100" s="151" t="s">
        <v>2272</v>
      </c>
      <c r="E100" s="151" t="s">
        <v>2272</v>
      </c>
      <c r="F100" s="151" t="s">
        <v>2272</v>
      </c>
      <c r="G100" s="151" t="s">
        <v>2272</v>
      </c>
      <c r="H100" s="144"/>
      <c r="I100" s="144" t="s">
        <v>2987</v>
      </c>
      <c r="J100" s="144" t="s">
        <v>2988</v>
      </c>
      <c r="K100" s="144" t="s">
        <v>2272</v>
      </c>
      <c r="L100" s="144"/>
      <c r="M100" s="144"/>
      <c r="N100" s="144"/>
      <c r="O100" s="144"/>
      <c r="P100" s="144"/>
      <c r="Q100" s="144"/>
      <c r="R100" s="144"/>
      <c r="S100" s="144"/>
      <c r="T100" s="144"/>
      <c r="U100" s="144"/>
      <c r="V100" s="144"/>
      <c r="W100" s="144"/>
      <c r="X100" s="144"/>
      <c r="Y100" s="144"/>
      <c r="Z100" s="144"/>
    </row>
    <row r="101" spans="1:26" ht="14.25" hidden="1" customHeight="1">
      <c r="A101" s="149" t="s">
        <v>2989</v>
      </c>
      <c r="B101" s="150" t="s">
        <v>2865</v>
      </c>
      <c r="C101" s="150" t="s">
        <v>2866</v>
      </c>
      <c r="D101" s="151" t="s">
        <v>2272</v>
      </c>
      <c r="E101" s="151" t="s">
        <v>692</v>
      </c>
      <c r="F101" s="151" t="s">
        <v>2272</v>
      </c>
      <c r="G101" s="151" t="s">
        <v>2272</v>
      </c>
      <c r="H101" s="144"/>
      <c r="I101" s="144" t="s">
        <v>2990</v>
      </c>
      <c r="J101" s="144" t="s">
        <v>2991</v>
      </c>
      <c r="K101" s="144" t="s">
        <v>2272</v>
      </c>
      <c r="L101" s="144"/>
      <c r="M101" s="144"/>
      <c r="N101" s="144"/>
      <c r="O101" s="144"/>
      <c r="P101" s="144"/>
      <c r="Q101" s="144"/>
      <c r="R101" s="144"/>
      <c r="S101" s="144"/>
      <c r="T101" s="144"/>
      <c r="U101" s="144"/>
      <c r="V101" s="144"/>
      <c r="W101" s="144"/>
      <c r="X101" s="144"/>
      <c r="Y101" s="144"/>
      <c r="Z101" s="144"/>
    </row>
    <row r="102" spans="1:26" ht="14.25" hidden="1" customHeight="1">
      <c r="A102" s="149" t="s">
        <v>2992</v>
      </c>
      <c r="B102" s="150" t="s">
        <v>2868</v>
      </c>
      <c r="C102" s="150" t="s">
        <v>2869</v>
      </c>
      <c r="D102" s="151" t="s">
        <v>2272</v>
      </c>
      <c r="E102" s="151" t="s">
        <v>2272</v>
      </c>
      <c r="F102" s="151" t="s">
        <v>2272</v>
      </c>
      <c r="G102" s="151" t="s">
        <v>2272</v>
      </c>
      <c r="H102" s="144"/>
      <c r="I102" s="144" t="s">
        <v>2993</v>
      </c>
      <c r="J102" s="144" t="s">
        <v>2994</v>
      </c>
      <c r="K102" s="144" t="s">
        <v>2272</v>
      </c>
      <c r="L102" s="144"/>
      <c r="M102" s="144"/>
      <c r="N102" s="144"/>
      <c r="O102" s="144"/>
      <c r="P102" s="144"/>
      <c r="Q102" s="144"/>
      <c r="R102" s="144"/>
      <c r="S102" s="144"/>
      <c r="T102" s="144"/>
      <c r="U102" s="144"/>
      <c r="V102" s="144"/>
      <c r="W102" s="144"/>
      <c r="X102" s="144"/>
      <c r="Y102" s="144"/>
      <c r="Z102" s="144"/>
    </row>
    <row r="103" spans="1:26" ht="14.25" hidden="1" customHeight="1">
      <c r="A103" s="149" t="s">
        <v>2995</v>
      </c>
      <c r="B103" s="150" t="s">
        <v>2872</v>
      </c>
      <c r="C103" s="150" t="s">
        <v>2873</v>
      </c>
      <c r="D103" s="151" t="s">
        <v>692</v>
      </c>
      <c r="E103" s="151" t="s">
        <v>2272</v>
      </c>
      <c r="F103" s="151" t="s">
        <v>2272</v>
      </c>
      <c r="G103" s="151" t="s">
        <v>2272</v>
      </c>
      <c r="H103" s="144"/>
      <c r="I103" s="144" t="s">
        <v>2996</v>
      </c>
      <c r="J103" s="144" t="s">
        <v>2997</v>
      </c>
      <c r="K103" s="144" t="s">
        <v>2272</v>
      </c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4"/>
    </row>
    <row r="104" spans="1:26" ht="14.25" hidden="1" customHeight="1">
      <c r="A104" s="149" t="s">
        <v>2998</v>
      </c>
      <c r="B104" s="150" t="s">
        <v>2876</v>
      </c>
      <c r="C104" s="150" t="s">
        <v>2877</v>
      </c>
      <c r="D104" s="151" t="s">
        <v>2272</v>
      </c>
      <c r="E104" s="151" t="s">
        <v>2272</v>
      </c>
      <c r="F104" s="151" t="s">
        <v>2272</v>
      </c>
      <c r="G104" s="151" t="s">
        <v>2272</v>
      </c>
      <c r="H104" s="144"/>
      <c r="I104" s="144" t="s">
        <v>2999</v>
      </c>
      <c r="J104" s="144" t="s">
        <v>3000</v>
      </c>
      <c r="K104" s="144" t="s">
        <v>2272</v>
      </c>
      <c r="L104" s="144"/>
      <c r="M104" s="144"/>
      <c r="N104" s="144"/>
      <c r="O104" s="144"/>
      <c r="P104" s="144"/>
      <c r="Q104" s="144"/>
      <c r="R104" s="144"/>
      <c r="S104" s="144"/>
      <c r="T104" s="144"/>
      <c r="U104" s="144"/>
      <c r="V104" s="144"/>
      <c r="W104" s="144"/>
      <c r="X104" s="144"/>
      <c r="Y104" s="144"/>
      <c r="Z104" s="144"/>
    </row>
    <row r="105" spans="1:26" ht="14.25" hidden="1" customHeight="1">
      <c r="A105" s="149" t="s">
        <v>3001</v>
      </c>
      <c r="B105" s="150" t="s">
        <v>2879</v>
      </c>
      <c r="C105" s="150" t="s">
        <v>2880</v>
      </c>
      <c r="D105" s="151" t="s">
        <v>2272</v>
      </c>
      <c r="E105" s="151" t="s">
        <v>2272</v>
      </c>
      <c r="F105" s="151" t="s">
        <v>2272</v>
      </c>
      <c r="G105" s="151" t="s">
        <v>2272</v>
      </c>
      <c r="H105" s="144"/>
      <c r="I105" s="144" t="s">
        <v>3002</v>
      </c>
      <c r="J105" s="144" t="s">
        <v>3003</v>
      </c>
      <c r="K105" s="144" t="s">
        <v>2272</v>
      </c>
      <c r="L105" s="144"/>
      <c r="M105" s="144"/>
      <c r="N105" s="144"/>
      <c r="O105" s="144"/>
      <c r="P105" s="144"/>
      <c r="Q105" s="144"/>
      <c r="R105" s="144"/>
      <c r="S105" s="144"/>
      <c r="T105" s="144"/>
      <c r="U105" s="144"/>
      <c r="V105" s="144"/>
      <c r="W105" s="144"/>
      <c r="X105" s="144"/>
      <c r="Y105" s="144"/>
      <c r="Z105" s="144"/>
    </row>
    <row r="106" spans="1:26" ht="14.25" hidden="1" customHeight="1">
      <c r="A106" s="149" t="s">
        <v>3004</v>
      </c>
      <c r="B106" s="150" t="s">
        <v>2884</v>
      </c>
      <c r="C106" s="150" t="s">
        <v>3005</v>
      </c>
      <c r="D106" s="151" t="s">
        <v>2272</v>
      </c>
      <c r="E106" s="151" t="s">
        <v>2272</v>
      </c>
      <c r="F106" s="151" t="s">
        <v>2272</v>
      </c>
      <c r="G106" s="151" t="s">
        <v>2272</v>
      </c>
      <c r="H106" s="144"/>
      <c r="I106" s="144" t="s">
        <v>3006</v>
      </c>
      <c r="J106" s="144" t="s">
        <v>3007</v>
      </c>
      <c r="K106" s="144" t="s">
        <v>2272</v>
      </c>
      <c r="L106" s="144"/>
      <c r="M106" s="144"/>
      <c r="N106" s="144"/>
      <c r="O106" s="144"/>
      <c r="P106" s="144"/>
      <c r="Q106" s="144"/>
      <c r="R106" s="144"/>
      <c r="S106" s="144"/>
      <c r="T106" s="144"/>
      <c r="U106" s="144"/>
      <c r="V106" s="144"/>
      <c r="W106" s="144"/>
      <c r="X106" s="144"/>
      <c r="Y106" s="144"/>
      <c r="Z106" s="144"/>
    </row>
    <row r="107" spans="1:26" ht="14.25" hidden="1" customHeight="1">
      <c r="A107" s="149" t="s">
        <v>3008</v>
      </c>
      <c r="B107" s="150" t="s">
        <v>2887</v>
      </c>
      <c r="C107" s="150" t="s">
        <v>3009</v>
      </c>
      <c r="D107" s="151" t="s">
        <v>2272</v>
      </c>
      <c r="E107" s="151" t="s">
        <v>692</v>
      </c>
      <c r="F107" s="151" t="s">
        <v>2285</v>
      </c>
      <c r="G107" s="151" t="s">
        <v>2272</v>
      </c>
      <c r="H107" s="144"/>
      <c r="I107" s="144" t="s">
        <v>3010</v>
      </c>
      <c r="J107" s="144" t="s">
        <v>3011</v>
      </c>
      <c r="K107" s="144" t="s">
        <v>2272</v>
      </c>
      <c r="L107" s="144"/>
      <c r="M107" s="144"/>
      <c r="N107" s="144"/>
      <c r="O107" s="144"/>
      <c r="P107" s="144"/>
      <c r="Q107" s="144"/>
      <c r="R107" s="144"/>
      <c r="S107" s="144"/>
      <c r="T107" s="144"/>
      <c r="U107" s="144"/>
      <c r="V107" s="144"/>
      <c r="W107" s="144"/>
      <c r="X107" s="144"/>
      <c r="Y107" s="144"/>
      <c r="Z107" s="144"/>
    </row>
    <row r="108" spans="1:26" ht="14.25" customHeight="1">
      <c r="A108" s="149" t="s">
        <v>3012</v>
      </c>
      <c r="B108" s="150" t="s">
        <v>3013</v>
      </c>
      <c r="C108" s="150" t="s">
        <v>3014</v>
      </c>
      <c r="D108" s="151" t="s">
        <v>2285</v>
      </c>
      <c r="E108" s="151" t="s">
        <v>9</v>
      </c>
      <c r="F108" s="151" t="s">
        <v>9</v>
      </c>
      <c r="G108" s="151" t="s">
        <v>9</v>
      </c>
      <c r="H108" s="144"/>
      <c r="I108" s="144" t="s">
        <v>3015</v>
      </c>
      <c r="J108" s="144" t="s">
        <v>3016</v>
      </c>
      <c r="K108" s="144" t="s">
        <v>2272</v>
      </c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  <c r="W108" s="144"/>
      <c r="X108" s="144"/>
      <c r="Y108" s="144"/>
      <c r="Z108" s="144"/>
    </row>
    <row r="109" spans="1:26" ht="14.25" hidden="1" customHeight="1">
      <c r="A109" s="149" t="s">
        <v>3017</v>
      </c>
      <c r="B109" s="150" t="s">
        <v>2891</v>
      </c>
      <c r="C109" s="150" t="s">
        <v>3018</v>
      </c>
      <c r="D109" s="151" t="s">
        <v>2272</v>
      </c>
      <c r="E109" s="151" t="s">
        <v>692</v>
      </c>
      <c r="F109" s="151" t="s">
        <v>692</v>
      </c>
      <c r="G109" s="151" t="s">
        <v>2272</v>
      </c>
      <c r="H109" s="144"/>
      <c r="I109" s="144" t="s">
        <v>3019</v>
      </c>
      <c r="J109" s="144" t="s">
        <v>3020</v>
      </c>
      <c r="K109" s="144" t="s">
        <v>2272</v>
      </c>
      <c r="L109" s="144"/>
      <c r="M109" s="144"/>
      <c r="N109" s="144"/>
      <c r="O109" s="144"/>
      <c r="P109" s="144"/>
      <c r="Q109" s="144"/>
      <c r="R109" s="144"/>
      <c r="S109" s="144"/>
      <c r="T109" s="144"/>
      <c r="U109" s="144"/>
      <c r="V109" s="144"/>
      <c r="W109" s="144"/>
      <c r="X109" s="144"/>
      <c r="Y109" s="144"/>
      <c r="Z109" s="144"/>
    </row>
    <row r="110" spans="1:26" ht="14.25" hidden="1" customHeight="1">
      <c r="A110" s="149" t="s">
        <v>3021</v>
      </c>
      <c r="B110" s="150" t="s">
        <v>2895</v>
      </c>
      <c r="C110" s="150" t="s">
        <v>2896</v>
      </c>
      <c r="D110" s="151" t="s">
        <v>2272</v>
      </c>
      <c r="E110" s="151" t="s">
        <v>2272</v>
      </c>
      <c r="F110" s="151" t="s">
        <v>2272</v>
      </c>
      <c r="G110" s="151" t="s">
        <v>2272</v>
      </c>
      <c r="H110" s="144"/>
      <c r="I110" s="144" t="s">
        <v>3022</v>
      </c>
      <c r="J110" s="144" t="s">
        <v>3023</v>
      </c>
      <c r="K110" s="144" t="s">
        <v>2272</v>
      </c>
      <c r="L110" s="144"/>
      <c r="M110" s="144"/>
      <c r="N110" s="144"/>
      <c r="O110" s="144"/>
      <c r="P110" s="144"/>
      <c r="Q110" s="144"/>
      <c r="R110" s="144"/>
      <c r="S110" s="144"/>
      <c r="T110" s="144"/>
      <c r="U110" s="144"/>
      <c r="V110" s="144"/>
      <c r="W110" s="144"/>
      <c r="X110" s="144"/>
      <c r="Y110" s="144"/>
      <c r="Z110" s="144"/>
    </row>
    <row r="111" spans="1:26" ht="14.25" hidden="1" customHeight="1">
      <c r="A111" s="149" t="s">
        <v>3024</v>
      </c>
      <c r="B111" s="150" t="s">
        <v>2898</v>
      </c>
      <c r="C111" s="150" t="s">
        <v>2899</v>
      </c>
      <c r="D111" s="151" t="s">
        <v>2272</v>
      </c>
      <c r="E111" s="151" t="s">
        <v>2272</v>
      </c>
      <c r="F111" s="151" t="s">
        <v>2272</v>
      </c>
      <c r="G111" s="151" t="s">
        <v>2272</v>
      </c>
      <c r="H111" s="144"/>
      <c r="I111" s="144" t="s">
        <v>3025</v>
      </c>
      <c r="J111" s="144" t="s">
        <v>3026</v>
      </c>
      <c r="K111" s="144" t="s">
        <v>2272</v>
      </c>
      <c r="L111" s="144"/>
      <c r="M111" s="144"/>
      <c r="N111" s="144"/>
      <c r="O111" s="144"/>
      <c r="P111" s="144"/>
      <c r="Q111" s="144"/>
      <c r="R111" s="144"/>
      <c r="S111" s="144"/>
      <c r="T111" s="144"/>
      <c r="U111" s="144"/>
      <c r="V111" s="144"/>
      <c r="W111" s="144"/>
      <c r="X111" s="144"/>
      <c r="Y111" s="144"/>
      <c r="Z111" s="144"/>
    </row>
    <row r="112" spans="1:26" ht="14.25" hidden="1" customHeight="1">
      <c r="A112" s="149" t="s">
        <v>3027</v>
      </c>
      <c r="B112" s="150" t="s">
        <v>2901</v>
      </c>
      <c r="C112" s="150" t="s">
        <v>2902</v>
      </c>
      <c r="D112" s="151" t="s">
        <v>2272</v>
      </c>
      <c r="E112" s="151" t="s">
        <v>2272</v>
      </c>
      <c r="F112" s="151" t="s">
        <v>2272</v>
      </c>
      <c r="G112" s="151" t="s">
        <v>2272</v>
      </c>
      <c r="H112" s="144"/>
      <c r="I112" s="144" t="s">
        <v>3028</v>
      </c>
      <c r="J112" s="144" t="s">
        <v>3029</v>
      </c>
      <c r="K112" s="144" t="s">
        <v>2285</v>
      </c>
      <c r="L112" s="144"/>
      <c r="M112" s="144"/>
      <c r="N112" s="144"/>
      <c r="O112" s="144"/>
      <c r="P112" s="144"/>
      <c r="Q112" s="144"/>
      <c r="R112" s="144"/>
      <c r="S112" s="144"/>
      <c r="T112" s="144"/>
      <c r="U112" s="144"/>
      <c r="V112" s="144"/>
      <c r="W112" s="144"/>
      <c r="X112" s="144"/>
      <c r="Y112" s="144"/>
      <c r="Z112" s="144"/>
    </row>
    <row r="113" spans="1:26" ht="14.25" hidden="1" customHeight="1">
      <c r="A113" s="149" t="s">
        <v>3030</v>
      </c>
      <c r="B113" s="150" t="s">
        <v>2904</v>
      </c>
      <c r="C113" s="150" t="s">
        <v>2905</v>
      </c>
      <c r="D113" s="151" t="s">
        <v>685</v>
      </c>
      <c r="E113" s="151" t="s">
        <v>692</v>
      </c>
      <c r="F113" s="151" t="s">
        <v>692</v>
      </c>
      <c r="G113" s="151" t="s">
        <v>2285</v>
      </c>
      <c r="H113" s="144"/>
      <c r="I113" s="144" t="s">
        <v>3031</v>
      </c>
      <c r="J113" s="144" t="s">
        <v>3032</v>
      </c>
      <c r="K113" s="144" t="s">
        <v>2272</v>
      </c>
      <c r="L113" s="144"/>
      <c r="M113" s="144"/>
      <c r="N113" s="144"/>
      <c r="O113" s="144"/>
      <c r="P113" s="144"/>
      <c r="Q113" s="144"/>
      <c r="R113" s="144"/>
      <c r="S113" s="144"/>
      <c r="T113" s="144"/>
      <c r="U113" s="144"/>
      <c r="V113" s="144"/>
      <c r="W113" s="144"/>
      <c r="X113" s="144"/>
      <c r="Y113" s="144"/>
      <c r="Z113" s="144"/>
    </row>
    <row r="114" spans="1:26" ht="14.25" hidden="1" customHeight="1">
      <c r="A114" s="149" t="s">
        <v>3033</v>
      </c>
      <c r="B114" s="150" t="s">
        <v>2907</v>
      </c>
      <c r="C114" s="150" t="s">
        <v>2908</v>
      </c>
      <c r="D114" s="151" t="s">
        <v>2272</v>
      </c>
      <c r="E114" s="151" t="s">
        <v>2272</v>
      </c>
      <c r="F114" s="151" t="s">
        <v>2272</v>
      </c>
      <c r="G114" s="151" t="s">
        <v>2272</v>
      </c>
      <c r="H114" s="144"/>
      <c r="I114" s="144" t="s">
        <v>3034</v>
      </c>
      <c r="J114" s="144" t="s">
        <v>3035</v>
      </c>
      <c r="K114" s="144" t="s">
        <v>2272</v>
      </c>
      <c r="L114" s="144"/>
      <c r="M114" s="144"/>
      <c r="N114" s="144"/>
      <c r="O114" s="144"/>
      <c r="P114" s="144"/>
      <c r="Q114" s="144"/>
      <c r="R114" s="144"/>
      <c r="S114" s="144"/>
      <c r="T114" s="144"/>
      <c r="U114" s="144"/>
      <c r="V114" s="144"/>
      <c r="W114" s="144"/>
      <c r="X114" s="144"/>
      <c r="Y114" s="144"/>
      <c r="Z114" s="144"/>
    </row>
    <row r="115" spans="1:26" ht="14.25" hidden="1" customHeight="1">
      <c r="A115" s="149" t="s">
        <v>3036</v>
      </c>
      <c r="B115" s="150" t="s">
        <v>2910</v>
      </c>
      <c r="C115" s="98" t="s">
        <v>2911</v>
      </c>
      <c r="D115" s="151" t="s">
        <v>2272</v>
      </c>
      <c r="E115" s="151" t="s">
        <v>2272</v>
      </c>
      <c r="F115" s="151" t="s">
        <v>2272</v>
      </c>
      <c r="G115" s="151" t="s">
        <v>2272</v>
      </c>
      <c r="H115" s="144"/>
      <c r="I115" s="144" t="s">
        <v>3037</v>
      </c>
      <c r="J115" s="144" t="s">
        <v>3038</v>
      </c>
      <c r="K115" s="144" t="s">
        <v>2272</v>
      </c>
      <c r="L115" s="144"/>
      <c r="M115" s="144"/>
      <c r="N115" s="144"/>
      <c r="O115" s="144"/>
      <c r="P115" s="144"/>
      <c r="Q115" s="144"/>
      <c r="R115" s="144"/>
      <c r="S115" s="144"/>
      <c r="T115" s="144"/>
      <c r="U115" s="144"/>
      <c r="V115" s="144"/>
      <c r="W115" s="144"/>
      <c r="X115" s="144"/>
      <c r="Y115" s="144"/>
      <c r="Z115" s="144"/>
    </row>
    <row r="116" spans="1:26" ht="14.25" hidden="1" customHeight="1">
      <c r="A116" s="149" t="s">
        <v>3039</v>
      </c>
      <c r="B116" s="150" t="s">
        <v>2915</v>
      </c>
      <c r="C116" s="150" t="s">
        <v>2916</v>
      </c>
      <c r="D116" s="151" t="s">
        <v>2272</v>
      </c>
      <c r="E116" s="151" t="s">
        <v>2272</v>
      </c>
      <c r="F116" s="151" t="s">
        <v>2272</v>
      </c>
      <c r="G116" s="151" t="s">
        <v>2272</v>
      </c>
      <c r="H116" s="144"/>
      <c r="I116" s="144" t="s">
        <v>3040</v>
      </c>
      <c r="J116" s="144" t="s">
        <v>3041</v>
      </c>
      <c r="K116" s="144" t="s">
        <v>2272</v>
      </c>
      <c r="L116" s="144"/>
      <c r="M116" s="144"/>
      <c r="N116" s="144"/>
      <c r="O116" s="144"/>
      <c r="P116" s="144"/>
      <c r="Q116" s="144"/>
      <c r="R116" s="144"/>
      <c r="S116" s="144"/>
      <c r="T116" s="144"/>
      <c r="U116" s="144"/>
      <c r="V116" s="144"/>
      <c r="W116" s="144"/>
      <c r="X116" s="144"/>
      <c r="Y116" s="144"/>
      <c r="Z116" s="144"/>
    </row>
    <row r="117" spans="1:26" ht="14.25" hidden="1" customHeight="1">
      <c r="A117" s="149" t="s">
        <v>3042</v>
      </c>
      <c r="B117" s="150" t="s">
        <v>2918</v>
      </c>
      <c r="C117" s="150" t="s">
        <v>2919</v>
      </c>
      <c r="D117" s="151" t="s">
        <v>2272</v>
      </c>
      <c r="E117" s="151" t="s">
        <v>2272</v>
      </c>
      <c r="F117" s="151" t="s">
        <v>692</v>
      </c>
      <c r="G117" s="151" t="s">
        <v>2272</v>
      </c>
      <c r="H117" s="144"/>
      <c r="I117" s="144" t="s">
        <v>3043</v>
      </c>
      <c r="J117" s="144" t="s">
        <v>3044</v>
      </c>
      <c r="K117" s="144" t="s">
        <v>2272</v>
      </c>
      <c r="L117" s="144"/>
      <c r="M117" s="144"/>
      <c r="N117" s="144"/>
      <c r="O117" s="144"/>
      <c r="P117" s="144"/>
      <c r="Q117" s="144"/>
      <c r="R117" s="144"/>
      <c r="S117" s="144"/>
      <c r="T117" s="144"/>
      <c r="U117" s="144"/>
      <c r="V117" s="144"/>
      <c r="W117" s="144"/>
      <c r="X117" s="144"/>
      <c r="Y117" s="144"/>
      <c r="Z117" s="144"/>
    </row>
    <row r="118" spans="1:26" ht="14.25" hidden="1" customHeight="1">
      <c r="A118" s="149" t="s">
        <v>3045</v>
      </c>
      <c r="B118" s="150" t="s">
        <v>2921</v>
      </c>
      <c r="C118" s="150" t="s">
        <v>2922</v>
      </c>
      <c r="D118" s="151" t="s">
        <v>2272</v>
      </c>
      <c r="E118" s="151" t="s">
        <v>692</v>
      </c>
      <c r="F118" s="151" t="s">
        <v>2272</v>
      </c>
      <c r="G118" s="151" t="s">
        <v>2272</v>
      </c>
      <c r="H118" s="144"/>
      <c r="I118" s="144" t="s">
        <v>3046</v>
      </c>
      <c r="J118" s="144" t="s">
        <v>3047</v>
      </c>
      <c r="K118" s="144" t="s">
        <v>2272</v>
      </c>
      <c r="L118" s="144"/>
      <c r="M118" s="144"/>
      <c r="N118" s="144"/>
      <c r="O118" s="144"/>
      <c r="P118" s="144"/>
      <c r="Q118" s="144"/>
      <c r="R118" s="144"/>
      <c r="S118" s="144"/>
      <c r="T118" s="144"/>
      <c r="U118" s="144"/>
      <c r="V118" s="144"/>
      <c r="W118" s="144"/>
      <c r="X118" s="144"/>
      <c r="Y118" s="144"/>
      <c r="Z118" s="144"/>
    </row>
    <row r="119" spans="1:26" ht="14.25" hidden="1" customHeight="1">
      <c r="A119" s="149" t="s">
        <v>3048</v>
      </c>
      <c r="B119" s="150" t="s">
        <v>2924</v>
      </c>
      <c r="C119" s="150" t="s">
        <v>2925</v>
      </c>
      <c r="D119" s="151" t="s">
        <v>2272</v>
      </c>
      <c r="E119" s="151" t="s">
        <v>2272</v>
      </c>
      <c r="F119" s="151" t="s">
        <v>2272</v>
      </c>
      <c r="G119" s="151" t="s">
        <v>2272</v>
      </c>
      <c r="H119" s="144"/>
      <c r="I119" s="144" t="s">
        <v>3049</v>
      </c>
      <c r="J119" s="144" t="s">
        <v>3050</v>
      </c>
      <c r="K119" s="144" t="s">
        <v>2272</v>
      </c>
      <c r="L119" s="144"/>
      <c r="M119" s="144"/>
      <c r="N119" s="144"/>
      <c r="O119" s="144"/>
      <c r="P119" s="144"/>
      <c r="Q119" s="144"/>
      <c r="R119" s="144"/>
      <c r="S119" s="144"/>
      <c r="T119" s="144"/>
      <c r="U119" s="144"/>
      <c r="V119" s="144"/>
      <c r="W119" s="144"/>
      <c r="X119" s="144"/>
      <c r="Y119" s="144"/>
      <c r="Z119" s="144"/>
    </row>
    <row r="120" spans="1:26" ht="14.25" hidden="1" customHeight="1">
      <c r="A120" s="149" t="s">
        <v>3051</v>
      </c>
      <c r="B120" s="150" t="s">
        <v>2927</v>
      </c>
      <c r="C120" s="150" t="s">
        <v>2928</v>
      </c>
      <c r="D120" s="151" t="s">
        <v>2272</v>
      </c>
      <c r="E120" s="151" t="s">
        <v>2285</v>
      </c>
      <c r="F120" s="151" t="s">
        <v>2272</v>
      </c>
      <c r="G120" s="151" t="s">
        <v>2272</v>
      </c>
      <c r="H120" s="144"/>
      <c r="I120" s="144" t="s">
        <v>3052</v>
      </c>
      <c r="J120" s="144" t="s">
        <v>3053</v>
      </c>
      <c r="K120" s="144" t="s">
        <v>2272</v>
      </c>
      <c r="L120" s="144"/>
      <c r="M120" s="144"/>
      <c r="N120" s="144"/>
      <c r="O120" s="144"/>
      <c r="P120" s="144"/>
      <c r="Q120" s="144"/>
      <c r="R120" s="144"/>
      <c r="S120" s="144"/>
      <c r="T120" s="144"/>
      <c r="U120" s="144"/>
      <c r="V120" s="144"/>
      <c r="W120" s="144"/>
      <c r="X120" s="144"/>
      <c r="Y120" s="144"/>
      <c r="Z120" s="144"/>
    </row>
    <row r="121" spans="1:26" ht="14.25" hidden="1" customHeight="1">
      <c r="A121" s="149" t="s">
        <v>3054</v>
      </c>
      <c r="B121" s="150" t="s">
        <v>2931</v>
      </c>
      <c r="C121" s="150" t="s">
        <v>3055</v>
      </c>
      <c r="D121" s="151" t="s">
        <v>2272</v>
      </c>
      <c r="E121" s="151" t="s">
        <v>692</v>
      </c>
      <c r="F121" s="151" t="s">
        <v>692</v>
      </c>
      <c r="G121" s="151" t="s">
        <v>2272</v>
      </c>
      <c r="H121" s="144"/>
      <c r="I121" s="144" t="s">
        <v>3056</v>
      </c>
      <c r="J121" s="144" t="s">
        <v>3057</v>
      </c>
      <c r="K121" s="144" t="s">
        <v>2272</v>
      </c>
      <c r="L121" s="144"/>
      <c r="M121" s="144"/>
      <c r="N121" s="144"/>
      <c r="O121" s="144"/>
      <c r="P121" s="144"/>
      <c r="Q121" s="144"/>
      <c r="R121" s="144"/>
      <c r="S121" s="144"/>
      <c r="T121" s="144"/>
      <c r="U121" s="144"/>
      <c r="V121" s="144"/>
      <c r="W121" s="144"/>
      <c r="X121" s="144"/>
      <c r="Y121" s="144"/>
      <c r="Z121" s="144"/>
    </row>
    <row r="122" spans="1:26" ht="14.25" hidden="1" customHeight="1">
      <c r="A122" s="149" t="s">
        <v>3058</v>
      </c>
      <c r="B122" s="150" t="s">
        <v>2934</v>
      </c>
      <c r="C122" s="150" t="s">
        <v>2935</v>
      </c>
      <c r="D122" s="151" t="s">
        <v>2272</v>
      </c>
      <c r="E122" s="151" t="s">
        <v>2272</v>
      </c>
      <c r="F122" s="151" t="s">
        <v>2272</v>
      </c>
      <c r="G122" s="151" t="s">
        <v>2272</v>
      </c>
      <c r="H122" s="144"/>
      <c r="I122" s="144" t="s">
        <v>3059</v>
      </c>
      <c r="J122" s="144" t="s">
        <v>3060</v>
      </c>
      <c r="K122" s="144" t="s">
        <v>2272</v>
      </c>
      <c r="L122" s="144"/>
      <c r="M122" s="144"/>
      <c r="N122" s="144"/>
      <c r="O122" s="144"/>
      <c r="P122" s="144"/>
      <c r="Q122" s="144"/>
      <c r="R122" s="144"/>
      <c r="S122" s="144"/>
      <c r="T122" s="144"/>
      <c r="U122" s="144"/>
      <c r="V122" s="144"/>
      <c r="W122" s="144"/>
      <c r="X122" s="144"/>
      <c r="Y122" s="144"/>
      <c r="Z122" s="144"/>
    </row>
    <row r="123" spans="1:26" ht="14.25" hidden="1" customHeight="1">
      <c r="A123" s="149" t="s">
        <v>3061</v>
      </c>
      <c r="B123" s="150" t="s">
        <v>3062</v>
      </c>
      <c r="C123" s="150" t="s">
        <v>3063</v>
      </c>
      <c r="D123" s="151" t="s">
        <v>2272</v>
      </c>
      <c r="E123" s="151" t="s">
        <v>2272</v>
      </c>
      <c r="F123" s="151" t="s">
        <v>2272</v>
      </c>
      <c r="G123" s="151" t="s">
        <v>2272</v>
      </c>
      <c r="H123" s="144"/>
      <c r="I123" s="144" t="s">
        <v>3064</v>
      </c>
      <c r="J123" s="144" t="s">
        <v>3065</v>
      </c>
      <c r="K123" s="144" t="s">
        <v>2272</v>
      </c>
      <c r="L123" s="144"/>
      <c r="M123" s="144"/>
      <c r="N123" s="144"/>
      <c r="O123" s="144"/>
      <c r="P123" s="144"/>
      <c r="Q123" s="144"/>
      <c r="R123" s="144"/>
      <c r="S123" s="144"/>
      <c r="T123" s="144"/>
      <c r="U123" s="144"/>
      <c r="V123" s="144"/>
      <c r="W123" s="144"/>
      <c r="X123" s="144"/>
      <c r="Y123" s="144"/>
      <c r="Z123" s="144"/>
    </row>
    <row r="124" spans="1:26" ht="14.25" hidden="1" customHeight="1">
      <c r="A124" s="149" t="s">
        <v>3066</v>
      </c>
      <c r="B124" s="150" t="s">
        <v>2938</v>
      </c>
      <c r="C124" s="150" t="s">
        <v>2939</v>
      </c>
      <c r="D124" s="151" t="s">
        <v>2272</v>
      </c>
      <c r="E124" s="151" t="s">
        <v>2272</v>
      </c>
      <c r="F124" s="151" t="s">
        <v>2272</v>
      </c>
      <c r="G124" s="151" t="s">
        <v>2272</v>
      </c>
      <c r="H124" s="144"/>
      <c r="I124" s="144" t="s">
        <v>3067</v>
      </c>
      <c r="J124" s="144" t="s">
        <v>3068</v>
      </c>
      <c r="K124" s="144" t="s">
        <v>2272</v>
      </c>
      <c r="L124" s="144"/>
      <c r="M124" s="144"/>
      <c r="N124" s="144"/>
      <c r="O124" s="144"/>
      <c r="P124" s="144"/>
      <c r="Q124" s="144"/>
      <c r="R124" s="144"/>
      <c r="S124" s="144"/>
      <c r="T124" s="144"/>
      <c r="U124" s="144"/>
      <c r="V124" s="144"/>
      <c r="W124" s="144"/>
      <c r="X124" s="144"/>
      <c r="Y124" s="144"/>
      <c r="Z124" s="144"/>
    </row>
    <row r="125" spans="1:26" ht="14.25" hidden="1" customHeight="1">
      <c r="A125" s="149" t="s">
        <v>3069</v>
      </c>
      <c r="B125" s="150" t="s">
        <v>2941</v>
      </c>
      <c r="C125" s="150" t="s">
        <v>2942</v>
      </c>
      <c r="D125" s="151" t="s">
        <v>692</v>
      </c>
      <c r="E125" s="151" t="s">
        <v>2285</v>
      </c>
      <c r="F125" s="151" t="s">
        <v>2272</v>
      </c>
      <c r="G125" s="151" t="s">
        <v>2272</v>
      </c>
      <c r="H125" s="144"/>
      <c r="I125" s="144" t="s">
        <v>3070</v>
      </c>
      <c r="J125" s="144" t="s">
        <v>3071</v>
      </c>
      <c r="K125" s="144" t="s">
        <v>2272</v>
      </c>
      <c r="L125" s="144"/>
      <c r="M125" s="144"/>
      <c r="N125" s="144"/>
      <c r="O125" s="144"/>
      <c r="P125" s="144"/>
      <c r="Q125" s="144"/>
      <c r="R125" s="144"/>
      <c r="S125" s="144"/>
      <c r="T125" s="144"/>
      <c r="U125" s="144"/>
      <c r="V125" s="144"/>
      <c r="W125" s="144"/>
      <c r="X125" s="144"/>
      <c r="Y125" s="144"/>
      <c r="Z125" s="144"/>
    </row>
    <row r="126" spans="1:26" ht="14.25" hidden="1" customHeight="1">
      <c r="A126" s="149" t="s">
        <v>3072</v>
      </c>
      <c r="B126" s="150" t="s">
        <v>2946</v>
      </c>
      <c r="C126" s="150" t="s">
        <v>2947</v>
      </c>
      <c r="D126" s="151" t="s">
        <v>692</v>
      </c>
      <c r="E126" s="151" t="s">
        <v>692</v>
      </c>
      <c r="F126" s="151" t="s">
        <v>685</v>
      </c>
      <c r="G126" s="151" t="s">
        <v>2285</v>
      </c>
      <c r="H126" s="144"/>
      <c r="I126" s="144" t="s">
        <v>3073</v>
      </c>
      <c r="J126" s="144" t="s">
        <v>3074</v>
      </c>
      <c r="K126" s="144" t="s">
        <v>2272</v>
      </c>
      <c r="L126" s="144"/>
      <c r="M126" s="144"/>
      <c r="N126" s="144"/>
      <c r="O126" s="144"/>
      <c r="P126" s="144"/>
      <c r="Q126" s="144"/>
      <c r="R126" s="144"/>
      <c r="S126" s="144"/>
      <c r="T126" s="144"/>
      <c r="U126" s="144"/>
      <c r="V126" s="144"/>
      <c r="W126" s="144"/>
      <c r="X126" s="144"/>
      <c r="Y126" s="144"/>
      <c r="Z126" s="144"/>
    </row>
    <row r="127" spans="1:26" ht="14.25" hidden="1" customHeight="1">
      <c r="A127" s="149" t="s">
        <v>3075</v>
      </c>
      <c r="B127" s="150" t="s">
        <v>2950</v>
      </c>
      <c r="C127" s="150" t="s">
        <v>2951</v>
      </c>
      <c r="D127" s="151" t="s">
        <v>2272</v>
      </c>
      <c r="E127" s="151" t="s">
        <v>2272</v>
      </c>
      <c r="F127" s="151" t="s">
        <v>2272</v>
      </c>
      <c r="G127" s="151" t="s">
        <v>2272</v>
      </c>
      <c r="H127" s="144"/>
      <c r="I127" s="144" t="s">
        <v>3076</v>
      </c>
      <c r="J127" s="144" t="s">
        <v>3077</v>
      </c>
      <c r="K127" s="144" t="s">
        <v>2272</v>
      </c>
      <c r="L127" s="144"/>
      <c r="M127" s="144"/>
      <c r="N127" s="144"/>
      <c r="O127" s="144"/>
      <c r="P127" s="144"/>
      <c r="Q127" s="144"/>
      <c r="R127" s="144"/>
      <c r="S127" s="144"/>
      <c r="T127" s="144"/>
      <c r="U127" s="144"/>
      <c r="V127" s="144"/>
      <c r="W127" s="144"/>
      <c r="X127" s="144"/>
      <c r="Y127" s="144"/>
      <c r="Z127" s="144"/>
    </row>
    <row r="128" spans="1:26" ht="14.25" hidden="1" customHeight="1">
      <c r="A128" s="149" t="s">
        <v>3078</v>
      </c>
      <c r="B128" s="150" t="s">
        <v>2954</v>
      </c>
      <c r="C128" s="150" t="s">
        <v>3079</v>
      </c>
      <c r="D128" s="151" t="s">
        <v>2272</v>
      </c>
      <c r="E128" s="151" t="s">
        <v>2272</v>
      </c>
      <c r="F128" s="151" t="s">
        <v>2272</v>
      </c>
      <c r="G128" s="151" t="s">
        <v>2272</v>
      </c>
      <c r="H128" s="144"/>
      <c r="I128" s="144" t="s">
        <v>3080</v>
      </c>
      <c r="J128" s="144" t="s">
        <v>3081</v>
      </c>
      <c r="K128" s="144" t="s">
        <v>2272</v>
      </c>
      <c r="L128" s="144"/>
      <c r="M128" s="144"/>
      <c r="N128" s="144"/>
      <c r="O128" s="144"/>
      <c r="P128" s="144"/>
      <c r="Q128" s="144"/>
      <c r="R128" s="144"/>
      <c r="S128" s="144"/>
      <c r="T128" s="144"/>
      <c r="U128" s="144"/>
      <c r="V128" s="144"/>
      <c r="W128" s="144"/>
      <c r="X128" s="144"/>
      <c r="Y128" s="144"/>
      <c r="Z128" s="144"/>
    </row>
    <row r="129" spans="1:26" ht="14.25" hidden="1" customHeight="1">
      <c r="A129" s="149" t="s">
        <v>3082</v>
      </c>
      <c r="B129" s="150" t="s">
        <v>2957</v>
      </c>
      <c r="C129" s="150" t="s">
        <v>2958</v>
      </c>
      <c r="D129" s="151" t="s">
        <v>2272</v>
      </c>
      <c r="E129" s="151" t="s">
        <v>2285</v>
      </c>
      <c r="F129" s="151" t="s">
        <v>2272</v>
      </c>
      <c r="G129" s="151" t="s">
        <v>2272</v>
      </c>
      <c r="H129" s="144"/>
      <c r="I129" s="144" t="s">
        <v>3083</v>
      </c>
      <c r="J129" s="144" t="s">
        <v>3084</v>
      </c>
      <c r="K129" s="144" t="s">
        <v>2272</v>
      </c>
      <c r="L129" s="144"/>
      <c r="M129" s="144"/>
      <c r="N129" s="144"/>
      <c r="O129" s="144"/>
      <c r="P129" s="144"/>
      <c r="Q129" s="144"/>
      <c r="R129" s="144"/>
      <c r="S129" s="144"/>
      <c r="T129" s="144"/>
      <c r="U129" s="144"/>
      <c r="V129" s="144"/>
      <c r="W129" s="144"/>
      <c r="X129" s="144"/>
      <c r="Y129" s="144"/>
      <c r="Z129" s="144"/>
    </row>
    <row r="130" spans="1:26" ht="14.25" hidden="1" customHeight="1">
      <c r="A130" s="149" t="s">
        <v>3085</v>
      </c>
      <c r="B130" s="150" t="s">
        <v>2960</v>
      </c>
      <c r="C130" s="150" t="s">
        <v>2961</v>
      </c>
      <c r="D130" s="151" t="s">
        <v>2285</v>
      </c>
      <c r="E130" s="151" t="s">
        <v>2285</v>
      </c>
      <c r="F130" s="151" t="s">
        <v>2272</v>
      </c>
      <c r="G130" s="151" t="s">
        <v>2272</v>
      </c>
      <c r="H130" s="144"/>
      <c r="I130" s="144" t="s">
        <v>3086</v>
      </c>
      <c r="J130" s="144" t="s">
        <v>3087</v>
      </c>
      <c r="K130" s="144" t="s">
        <v>2272</v>
      </c>
      <c r="L130" s="144"/>
      <c r="M130" s="144"/>
      <c r="N130" s="144"/>
      <c r="O130" s="144"/>
      <c r="P130" s="144"/>
      <c r="Q130" s="144"/>
      <c r="R130" s="144"/>
      <c r="S130" s="144"/>
      <c r="T130" s="144"/>
      <c r="U130" s="144"/>
      <c r="V130" s="144"/>
      <c r="W130" s="144"/>
      <c r="X130" s="144"/>
      <c r="Y130" s="144"/>
      <c r="Z130" s="144"/>
    </row>
    <row r="131" spans="1:26" ht="14.25" hidden="1" customHeight="1">
      <c r="A131" s="149" t="s">
        <v>3088</v>
      </c>
      <c r="B131" s="150" t="s">
        <v>2963</v>
      </c>
      <c r="C131" s="150" t="s">
        <v>2964</v>
      </c>
      <c r="D131" s="151" t="s">
        <v>2272</v>
      </c>
      <c r="E131" s="151" t="s">
        <v>2272</v>
      </c>
      <c r="F131" s="151" t="s">
        <v>2272</v>
      </c>
      <c r="G131" s="151" t="s">
        <v>2272</v>
      </c>
      <c r="H131" s="144"/>
      <c r="I131" s="144" t="s">
        <v>3089</v>
      </c>
      <c r="J131" s="144" t="s">
        <v>3090</v>
      </c>
      <c r="K131" s="144" t="s">
        <v>2272</v>
      </c>
      <c r="L131" s="144"/>
      <c r="M131" s="144"/>
      <c r="N131" s="144"/>
      <c r="O131" s="144"/>
      <c r="P131" s="144"/>
      <c r="Q131" s="144"/>
      <c r="R131" s="144"/>
      <c r="S131" s="144"/>
      <c r="T131" s="144"/>
      <c r="U131" s="144"/>
      <c r="V131" s="144"/>
      <c r="W131" s="144"/>
      <c r="X131" s="144"/>
      <c r="Y131" s="144"/>
      <c r="Z131" s="144"/>
    </row>
    <row r="132" spans="1:26" ht="14.25" hidden="1" customHeight="1">
      <c r="A132" s="149" t="s">
        <v>3091</v>
      </c>
      <c r="B132" s="150" t="s">
        <v>2966</v>
      </c>
      <c r="C132" s="150" t="s">
        <v>2967</v>
      </c>
      <c r="D132" s="151" t="s">
        <v>2272</v>
      </c>
      <c r="E132" s="151" t="s">
        <v>2272</v>
      </c>
      <c r="F132" s="151" t="s">
        <v>2272</v>
      </c>
      <c r="G132" s="151" t="s">
        <v>2272</v>
      </c>
      <c r="H132" s="144"/>
      <c r="I132" s="144" t="s">
        <v>3092</v>
      </c>
      <c r="J132" s="144" t="s">
        <v>3093</v>
      </c>
      <c r="K132" s="144" t="s">
        <v>2272</v>
      </c>
      <c r="L132" s="144"/>
      <c r="M132" s="144"/>
      <c r="N132" s="144"/>
      <c r="O132" s="144"/>
      <c r="P132" s="144"/>
      <c r="Q132" s="144"/>
      <c r="R132" s="144"/>
      <c r="S132" s="144"/>
      <c r="T132" s="144"/>
      <c r="U132" s="144"/>
      <c r="V132" s="144"/>
      <c r="W132" s="144"/>
      <c r="X132" s="144"/>
      <c r="Y132" s="144"/>
      <c r="Z132" s="144"/>
    </row>
    <row r="133" spans="1:26" ht="14.25" hidden="1" customHeight="1">
      <c r="A133" s="149" t="s">
        <v>3094</v>
      </c>
      <c r="B133" s="150" t="s">
        <v>2969</v>
      </c>
      <c r="C133" s="150" t="s">
        <v>2970</v>
      </c>
      <c r="D133" s="151" t="s">
        <v>2272</v>
      </c>
      <c r="E133" s="151" t="s">
        <v>692</v>
      </c>
      <c r="F133" s="151" t="s">
        <v>2272</v>
      </c>
      <c r="G133" s="151" t="s">
        <v>2272</v>
      </c>
      <c r="H133" s="144"/>
      <c r="I133" s="144" t="s">
        <v>3095</v>
      </c>
      <c r="J133" s="144" t="s">
        <v>3096</v>
      </c>
      <c r="K133" s="144" t="s">
        <v>2272</v>
      </c>
      <c r="L133" s="144"/>
      <c r="M133" s="144"/>
      <c r="N133" s="144"/>
      <c r="O133" s="144"/>
      <c r="P133" s="144"/>
      <c r="Q133" s="144"/>
      <c r="R133" s="144"/>
      <c r="S133" s="144"/>
      <c r="T133" s="144"/>
      <c r="U133" s="144"/>
      <c r="V133" s="144"/>
      <c r="W133" s="144"/>
      <c r="X133" s="144"/>
      <c r="Y133" s="144"/>
      <c r="Z133" s="144"/>
    </row>
    <row r="134" spans="1:26" ht="14.25" hidden="1" customHeight="1">
      <c r="A134" s="149" t="s">
        <v>3097</v>
      </c>
      <c r="B134" s="150" t="s">
        <v>2974</v>
      </c>
      <c r="C134" s="150" t="s">
        <v>2975</v>
      </c>
      <c r="D134" s="151" t="s">
        <v>2272</v>
      </c>
      <c r="E134" s="151" t="s">
        <v>2272</v>
      </c>
      <c r="F134" s="151" t="s">
        <v>2272</v>
      </c>
      <c r="G134" s="151" t="s">
        <v>2272</v>
      </c>
      <c r="H134" s="144"/>
      <c r="I134" s="144" t="s">
        <v>3098</v>
      </c>
      <c r="J134" s="144" t="s">
        <v>3099</v>
      </c>
      <c r="K134" s="144" t="s">
        <v>2272</v>
      </c>
      <c r="L134" s="144"/>
      <c r="M134" s="144"/>
      <c r="N134" s="144"/>
      <c r="O134" s="144"/>
      <c r="P134" s="144"/>
      <c r="Q134" s="144"/>
      <c r="R134" s="144"/>
      <c r="S134" s="144"/>
      <c r="T134" s="144"/>
      <c r="U134" s="144"/>
      <c r="V134" s="144"/>
      <c r="W134" s="144"/>
      <c r="X134" s="144"/>
      <c r="Y134" s="144"/>
      <c r="Z134" s="144"/>
    </row>
    <row r="135" spans="1:26" ht="14.25" hidden="1" customHeight="1">
      <c r="A135" s="149" t="s">
        <v>3100</v>
      </c>
      <c r="B135" s="150" t="s">
        <v>2977</v>
      </c>
      <c r="C135" s="150" t="s">
        <v>2978</v>
      </c>
      <c r="D135" s="151" t="s">
        <v>2272</v>
      </c>
      <c r="E135" s="151" t="s">
        <v>2272</v>
      </c>
      <c r="F135" s="151" t="s">
        <v>2272</v>
      </c>
      <c r="G135" s="151" t="s">
        <v>2272</v>
      </c>
      <c r="H135" s="144"/>
      <c r="I135" s="144" t="s">
        <v>3101</v>
      </c>
      <c r="J135" s="144" t="s">
        <v>3102</v>
      </c>
      <c r="K135" s="144" t="s">
        <v>2272</v>
      </c>
      <c r="L135" s="144"/>
      <c r="M135" s="144"/>
      <c r="N135" s="144"/>
      <c r="O135" s="144"/>
      <c r="P135" s="144"/>
      <c r="Q135" s="144"/>
      <c r="R135" s="144"/>
      <c r="S135" s="144"/>
      <c r="T135" s="144"/>
      <c r="U135" s="144"/>
      <c r="V135" s="144"/>
      <c r="W135" s="144"/>
      <c r="X135" s="144"/>
      <c r="Y135" s="144"/>
      <c r="Z135" s="144"/>
    </row>
    <row r="136" spans="1:26" ht="14.25" hidden="1" customHeight="1">
      <c r="A136" s="149" t="s">
        <v>3103</v>
      </c>
      <c r="B136" s="150" t="s">
        <v>2980</v>
      </c>
      <c r="C136" s="150" t="s">
        <v>3104</v>
      </c>
      <c r="D136" s="151" t="s">
        <v>2272</v>
      </c>
      <c r="E136" s="151" t="s">
        <v>2272</v>
      </c>
      <c r="F136" s="151" t="s">
        <v>2272</v>
      </c>
      <c r="G136" s="151" t="s">
        <v>2272</v>
      </c>
      <c r="H136" s="144"/>
      <c r="I136" s="144" t="s">
        <v>3105</v>
      </c>
      <c r="J136" s="144" t="s">
        <v>3106</v>
      </c>
      <c r="K136" s="144" t="s">
        <v>2272</v>
      </c>
      <c r="L136" s="144"/>
      <c r="M136" s="144"/>
      <c r="N136" s="144"/>
      <c r="O136" s="144"/>
      <c r="P136" s="144"/>
      <c r="Q136" s="144"/>
      <c r="R136" s="144"/>
      <c r="S136" s="144"/>
      <c r="T136" s="144"/>
      <c r="U136" s="144"/>
      <c r="V136" s="144"/>
      <c r="W136" s="144"/>
      <c r="X136" s="144"/>
      <c r="Y136" s="144"/>
      <c r="Z136" s="144"/>
    </row>
    <row r="137" spans="1:26" ht="14.25" hidden="1" customHeight="1">
      <c r="A137" s="149" t="s">
        <v>3107</v>
      </c>
      <c r="B137" s="150" t="s">
        <v>2983</v>
      </c>
      <c r="C137" s="150" t="s">
        <v>2984</v>
      </c>
      <c r="D137" s="151" t="s">
        <v>2272</v>
      </c>
      <c r="E137" s="151" t="s">
        <v>2272</v>
      </c>
      <c r="F137" s="151" t="s">
        <v>2272</v>
      </c>
      <c r="G137" s="151" t="s">
        <v>2272</v>
      </c>
      <c r="H137" s="144"/>
      <c r="I137" s="144" t="s">
        <v>3108</v>
      </c>
      <c r="J137" s="144" t="s">
        <v>3109</v>
      </c>
      <c r="K137" s="144" t="s">
        <v>2272</v>
      </c>
      <c r="L137" s="144"/>
      <c r="M137" s="144"/>
      <c r="N137" s="144"/>
      <c r="O137" s="144"/>
      <c r="P137" s="144"/>
      <c r="Q137" s="144"/>
      <c r="R137" s="144"/>
      <c r="S137" s="144"/>
      <c r="T137" s="144"/>
      <c r="U137" s="144"/>
      <c r="V137" s="144"/>
      <c r="W137" s="144"/>
      <c r="X137" s="144"/>
      <c r="Y137" s="144"/>
      <c r="Z137" s="144"/>
    </row>
    <row r="138" spans="1:26" ht="14.25" hidden="1" customHeight="1">
      <c r="A138" s="149" t="s">
        <v>3110</v>
      </c>
      <c r="B138" s="150" t="s">
        <v>2987</v>
      </c>
      <c r="C138" s="150" t="s">
        <v>2988</v>
      </c>
      <c r="D138" s="151" t="s">
        <v>2272</v>
      </c>
      <c r="E138" s="151" t="s">
        <v>692</v>
      </c>
      <c r="F138" s="151" t="s">
        <v>2285</v>
      </c>
      <c r="G138" s="151" t="s">
        <v>2272</v>
      </c>
      <c r="H138" s="144"/>
      <c r="I138" s="144" t="s">
        <v>3111</v>
      </c>
      <c r="J138" s="144" t="s">
        <v>3112</v>
      </c>
      <c r="K138" s="144" t="s">
        <v>2272</v>
      </c>
      <c r="L138" s="144"/>
      <c r="M138" s="144"/>
      <c r="N138" s="144"/>
      <c r="O138" s="144"/>
      <c r="P138" s="144"/>
      <c r="Q138" s="144"/>
      <c r="R138" s="144"/>
      <c r="S138" s="144"/>
      <c r="T138" s="144"/>
      <c r="U138" s="144"/>
      <c r="V138" s="144"/>
      <c r="W138" s="144"/>
      <c r="X138" s="144"/>
      <c r="Y138" s="144"/>
      <c r="Z138" s="144"/>
    </row>
    <row r="139" spans="1:26" ht="14.25" hidden="1" customHeight="1">
      <c r="A139" s="149" t="s">
        <v>3113</v>
      </c>
      <c r="B139" s="150" t="s">
        <v>2990</v>
      </c>
      <c r="C139" s="150" t="s">
        <v>2991</v>
      </c>
      <c r="D139" s="151" t="s">
        <v>2272</v>
      </c>
      <c r="E139" s="151" t="s">
        <v>2272</v>
      </c>
      <c r="F139" s="151" t="s">
        <v>2272</v>
      </c>
      <c r="G139" s="151" t="s">
        <v>2272</v>
      </c>
      <c r="H139" s="144"/>
      <c r="I139" s="144" t="s">
        <v>3114</v>
      </c>
      <c r="J139" s="144" t="s">
        <v>3115</v>
      </c>
      <c r="K139" s="144" t="s">
        <v>2272</v>
      </c>
      <c r="L139" s="144"/>
      <c r="M139" s="144"/>
      <c r="N139" s="144"/>
      <c r="O139" s="144"/>
      <c r="P139" s="144"/>
      <c r="Q139" s="144"/>
      <c r="R139" s="144"/>
      <c r="S139" s="144"/>
      <c r="T139" s="144"/>
      <c r="U139" s="144"/>
      <c r="V139" s="144"/>
      <c r="W139" s="144"/>
      <c r="X139" s="144"/>
      <c r="Y139" s="144"/>
      <c r="Z139" s="144"/>
    </row>
    <row r="140" spans="1:26" ht="14.25" hidden="1" customHeight="1">
      <c r="A140" s="149" t="s">
        <v>3116</v>
      </c>
      <c r="B140" s="150" t="s">
        <v>2993</v>
      </c>
      <c r="C140" s="150" t="s">
        <v>2994</v>
      </c>
      <c r="D140" s="151" t="s">
        <v>2272</v>
      </c>
      <c r="E140" s="151" t="s">
        <v>2272</v>
      </c>
      <c r="F140" s="151" t="s">
        <v>2272</v>
      </c>
      <c r="G140" s="151" t="s">
        <v>2272</v>
      </c>
      <c r="H140" s="144"/>
      <c r="I140" s="144" t="s">
        <v>3117</v>
      </c>
      <c r="J140" s="144" t="s">
        <v>3118</v>
      </c>
      <c r="K140" s="144" t="s">
        <v>2272</v>
      </c>
      <c r="L140" s="144"/>
      <c r="M140" s="144"/>
      <c r="N140" s="144"/>
      <c r="O140" s="144"/>
      <c r="P140" s="144"/>
      <c r="Q140" s="144"/>
      <c r="R140" s="144"/>
      <c r="S140" s="144"/>
      <c r="T140" s="144"/>
      <c r="U140" s="144"/>
      <c r="V140" s="144"/>
      <c r="W140" s="144"/>
      <c r="X140" s="144"/>
      <c r="Y140" s="144"/>
      <c r="Z140" s="144"/>
    </row>
    <row r="141" spans="1:26" ht="14.25" hidden="1" customHeight="1">
      <c r="A141" s="149" t="s">
        <v>3119</v>
      </c>
      <c r="B141" s="150" t="s">
        <v>2996</v>
      </c>
      <c r="C141" s="150" t="s">
        <v>2997</v>
      </c>
      <c r="D141" s="151" t="s">
        <v>2272</v>
      </c>
      <c r="E141" s="151" t="s">
        <v>2272</v>
      </c>
      <c r="F141" s="151" t="s">
        <v>2272</v>
      </c>
      <c r="G141" s="151" t="s">
        <v>2272</v>
      </c>
      <c r="H141" s="144"/>
      <c r="I141" s="144" t="s">
        <v>3120</v>
      </c>
      <c r="J141" s="144" t="s">
        <v>3121</v>
      </c>
      <c r="K141" s="144" t="s">
        <v>2272</v>
      </c>
      <c r="L141" s="144"/>
      <c r="M141" s="144"/>
      <c r="N141" s="144"/>
      <c r="O141" s="144"/>
      <c r="P141" s="144"/>
      <c r="Q141" s="144"/>
      <c r="R141" s="144"/>
      <c r="S141" s="144"/>
      <c r="T141" s="144"/>
      <c r="U141" s="144"/>
      <c r="V141" s="144"/>
      <c r="W141" s="144"/>
      <c r="X141" s="144"/>
      <c r="Y141" s="144"/>
      <c r="Z141" s="144"/>
    </row>
    <row r="142" spans="1:26" ht="14.25" hidden="1" customHeight="1">
      <c r="A142" s="149" t="s">
        <v>3122</v>
      </c>
      <c r="B142" s="150" t="s">
        <v>2999</v>
      </c>
      <c r="C142" s="150" t="s">
        <v>3123</v>
      </c>
      <c r="D142" s="151" t="s">
        <v>2272</v>
      </c>
      <c r="E142" s="151" t="s">
        <v>2272</v>
      </c>
      <c r="F142" s="151" t="s">
        <v>2272</v>
      </c>
      <c r="G142" s="151" t="s">
        <v>2272</v>
      </c>
      <c r="H142" s="144"/>
      <c r="I142" s="144" t="s">
        <v>3124</v>
      </c>
      <c r="J142" s="144" t="s">
        <v>3125</v>
      </c>
      <c r="K142" s="144" t="s">
        <v>2272</v>
      </c>
      <c r="L142" s="144"/>
      <c r="M142" s="144"/>
      <c r="N142" s="144"/>
      <c r="O142" s="144"/>
      <c r="P142" s="144"/>
      <c r="Q142" s="144"/>
      <c r="R142" s="144"/>
      <c r="S142" s="144"/>
      <c r="T142" s="144"/>
      <c r="U142" s="144"/>
      <c r="V142" s="144"/>
      <c r="W142" s="144"/>
      <c r="X142" s="144"/>
      <c r="Y142" s="144"/>
      <c r="Z142" s="144"/>
    </row>
    <row r="143" spans="1:26" ht="14.25" hidden="1" customHeight="1">
      <c r="A143" s="149" t="s">
        <v>3126</v>
      </c>
      <c r="B143" s="150" t="s">
        <v>3002</v>
      </c>
      <c r="C143" s="150" t="s">
        <v>3127</v>
      </c>
      <c r="D143" s="151" t="s">
        <v>2272</v>
      </c>
      <c r="E143" s="151" t="s">
        <v>2272</v>
      </c>
      <c r="F143" s="151" t="s">
        <v>2272</v>
      </c>
      <c r="G143" s="151" t="s">
        <v>2272</v>
      </c>
      <c r="H143" s="144"/>
      <c r="I143" s="144" t="s">
        <v>3128</v>
      </c>
      <c r="J143" s="144" t="s">
        <v>3129</v>
      </c>
      <c r="K143" s="144" t="s">
        <v>2272</v>
      </c>
      <c r="L143" s="144"/>
      <c r="M143" s="144"/>
      <c r="N143" s="144"/>
      <c r="O143" s="144"/>
      <c r="P143" s="144"/>
      <c r="Q143" s="144"/>
      <c r="R143" s="144"/>
      <c r="S143" s="144"/>
      <c r="T143" s="144"/>
      <c r="U143" s="144"/>
      <c r="V143" s="144"/>
      <c r="W143" s="144"/>
      <c r="X143" s="144"/>
      <c r="Y143" s="144"/>
      <c r="Z143" s="144"/>
    </row>
    <row r="144" spans="1:26" ht="14.25" hidden="1" customHeight="1">
      <c r="A144" s="149" t="s">
        <v>3130</v>
      </c>
      <c r="B144" s="150" t="s">
        <v>3006</v>
      </c>
      <c r="C144" s="150" t="s">
        <v>3007</v>
      </c>
      <c r="D144" s="151" t="s">
        <v>2272</v>
      </c>
      <c r="E144" s="151" t="s">
        <v>2272</v>
      </c>
      <c r="F144" s="151" t="s">
        <v>2272</v>
      </c>
      <c r="G144" s="151" t="s">
        <v>2272</v>
      </c>
      <c r="H144" s="144"/>
      <c r="I144" s="144" t="s">
        <v>3131</v>
      </c>
      <c r="J144" s="144" t="s">
        <v>3132</v>
      </c>
      <c r="K144" s="144" t="s">
        <v>2272</v>
      </c>
      <c r="L144" s="144"/>
      <c r="M144" s="144"/>
      <c r="N144" s="144"/>
      <c r="O144" s="144"/>
      <c r="P144" s="144"/>
      <c r="Q144" s="144"/>
      <c r="R144" s="144"/>
      <c r="S144" s="144"/>
      <c r="T144" s="144"/>
      <c r="U144" s="144"/>
      <c r="V144" s="144"/>
      <c r="W144" s="144"/>
      <c r="X144" s="144"/>
      <c r="Y144" s="144"/>
      <c r="Z144" s="144"/>
    </row>
    <row r="145" spans="1:26" ht="14.25" hidden="1" customHeight="1">
      <c r="A145" s="149" t="s">
        <v>3133</v>
      </c>
      <c r="B145" s="150" t="s">
        <v>3010</v>
      </c>
      <c r="C145" s="150" t="s">
        <v>3011</v>
      </c>
      <c r="D145" s="151" t="s">
        <v>2272</v>
      </c>
      <c r="E145" s="151" t="s">
        <v>2272</v>
      </c>
      <c r="F145" s="151" t="s">
        <v>2272</v>
      </c>
      <c r="G145" s="151" t="s">
        <v>2272</v>
      </c>
      <c r="H145" s="144"/>
      <c r="I145" s="144" t="s">
        <v>3134</v>
      </c>
      <c r="J145" s="144" t="s">
        <v>3135</v>
      </c>
      <c r="K145" s="144" t="s">
        <v>2272</v>
      </c>
      <c r="L145" s="144"/>
      <c r="M145" s="144"/>
      <c r="N145" s="144"/>
      <c r="O145" s="144"/>
      <c r="P145" s="144"/>
      <c r="Q145" s="144"/>
      <c r="R145" s="144"/>
      <c r="S145" s="144"/>
      <c r="T145" s="144"/>
      <c r="U145" s="144"/>
      <c r="V145" s="144"/>
      <c r="W145" s="144"/>
      <c r="X145" s="144"/>
      <c r="Y145" s="144"/>
      <c r="Z145" s="144"/>
    </row>
    <row r="146" spans="1:26" ht="14.25" hidden="1" customHeight="1">
      <c r="A146" s="149" t="s">
        <v>3136</v>
      </c>
      <c r="B146" s="150" t="s">
        <v>3015</v>
      </c>
      <c r="C146" s="150" t="s">
        <v>3016</v>
      </c>
      <c r="D146" s="151" t="s">
        <v>2285</v>
      </c>
      <c r="E146" s="151" t="s">
        <v>2285</v>
      </c>
      <c r="F146" s="151" t="s">
        <v>2272</v>
      </c>
      <c r="G146" s="151" t="s">
        <v>2272</v>
      </c>
      <c r="H146" s="144"/>
      <c r="I146" s="144" t="s">
        <v>3137</v>
      </c>
      <c r="J146" s="144" t="s">
        <v>3138</v>
      </c>
      <c r="K146" s="144" t="s">
        <v>2272</v>
      </c>
      <c r="L146" s="144"/>
      <c r="M146" s="144"/>
      <c r="N146" s="144"/>
      <c r="O146" s="144"/>
      <c r="P146" s="144"/>
      <c r="Q146" s="144"/>
      <c r="R146" s="144"/>
      <c r="S146" s="144"/>
      <c r="T146" s="144"/>
      <c r="U146" s="144"/>
      <c r="V146" s="144"/>
      <c r="W146" s="144"/>
      <c r="X146" s="144"/>
      <c r="Y146" s="144"/>
      <c r="Z146" s="144"/>
    </row>
    <row r="147" spans="1:26" ht="14.25" hidden="1" customHeight="1">
      <c r="A147" s="149" t="s">
        <v>3139</v>
      </c>
      <c r="B147" s="150" t="s">
        <v>3019</v>
      </c>
      <c r="C147" s="150" t="s">
        <v>3140</v>
      </c>
      <c r="D147" s="151" t="s">
        <v>692</v>
      </c>
      <c r="E147" s="151" t="s">
        <v>2285</v>
      </c>
      <c r="F147" s="151" t="s">
        <v>2285</v>
      </c>
      <c r="G147" s="151" t="s">
        <v>2272</v>
      </c>
      <c r="H147" s="144"/>
      <c r="I147" s="144" t="s">
        <v>3141</v>
      </c>
      <c r="J147" s="144" t="s">
        <v>3142</v>
      </c>
      <c r="K147" s="144" t="s">
        <v>2272</v>
      </c>
      <c r="L147" s="144"/>
      <c r="M147" s="144"/>
      <c r="N147" s="144"/>
      <c r="O147" s="144"/>
      <c r="P147" s="144"/>
      <c r="Q147" s="144"/>
      <c r="R147" s="144"/>
      <c r="S147" s="144"/>
      <c r="T147" s="144"/>
      <c r="U147" s="144"/>
      <c r="V147" s="144"/>
      <c r="W147" s="144"/>
      <c r="X147" s="144"/>
      <c r="Y147" s="144"/>
      <c r="Z147" s="144"/>
    </row>
    <row r="148" spans="1:26" ht="14.25" hidden="1" customHeight="1">
      <c r="A148" s="149" t="s">
        <v>3143</v>
      </c>
      <c r="B148" s="150" t="s">
        <v>3022</v>
      </c>
      <c r="C148" s="150" t="s">
        <v>3023</v>
      </c>
      <c r="D148" s="151" t="s">
        <v>2272</v>
      </c>
      <c r="E148" s="151" t="s">
        <v>2272</v>
      </c>
      <c r="F148" s="151" t="s">
        <v>2272</v>
      </c>
      <c r="G148" s="151" t="s">
        <v>2272</v>
      </c>
      <c r="H148" s="144"/>
      <c r="I148" s="144" t="s">
        <v>3144</v>
      </c>
      <c r="J148" s="144" t="s">
        <v>3145</v>
      </c>
      <c r="K148" s="144" t="s">
        <v>2272</v>
      </c>
      <c r="L148" s="144"/>
      <c r="M148" s="144"/>
      <c r="N148" s="144"/>
      <c r="O148" s="144"/>
      <c r="P148" s="144"/>
      <c r="Q148" s="144"/>
      <c r="R148" s="144"/>
      <c r="S148" s="144"/>
      <c r="T148" s="144"/>
      <c r="U148" s="144"/>
      <c r="V148" s="144"/>
      <c r="W148" s="144"/>
      <c r="X148" s="144"/>
      <c r="Y148" s="144"/>
      <c r="Z148" s="144"/>
    </row>
    <row r="149" spans="1:26" ht="14.25" hidden="1" customHeight="1">
      <c r="A149" s="149" t="s">
        <v>3146</v>
      </c>
      <c r="B149" s="150" t="s">
        <v>3025</v>
      </c>
      <c r="C149" s="150" t="s">
        <v>3026</v>
      </c>
      <c r="D149" s="151" t="s">
        <v>2272</v>
      </c>
      <c r="E149" s="151" t="s">
        <v>2272</v>
      </c>
      <c r="F149" s="151" t="s">
        <v>2272</v>
      </c>
      <c r="G149" s="151" t="s">
        <v>2272</v>
      </c>
      <c r="H149" s="144"/>
      <c r="I149" s="144" t="s">
        <v>3147</v>
      </c>
      <c r="J149" s="144" t="s">
        <v>3148</v>
      </c>
      <c r="K149" s="144" t="s">
        <v>2272</v>
      </c>
      <c r="L149" s="144"/>
      <c r="M149" s="144"/>
      <c r="N149" s="144"/>
      <c r="O149" s="144"/>
      <c r="P149" s="144"/>
      <c r="Q149" s="144"/>
      <c r="R149" s="144"/>
      <c r="S149" s="144"/>
      <c r="T149" s="144"/>
      <c r="U149" s="144"/>
      <c r="V149" s="144"/>
      <c r="W149" s="144"/>
      <c r="X149" s="144"/>
      <c r="Y149" s="144"/>
      <c r="Z149" s="144"/>
    </row>
    <row r="150" spans="1:26" ht="14.25" hidden="1" customHeight="1">
      <c r="A150" s="149" t="s">
        <v>3149</v>
      </c>
      <c r="B150" s="150" t="s">
        <v>3028</v>
      </c>
      <c r="C150" s="150" t="s">
        <v>3029</v>
      </c>
      <c r="D150" s="151" t="s">
        <v>2285</v>
      </c>
      <c r="E150" s="151" t="s">
        <v>692</v>
      </c>
      <c r="F150" s="151" t="s">
        <v>692</v>
      </c>
      <c r="G150" s="151" t="s">
        <v>2285</v>
      </c>
      <c r="H150" s="144"/>
      <c r="I150" s="144" t="s">
        <v>3150</v>
      </c>
      <c r="J150" s="144" t="s">
        <v>3151</v>
      </c>
      <c r="K150" s="144" t="s">
        <v>2272</v>
      </c>
      <c r="L150" s="144"/>
      <c r="M150" s="144"/>
      <c r="N150" s="144"/>
      <c r="O150" s="144"/>
      <c r="P150" s="144"/>
      <c r="Q150" s="144"/>
      <c r="R150" s="144"/>
      <c r="S150" s="144"/>
      <c r="T150" s="144"/>
      <c r="U150" s="144"/>
      <c r="V150" s="144"/>
      <c r="W150" s="144"/>
      <c r="X150" s="144"/>
      <c r="Y150" s="144"/>
      <c r="Z150" s="144"/>
    </row>
    <row r="151" spans="1:26" ht="14.25" hidden="1" customHeight="1">
      <c r="A151" s="149" t="s">
        <v>3152</v>
      </c>
      <c r="B151" s="150" t="s">
        <v>3031</v>
      </c>
      <c r="C151" s="150" t="s">
        <v>3032</v>
      </c>
      <c r="D151" s="151" t="s">
        <v>692</v>
      </c>
      <c r="E151" s="151" t="s">
        <v>692</v>
      </c>
      <c r="F151" s="151" t="s">
        <v>2272</v>
      </c>
      <c r="G151" s="151" t="s">
        <v>2272</v>
      </c>
      <c r="H151" s="144"/>
      <c r="I151" s="144" t="s">
        <v>3153</v>
      </c>
      <c r="J151" s="144" t="s">
        <v>3154</v>
      </c>
      <c r="K151" s="144" t="s">
        <v>2272</v>
      </c>
      <c r="L151" s="144"/>
      <c r="M151" s="144"/>
      <c r="N151" s="144"/>
      <c r="O151" s="144"/>
      <c r="P151" s="144"/>
      <c r="Q151" s="144"/>
      <c r="R151" s="144"/>
      <c r="S151" s="144"/>
      <c r="T151" s="144"/>
      <c r="U151" s="144"/>
      <c r="V151" s="144"/>
      <c r="W151" s="144"/>
      <c r="X151" s="144"/>
      <c r="Y151" s="144"/>
      <c r="Z151" s="144"/>
    </row>
    <row r="152" spans="1:26" ht="14.25" hidden="1" customHeight="1">
      <c r="A152" s="149" t="s">
        <v>3155</v>
      </c>
      <c r="B152" s="150" t="s">
        <v>3034</v>
      </c>
      <c r="C152" s="150" t="s">
        <v>3035</v>
      </c>
      <c r="D152" s="151" t="s">
        <v>2272</v>
      </c>
      <c r="E152" s="151" t="s">
        <v>2272</v>
      </c>
      <c r="F152" s="151" t="s">
        <v>2272</v>
      </c>
      <c r="G152" s="151" t="s">
        <v>2272</v>
      </c>
      <c r="H152" s="144"/>
      <c r="I152" s="144" t="s">
        <v>3156</v>
      </c>
      <c r="J152" s="144" t="s">
        <v>3157</v>
      </c>
      <c r="K152" s="144" t="s">
        <v>2272</v>
      </c>
      <c r="L152" s="144"/>
      <c r="M152" s="144"/>
      <c r="N152" s="144"/>
      <c r="O152" s="144"/>
      <c r="P152" s="144"/>
      <c r="Q152" s="144"/>
      <c r="R152" s="144"/>
      <c r="S152" s="144"/>
      <c r="T152" s="144"/>
      <c r="U152" s="144"/>
      <c r="V152" s="144"/>
      <c r="W152" s="144"/>
      <c r="X152" s="144"/>
      <c r="Y152" s="144"/>
      <c r="Z152" s="144"/>
    </row>
    <row r="153" spans="1:26" ht="14.25" hidden="1" customHeight="1">
      <c r="A153" s="149" t="s">
        <v>3158</v>
      </c>
      <c r="B153" s="150" t="s">
        <v>3037</v>
      </c>
      <c r="C153" s="150" t="s">
        <v>3038</v>
      </c>
      <c r="D153" s="151" t="s">
        <v>2272</v>
      </c>
      <c r="E153" s="151" t="s">
        <v>2285</v>
      </c>
      <c r="F153" s="151" t="s">
        <v>2272</v>
      </c>
      <c r="G153" s="151" t="s">
        <v>2272</v>
      </c>
      <c r="H153" s="144"/>
      <c r="I153" s="144" t="s">
        <v>3159</v>
      </c>
      <c r="J153" s="144" t="s">
        <v>3160</v>
      </c>
      <c r="K153" s="144" t="s">
        <v>2272</v>
      </c>
      <c r="L153" s="144"/>
      <c r="M153" s="144"/>
      <c r="N153" s="144"/>
      <c r="O153" s="144"/>
      <c r="P153" s="144"/>
      <c r="Q153" s="144"/>
      <c r="R153" s="144"/>
      <c r="S153" s="144"/>
      <c r="T153" s="144"/>
      <c r="U153" s="144"/>
      <c r="V153" s="144"/>
      <c r="W153" s="144"/>
      <c r="X153" s="144"/>
      <c r="Y153" s="144"/>
      <c r="Z153" s="144"/>
    </row>
    <row r="154" spans="1:26" ht="14.25" hidden="1" customHeight="1">
      <c r="A154" s="149" t="s">
        <v>3161</v>
      </c>
      <c r="B154" s="150" t="s">
        <v>3040</v>
      </c>
      <c r="C154" s="150" t="s">
        <v>3041</v>
      </c>
      <c r="D154" s="151" t="s">
        <v>2272</v>
      </c>
      <c r="E154" s="151" t="s">
        <v>2272</v>
      </c>
      <c r="F154" s="151" t="s">
        <v>2272</v>
      </c>
      <c r="G154" s="151" t="s">
        <v>2272</v>
      </c>
      <c r="H154" s="144"/>
      <c r="I154" s="144" t="s">
        <v>3162</v>
      </c>
      <c r="J154" s="144" t="s">
        <v>3163</v>
      </c>
      <c r="K154" s="144" t="s">
        <v>2272</v>
      </c>
      <c r="L154" s="144"/>
      <c r="M154" s="144"/>
      <c r="N154" s="144"/>
      <c r="O154" s="144"/>
      <c r="P154" s="144"/>
      <c r="Q154" s="144"/>
      <c r="R154" s="144"/>
      <c r="S154" s="144"/>
      <c r="T154" s="144"/>
      <c r="U154" s="144"/>
      <c r="V154" s="144"/>
      <c r="W154" s="144"/>
      <c r="X154" s="144"/>
      <c r="Y154" s="144"/>
      <c r="Z154" s="144"/>
    </row>
    <row r="155" spans="1:26" ht="14.25" hidden="1" customHeight="1">
      <c r="A155" s="149" t="s">
        <v>3164</v>
      </c>
      <c r="B155" s="150" t="s">
        <v>3043</v>
      </c>
      <c r="C155" s="150" t="s">
        <v>3044</v>
      </c>
      <c r="D155" s="151" t="s">
        <v>2272</v>
      </c>
      <c r="E155" s="151" t="s">
        <v>2272</v>
      </c>
      <c r="F155" s="151" t="s">
        <v>2272</v>
      </c>
      <c r="G155" s="151" t="s">
        <v>2272</v>
      </c>
      <c r="H155" s="144"/>
      <c r="I155" s="144" t="s">
        <v>3165</v>
      </c>
      <c r="J155" s="144" t="s">
        <v>3166</v>
      </c>
      <c r="K155" s="144" t="s">
        <v>2272</v>
      </c>
      <c r="L155" s="144"/>
      <c r="M155" s="144"/>
      <c r="N155" s="144"/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</row>
    <row r="156" spans="1:26" ht="14.25" hidden="1" customHeight="1">
      <c r="A156" s="149" t="s">
        <v>3167</v>
      </c>
      <c r="B156" s="150" t="s">
        <v>3046</v>
      </c>
      <c r="C156" s="150" t="s">
        <v>3047</v>
      </c>
      <c r="D156" s="151" t="s">
        <v>2272</v>
      </c>
      <c r="E156" s="151" t="s">
        <v>692</v>
      </c>
      <c r="F156" s="151" t="s">
        <v>692</v>
      </c>
      <c r="G156" s="151" t="s">
        <v>2272</v>
      </c>
      <c r="H156" s="144"/>
      <c r="I156" s="144" t="s">
        <v>3168</v>
      </c>
      <c r="J156" s="144" t="s">
        <v>3169</v>
      </c>
      <c r="K156" s="144" t="s">
        <v>2272</v>
      </c>
      <c r="L156" s="144"/>
      <c r="M156" s="144"/>
      <c r="N156" s="144"/>
      <c r="O156" s="144"/>
      <c r="P156" s="144"/>
      <c r="Q156" s="144"/>
      <c r="R156" s="144"/>
      <c r="S156" s="144"/>
      <c r="T156" s="144"/>
      <c r="U156" s="144"/>
      <c r="V156" s="144"/>
      <c r="W156" s="144"/>
      <c r="X156" s="144"/>
      <c r="Y156" s="144"/>
      <c r="Z156" s="144"/>
    </row>
    <row r="157" spans="1:26" ht="14.25" hidden="1" customHeight="1">
      <c r="A157" s="149" t="s">
        <v>3170</v>
      </c>
      <c r="B157" s="150" t="s">
        <v>3049</v>
      </c>
      <c r="C157" s="150" t="s">
        <v>3050</v>
      </c>
      <c r="D157" s="151" t="s">
        <v>2272</v>
      </c>
      <c r="E157" s="151" t="s">
        <v>2272</v>
      </c>
      <c r="F157" s="151" t="s">
        <v>2272</v>
      </c>
      <c r="G157" s="151" t="s">
        <v>2272</v>
      </c>
      <c r="H157" s="144"/>
      <c r="I157" s="144" t="s">
        <v>3171</v>
      </c>
      <c r="J157" s="144" t="s">
        <v>3172</v>
      </c>
      <c r="K157" s="144" t="s">
        <v>2272</v>
      </c>
      <c r="L157" s="144"/>
      <c r="M157" s="144"/>
      <c r="N157" s="144"/>
      <c r="O157" s="144"/>
      <c r="P157" s="144"/>
      <c r="Q157" s="144"/>
      <c r="R157" s="144"/>
      <c r="S157" s="144"/>
      <c r="T157" s="144"/>
      <c r="U157" s="144"/>
      <c r="V157" s="144"/>
      <c r="W157" s="144"/>
      <c r="X157" s="144"/>
      <c r="Y157" s="144"/>
      <c r="Z157" s="144"/>
    </row>
    <row r="158" spans="1:26" ht="14.25" hidden="1" customHeight="1">
      <c r="A158" s="149" t="s">
        <v>3173</v>
      </c>
      <c r="B158" s="150" t="s">
        <v>3052</v>
      </c>
      <c r="C158" s="150" t="s">
        <v>3053</v>
      </c>
      <c r="D158" s="151" t="s">
        <v>2272</v>
      </c>
      <c r="E158" s="151" t="s">
        <v>2272</v>
      </c>
      <c r="F158" s="151" t="s">
        <v>2272</v>
      </c>
      <c r="G158" s="151" t="s">
        <v>2272</v>
      </c>
      <c r="H158" s="144"/>
      <c r="I158" s="144" t="s">
        <v>3174</v>
      </c>
      <c r="J158" s="144" t="s">
        <v>3175</v>
      </c>
      <c r="K158" s="144" t="s">
        <v>2272</v>
      </c>
      <c r="L158" s="144"/>
      <c r="M158" s="144"/>
      <c r="N158" s="144"/>
      <c r="O158" s="144"/>
      <c r="P158" s="144"/>
      <c r="Q158" s="144"/>
      <c r="R158" s="144"/>
      <c r="S158" s="144"/>
      <c r="T158" s="144"/>
      <c r="U158" s="144"/>
      <c r="V158" s="144"/>
      <c r="W158" s="144"/>
      <c r="X158" s="144"/>
      <c r="Y158" s="144"/>
      <c r="Z158" s="144"/>
    </row>
    <row r="159" spans="1:26" ht="14.25" hidden="1" customHeight="1">
      <c r="A159" s="149" t="s">
        <v>3176</v>
      </c>
      <c r="B159" s="150" t="s">
        <v>3056</v>
      </c>
      <c r="C159" s="150" t="s">
        <v>3057</v>
      </c>
      <c r="D159" s="151" t="s">
        <v>2272</v>
      </c>
      <c r="E159" s="151" t="s">
        <v>2272</v>
      </c>
      <c r="F159" s="151" t="s">
        <v>2272</v>
      </c>
      <c r="G159" s="151" t="s">
        <v>2272</v>
      </c>
      <c r="H159" s="144"/>
      <c r="I159" s="144" t="s">
        <v>3177</v>
      </c>
      <c r="J159" s="144" t="s">
        <v>3178</v>
      </c>
      <c r="K159" s="144" t="s">
        <v>2272</v>
      </c>
      <c r="L159" s="144"/>
      <c r="M159" s="144"/>
      <c r="N159" s="144"/>
      <c r="O159" s="144"/>
      <c r="P159" s="144"/>
      <c r="Q159" s="144"/>
      <c r="R159" s="144"/>
      <c r="S159" s="144"/>
      <c r="T159" s="144"/>
      <c r="U159" s="144"/>
      <c r="V159" s="144"/>
      <c r="W159" s="144"/>
      <c r="X159" s="144"/>
      <c r="Y159" s="144"/>
      <c r="Z159" s="144"/>
    </row>
    <row r="160" spans="1:26" ht="14.25" hidden="1" customHeight="1">
      <c r="A160" s="149" t="s">
        <v>3179</v>
      </c>
      <c r="B160" s="150" t="s">
        <v>3059</v>
      </c>
      <c r="C160" s="150" t="s">
        <v>3060</v>
      </c>
      <c r="D160" s="151" t="s">
        <v>2272</v>
      </c>
      <c r="E160" s="151" t="s">
        <v>2272</v>
      </c>
      <c r="F160" s="151" t="s">
        <v>2272</v>
      </c>
      <c r="G160" s="151" t="s">
        <v>2272</v>
      </c>
      <c r="H160" s="144"/>
      <c r="I160" s="144" t="s">
        <v>3180</v>
      </c>
      <c r="J160" s="144" t="s">
        <v>3181</v>
      </c>
      <c r="K160" s="144" t="s">
        <v>2272</v>
      </c>
      <c r="L160" s="144"/>
      <c r="M160" s="144"/>
      <c r="N160" s="144"/>
      <c r="O160" s="144"/>
      <c r="P160" s="144"/>
      <c r="Q160" s="144"/>
      <c r="R160" s="144"/>
      <c r="S160" s="144"/>
      <c r="T160" s="144"/>
      <c r="U160" s="144"/>
      <c r="V160" s="144"/>
      <c r="W160" s="144"/>
      <c r="X160" s="144"/>
      <c r="Y160" s="144"/>
      <c r="Z160" s="144"/>
    </row>
    <row r="161" spans="1:26" ht="14.25" hidden="1" customHeight="1">
      <c r="A161" s="149" t="s">
        <v>3182</v>
      </c>
      <c r="B161" s="150" t="s">
        <v>3064</v>
      </c>
      <c r="C161" s="150" t="s">
        <v>3065</v>
      </c>
      <c r="D161" s="151" t="s">
        <v>2272</v>
      </c>
      <c r="E161" s="151" t="s">
        <v>2272</v>
      </c>
      <c r="F161" s="151" t="s">
        <v>2272</v>
      </c>
      <c r="G161" s="151" t="s">
        <v>2272</v>
      </c>
      <c r="H161" s="144"/>
      <c r="I161" s="144" t="s">
        <v>3183</v>
      </c>
      <c r="J161" s="144" t="s">
        <v>3184</v>
      </c>
      <c r="K161" s="144" t="s">
        <v>2272</v>
      </c>
      <c r="L161" s="144"/>
      <c r="M161" s="144"/>
      <c r="N161" s="144"/>
      <c r="O161" s="144"/>
      <c r="P161" s="144"/>
      <c r="Q161" s="144"/>
      <c r="R161" s="144"/>
      <c r="S161" s="144"/>
      <c r="T161" s="144"/>
      <c r="U161" s="144"/>
      <c r="V161" s="144"/>
      <c r="W161" s="144"/>
      <c r="X161" s="144"/>
      <c r="Y161" s="144"/>
      <c r="Z161" s="144"/>
    </row>
    <row r="162" spans="1:26" ht="14.25" hidden="1" customHeight="1">
      <c r="A162" s="149" t="s">
        <v>3185</v>
      </c>
      <c r="B162" s="150" t="s">
        <v>3067</v>
      </c>
      <c r="C162" s="150" t="s">
        <v>3068</v>
      </c>
      <c r="D162" s="151" t="s">
        <v>2272</v>
      </c>
      <c r="E162" s="151" t="s">
        <v>2272</v>
      </c>
      <c r="F162" s="151" t="s">
        <v>2272</v>
      </c>
      <c r="G162" s="151" t="s">
        <v>2272</v>
      </c>
      <c r="H162" s="144"/>
      <c r="I162" s="144" t="s">
        <v>3186</v>
      </c>
      <c r="J162" s="144" t="s">
        <v>3187</v>
      </c>
      <c r="K162" s="144" t="s">
        <v>2272</v>
      </c>
      <c r="L162" s="144"/>
      <c r="M162" s="144"/>
      <c r="N162" s="144"/>
      <c r="O162" s="144"/>
      <c r="P162" s="144"/>
      <c r="Q162" s="144"/>
      <c r="R162" s="144"/>
      <c r="S162" s="144"/>
      <c r="T162" s="144"/>
      <c r="U162" s="144"/>
      <c r="V162" s="144"/>
      <c r="W162" s="144"/>
      <c r="X162" s="144"/>
      <c r="Y162" s="144"/>
      <c r="Z162" s="144"/>
    </row>
    <row r="163" spans="1:26" ht="14.25" hidden="1" customHeight="1">
      <c r="A163" s="149" t="s">
        <v>3188</v>
      </c>
      <c r="B163" s="150" t="s">
        <v>3070</v>
      </c>
      <c r="C163" s="150" t="s">
        <v>3071</v>
      </c>
      <c r="D163" s="151" t="s">
        <v>2272</v>
      </c>
      <c r="E163" s="151" t="s">
        <v>2272</v>
      </c>
      <c r="F163" s="151" t="s">
        <v>2272</v>
      </c>
      <c r="G163" s="151" t="s">
        <v>2272</v>
      </c>
      <c r="H163" s="144"/>
      <c r="I163" s="144" t="s">
        <v>3189</v>
      </c>
      <c r="J163" s="144" t="s">
        <v>3190</v>
      </c>
      <c r="K163" s="144" t="s">
        <v>2272</v>
      </c>
      <c r="L163" s="144"/>
      <c r="M163" s="144"/>
      <c r="N163" s="144"/>
      <c r="O163" s="144"/>
      <c r="P163" s="144"/>
      <c r="Q163" s="144"/>
      <c r="R163" s="144"/>
      <c r="S163" s="144"/>
      <c r="T163" s="144"/>
      <c r="U163" s="144"/>
      <c r="V163" s="144"/>
      <c r="W163" s="144"/>
      <c r="X163" s="144"/>
      <c r="Y163" s="144"/>
      <c r="Z163" s="144"/>
    </row>
    <row r="164" spans="1:26" ht="14.25" hidden="1" customHeight="1">
      <c r="A164" s="149" t="s">
        <v>3191</v>
      </c>
      <c r="B164" s="150" t="s">
        <v>3073</v>
      </c>
      <c r="C164" s="150" t="s">
        <v>3074</v>
      </c>
      <c r="D164" s="151" t="s">
        <v>2272</v>
      </c>
      <c r="E164" s="151" t="s">
        <v>2272</v>
      </c>
      <c r="F164" s="151" t="s">
        <v>2272</v>
      </c>
      <c r="G164" s="151" t="s">
        <v>2272</v>
      </c>
      <c r="H164" s="144"/>
      <c r="I164" s="144" t="s">
        <v>3192</v>
      </c>
      <c r="J164" s="144" t="s">
        <v>3193</v>
      </c>
      <c r="K164" s="144" t="s">
        <v>2272</v>
      </c>
      <c r="L164" s="144"/>
      <c r="M164" s="144"/>
      <c r="N164" s="144"/>
      <c r="O164" s="144"/>
      <c r="P164" s="144"/>
      <c r="Q164" s="144"/>
      <c r="R164" s="144"/>
      <c r="S164" s="144"/>
      <c r="T164" s="144"/>
      <c r="U164" s="144"/>
      <c r="V164" s="144"/>
      <c r="W164" s="144"/>
      <c r="X164" s="144"/>
      <c r="Y164" s="144"/>
      <c r="Z164" s="144"/>
    </row>
    <row r="165" spans="1:26" ht="14.25" hidden="1" customHeight="1">
      <c r="A165" s="149" t="s">
        <v>3194</v>
      </c>
      <c r="B165" s="150" t="s">
        <v>3076</v>
      </c>
      <c r="C165" s="150" t="s">
        <v>3077</v>
      </c>
      <c r="D165" s="151" t="s">
        <v>2272</v>
      </c>
      <c r="E165" s="151" t="s">
        <v>692</v>
      </c>
      <c r="F165" s="151" t="s">
        <v>2272</v>
      </c>
      <c r="G165" s="151" t="s">
        <v>2272</v>
      </c>
      <c r="H165" s="144"/>
      <c r="I165" s="144" t="s">
        <v>3195</v>
      </c>
      <c r="J165" s="144" t="s">
        <v>3196</v>
      </c>
      <c r="K165" s="144" t="s">
        <v>2272</v>
      </c>
      <c r="L165" s="144"/>
      <c r="M165" s="144"/>
      <c r="N165" s="144"/>
      <c r="O165" s="144"/>
      <c r="P165" s="144"/>
      <c r="Q165" s="144"/>
      <c r="R165" s="144"/>
      <c r="S165" s="144"/>
      <c r="T165" s="144"/>
      <c r="U165" s="144"/>
      <c r="V165" s="144"/>
      <c r="W165" s="144"/>
      <c r="X165" s="144"/>
      <c r="Y165" s="144"/>
      <c r="Z165" s="144"/>
    </row>
    <row r="166" spans="1:26" ht="14.25" hidden="1" customHeight="1">
      <c r="A166" s="149" t="s">
        <v>3197</v>
      </c>
      <c r="B166" s="150" t="s">
        <v>3080</v>
      </c>
      <c r="C166" s="150" t="s">
        <v>3081</v>
      </c>
      <c r="D166" s="151" t="s">
        <v>2272</v>
      </c>
      <c r="E166" s="151" t="s">
        <v>2272</v>
      </c>
      <c r="F166" s="151" t="s">
        <v>2272</v>
      </c>
      <c r="G166" s="151" t="s">
        <v>2272</v>
      </c>
      <c r="H166" s="144"/>
      <c r="I166" s="144" t="s">
        <v>3198</v>
      </c>
      <c r="J166" s="144" t="s">
        <v>3199</v>
      </c>
      <c r="K166" s="144" t="s">
        <v>2272</v>
      </c>
      <c r="L166" s="144"/>
      <c r="M166" s="144"/>
      <c r="N166" s="144"/>
      <c r="O166" s="144"/>
      <c r="P166" s="144"/>
      <c r="Q166" s="144"/>
      <c r="R166" s="144"/>
      <c r="S166" s="144"/>
      <c r="T166" s="144"/>
      <c r="U166" s="144"/>
      <c r="V166" s="144"/>
      <c r="W166" s="144"/>
      <c r="X166" s="144"/>
      <c r="Y166" s="144"/>
      <c r="Z166" s="144"/>
    </row>
    <row r="167" spans="1:26" ht="14.25" hidden="1" customHeight="1">
      <c r="A167" s="149" t="s">
        <v>3200</v>
      </c>
      <c r="B167" s="150" t="s">
        <v>3083</v>
      </c>
      <c r="C167" s="150" t="s">
        <v>3084</v>
      </c>
      <c r="D167" s="151" t="s">
        <v>2272</v>
      </c>
      <c r="E167" s="151" t="s">
        <v>2272</v>
      </c>
      <c r="F167" s="151" t="s">
        <v>2272</v>
      </c>
      <c r="G167" s="151" t="s">
        <v>2272</v>
      </c>
      <c r="H167" s="144"/>
      <c r="I167" s="144" t="s">
        <v>3201</v>
      </c>
      <c r="J167" s="144" t="s">
        <v>3202</v>
      </c>
      <c r="K167" s="144" t="s">
        <v>2272</v>
      </c>
      <c r="L167" s="144"/>
      <c r="M167" s="144"/>
      <c r="N167" s="144"/>
      <c r="O167" s="144"/>
      <c r="P167" s="144"/>
      <c r="Q167" s="144"/>
      <c r="R167" s="144"/>
      <c r="S167" s="144"/>
      <c r="T167" s="144"/>
      <c r="U167" s="144"/>
      <c r="V167" s="144"/>
      <c r="W167" s="144"/>
      <c r="X167" s="144"/>
      <c r="Y167" s="144"/>
      <c r="Z167" s="144"/>
    </row>
    <row r="168" spans="1:26" ht="14.25" hidden="1" customHeight="1">
      <c r="A168" s="149" t="s">
        <v>3203</v>
      </c>
      <c r="B168" s="150" t="s">
        <v>3086</v>
      </c>
      <c r="C168" s="150" t="s">
        <v>3087</v>
      </c>
      <c r="D168" s="151" t="s">
        <v>2272</v>
      </c>
      <c r="E168" s="151" t="s">
        <v>2272</v>
      </c>
      <c r="F168" s="151" t="s">
        <v>2272</v>
      </c>
      <c r="G168" s="151" t="s">
        <v>2272</v>
      </c>
      <c r="H168" s="144"/>
      <c r="I168" s="144" t="s">
        <v>3204</v>
      </c>
      <c r="J168" s="144" t="s">
        <v>3205</v>
      </c>
      <c r="K168" s="144" t="s">
        <v>2272</v>
      </c>
      <c r="L168" s="144"/>
      <c r="M168" s="144"/>
      <c r="N168" s="144"/>
      <c r="O168" s="144"/>
      <c r="P168" s="144"/>
      <c r="Q168" s="144"/>
      <c r="R168" s="144"/>
      <c r="S168" s="144"/>
      <c r="T168" s="144"/>
      <c r="U168" s="144"/>
      <c r="V168" s="144"/>
      <c r="W168" s="144"/>
      <c r="X168" s="144"/>
      <c r="Y168" s="144"/>
      <c r="Z168" s="144"/>
    </row>
    <row r="169" spans="1:26" ht="14.25" hidden="1" customHeight="1">
      <c r="A169" s="149" t="s">
        <v>3206</v>
      </c>
      <c r="B169" s="150" t="s">
        <v>3089</v>
      </c>
      <c r="C169" s="150" t="s">
        <v>3207</v>
      </c>
      <c r="D169" s="151" t="s">
        <v>2272</v>
      </c>
      <c r="E169" s="151" t="s">
        <v>2272</v>
      </c>
      <c r="F169" s="151" t="s">
        <v>2272</v>
      </c>
      <c r="G169" s="151" t="s">
        <v>2272</v>
      </c>
      <c r="H169" s="144"/>
      <c r="I169" s="144" t="s">
        <v>3208</v>
      </c>
      <c r="J169" s="144" t="s">
        <v>3209</v>
      </c>
      <c r="K169" s="144" t="s">
        <v>2272</v>
      </c>
      <c r="L169" s="144"/>
      <c r="M169" s="144"/>
      <c r="N169" s="144"/>
      <c r="O169" s="144"/>
      <c r="P169" s="144"/>
      <c r="Q169" s="144"/>
      <c r="R169" s="144"/>
      <c r="S169" s="144"/>
      <c r="T169" s="144"/>
      <c r="U169" s="144"/>
      <c r="V169" s="144"/>
      <c r="W169" s="144"/>
      <c r="X169" s="144"/>
      <c r="Y169" s="144"/>
      <c r="Z169" s="144"/>
    </row>
    <row r="170" spans="1:26" ht="14.25" hidden="1" customHeight="1">
      <c r="A170" s="149" t="s">
        <v>3210</v>
      </c>
      <c r="B170" s="150" t="s">
        <v>3092</v>
      </c>
      <c r="C170" s="150" t="s">
        <v>3093</v>
      </c>
      <c r="D170" s="151" t="s">
        <v>2272</v>
      </c>
      <c r="E170" s="151" t="s">
        <v>2272</v>
      </c>
      <c r="F170" s="151" t="s">
        <v>2272</v>
      </c>
      <c r="G170" s="151" t="s">
        <v>2272</v>
      </c>
      <c r="H170" s="144"/>
      <c r="I170" s="144" t="s">
        <v>3211</v>
      </c>
      <c r="J170" s="144" t="s">
        <v>3212</v>
      </c>
      <c r="K170" s="144" t="s">
        <v>2272</v>
      </c>
      <c r="L170" s="144"/>
      <c r="M170" s="144"/>
      <c r="N170" s="144"/>
      <c r="O170" s="144"/>
      <c r="P170" s="144"/>
      <c r="Q170" s="144"/>
      <c r="R170" s="144"/>
      <c r="S170" s="144"/>
      <c r="T170" s="144"/>
      <c r="U170" s="144"/>
      <c r="V170" s="144"/>
      <c r="W170" s="144"/>
      <c r="X170" s="144"/>
      <c r="Y170" s="144"/>
      <c r="Z170" s="144"/>
    </row>
    <row r="171" spans="1:26" ht="14.25" hidden="1" customHeight="1">
      <c r="A171" s="149" t="s">
        <v>3213</v>
      </c>
      <c r="B171" s="150" t="s">
        <v>3095</v>
      </c>
      <c r="C171" s="150" t="s">
        <v>3096</v>
      </c>
      <c r="D171" s="151" t="s">
        <v>2272</v>
      </c>
      <c r="E171" s="151" t="s">
        <v>2272</v>
      </c>
      <c r="F171" s="151" t="s">
        <v>2272</v>
      </c>
      <c r="G171" s="151" t="s">
        <v>2272</v>
      </c>
      <c r="H171" s="144"/>
      <c r="I171" s="144" t="s">
        <v>3214</v>
      </c>
      <c r="J171" s="144" t="s">
        <v>3215</v>
      </c>
      <c r="K171" s="144" t="s">
        <v>2272</v>
      </c>
      <c r="L171" s="144"/>
      <c r="M171" s="144"/>
      <c r="N171" s="144"/>
      <c r="O171" s="144"/>
      <c r="P171" s="144"/>
      <c r="Q171" s="144"/>
      <c r="R171" s="144"/>
      <c r="S171" s="144"/>
      <c r="T171" s="144"/>
      <c r="U171" s="144"/>
      <c r="V171" s="144"/>
      <c r="W171" s="144"/>
      <c r="X171" s="144"/>
      <c r="Y171" s="144"/>
      <c r="Z171" s="144"/>
    </row>
    <row r="172" spans="1:26" ht="14.25" hidden="1" customHeight="1">
      <c r="A172" s="149" t="s">
        <v>3216</v>
      </c>
      <c r="B172" s="150" t="s">
        <v>3098</v>
      </c>
      <c r="C172" s="150" t="s">
        <v>3217</v>
      </c>
      <c r="D172" s="151" t="s">
        <v>2272</v>
      </c>
      <c r="E172" s="151" t="s">
        <v>2272</v>
      </c>
      <c r="F172" s="151" t="s">
        <v>2272</v>
      </c>
      <c r="G172" s="151" t="s">
        <v>2272</v>
      </c>
      <c r="H172" s="144"/>
      <c r="I172" s="144" t="s">
        <v>3218</v>
      </c>
      <c r="J172" s="144" t="s">
        <v>3219</v>
      </c>
      <c r="K172" s="144" t="s">
        <v>2272</v>
      </c>
      <c r="L172" s="144"/>
      <c r="M172" s="144"/>
      <c r="N172" s="144"/>
      <c r="O172" s="144"/>
      <c r="P172" s="144"/>
      <c r="Q172" s="144"/>
      <c r="R172" s="144"/>
      <c r="S172" s="144"/>
      <c r="T172" s="144"/>
      <c r="U172" s="144"/>
      <c r="V172" s="144"/>
      <c r="W172" s="144"/>
      <c r="X172" s="144"/>
      <c r="Y172" s="144"/>
      <c r="Z172" s="144"/>
    </row>
    <row r="173" spans="1:26" ht="14.25" hidden="1" customHeight="1">
      <c r="A173" s="149" t="s">
        <v>3220</v>
      </c>
      <c r="B173" s="150" t="s">
        <v>3101</v>
      </c>
      <c r="C173" s="150" t="s">
        <v>3102</v>
      </c>
      <c r="D173" s="151" t="s">
        <v>2272</v>
      </c>
      <c r="E173" s="151" t="s">
        <v>2272</v>
      </c>
      <c r="F173" s="151" t="s">
        <v>2272</v>
      </c>
      <c r="G173" s="151" t="s">
        <v>2272</v>
      </c>
      <c r="H173" s="144"/>
      <c r="I173" s="144" t="s">
        <v>3221</v>
      </c>
      <c r="J173" s="144" t="s">
        <v>3222</v>
      </c>
      <c r="K173" s="144" t="s">
        <v>2272</v>
      </c>
      <c r="L173" s="144"/>
      <c r="M173" s="144"/>
      <c r="N173" s="144"/>
      <c r="O173" s="144"/>
      <c r="P173" s="144"/>
      <c r="Q173" s="144"/>
      <c r="R173" s="144"/>
      <c r="S173" s="144"/>
      <c r="T173" s="144"/>
      <c r="U173" s="144"/>
      <c r="V173" s="144"/>
      <c r="W173" s="144"/>
      <c r="X173" s="144"/>
      <c r="Y173" s="144"/>
      <c r="Z173" s="144"/>
    </row>
    <row r="174" spans="1:26" ht="14.25" hidden="1" customHeight="1">
      <c r="A174" s="149" t="s">
        <v>3223</v>
      </c>
      <c r="B174" s="150" t="s">
        <v>3105</v>
      </c>
      <c r="C174" s="150" t="s">
        <v>3106</v>
      </c>
      <c r="D174" s="151" t="s">
        <v>2272</v>
      </c>
      <c r="E174" s="151" t="s">
        <v>2272</v>
      </c>
      <c r="F174" s="151" t="s">
        <v>2272</v>
      </c>
      <c r="G174" s="151" t="s">
        <v>2272</v>
      </c>
      <c r="H174" s="144"/>
      <c r="I174" s="144" t="s">
        <v>3224</v>
      </c>
      <c r="J174" s="144" t="s">
        <v>3225</v>
      </c>
      <c r="K174" s="144" t="s">
        <v>2272</v>
      </c>
      <c r="L174" s="144"/>
      <c r="M174" s="144"/>
      <c r="N174" s="144"/>
      <c r="O174" s="144"/>
      <c r="P174" s="144"/>
      <c r="Q174" s="144"/>
      <c r="R174" s="144"/>
      <c r="S174" s="144"/>
      <c r="T174" s="144"/>
      <c r="U174" s="144"/>
      <c r="V174" s="144"/>
      <c r="W174" s="144"/>
      <c r="X174" s="144"/>
      <c r="Y174" s="144"/>
      <c r="Z174" s="144"/>
    </row>
    <row r="175" spans="1:26" ht="14.25" hidden="1" customHeight="1">
      <c r="A175" s="149" t="s">
        <v>3226</v>
      </c>
      <c r="B175" s="150" t="s">
        <v>3108</v>
      </c>
      <c r="C175" s="150" t="s">
        <v>3109</v>
      </c>
      <c r="D175" s="151" t="s">
        <v>2272</v>
      </c>
      <c r="E175" s="151" t="s">
        <v>2272</v>
      </c>
      <c r="F175" s="151" t="s">
        <v>2272</v>
      </c>
      <c r="G175" s="151" t="s">
        <v>2272</v>
      </c>
      <c r="H175" s="144"/>
      <c r="I175" s="144" t="s">
        <v>3227</v>
      </c>
      <c r="J175" s="144" t="s">
        <v>3228</v>
      </c>
      <c r="K175" s="144" t="s">
        <v>2285</v>
      </c>
      <c r="L175" s="144"/>
      <c r="M175" s="144"/>
      <c r="N175" s="144"/>
      <c r="O175" s="144"/>
      <c r="P175" s="144"/>
      <c r="Q175" s="144"/>
      <c r="R175" s="144"/>
      <c r="S175" s="144"/>
      <c r="T175" s="144"/>
      <c r="U175" s="144"/>
      <c r="V175" s="144"/>
      <c r="W175" s="144"/>
      <c r="X175" s="144"/>
      <c r="Y175" s="144"/>
      <c r="Z175" s="144"/>
    </row>
    <row r="176" spans="1:26" ht="14.25" hidden="1" customHeight="1">
      <c r="A176" s="149" t="s">
        <v>3229</v>
      </c>
      <c r="B176" s="150" t="s">
        <v>3111</v>
      </c>
      <c r="C176" s="150" t="s">
        <v>3230</v>
      </c>
      <c r="D176" s="151" t="s">
        <v>2272</v>
      </c>
      <c r="E176" s="151" t="s">
        <v>2272</v>
      </c>
      <c r="F176" s="151" t="s">
        <v>2272</v>
      </c>
      <c r="G176" s="151" t="s">
        <v>2272</v>
      </c>
      <c r="H176" s="144"/>
      <c r="I176" s="144" t="s">
        <v>3231</v>
      </c>
      <c r="J176" s="144" t="s">
        <v>3232</v>
      </c>
      <c r="K176" s="144" t="s">
        <v>2272</v>
      </c>
      <c r="L176" s="144"/>
      <c r="M176" s="144"/>
      <c r="N176" s="144"/>
      <c r="O176" s="144"/>
      <c r="P176" s="144"/>
      <c r="Q176" s="144"/>
      <c r="R176" s="144"/>
      <c r="S176" s="144"/>
      <c r="T176" s="144"/>
      <c r="U176" s="144"/>
      <c r="V176" s="144"/>
      <c r="W176" s="144"/>
      <c r="X176" s="144"/>
      <c r="Y176" s="144"/>
      <c r="Z176" s="144"/>
    </row>
    <row r="177" spans="1:26" ht="14.25" hidden="1" customHeight="1">
      <c r="A177" s="149" t="s">
        <v>3233</v>
      </c>
      <c r="B177" s="150" t="s">
        <v>3114</v>
      </c>
      <c r="C177" s="150" t="s">
        <v>3234</v>
      </c>
      <c r="D177" s="151" t="s">
        <v>2272</v>
      </c>
      <c r="E177" s="151" t="s">
        <v>2272</v>
      </c>
      <c r="F177" s="151" t="s">
        <v>2272</v>
      </c>
      <c r="G177" s="151" t="s">
        <v>2272</v>
      </c>
      <c r="H177" s="144"/>
      <c r="I177" s="144" t="s">
        <v>3235</v>
      </c>
      <c r="J177" s="144" t="s">
        <v>3236</v>
      </c>
      <c r="K177" s="144" t="s">
        <v>2285</v>
      </c>
      <c r="L177" s="144"/>
      <c r="M177" s="144"/>
      <c r="N177" s="144"/>
      <c r="O177" s="144"/>
      <c r="P177" s="144"/>
      <c r="Q177" s="144"/>
      <c r="R177" s="144"/>
      <c r="S177" s="144"/>
      <c r="T177" s="144"/>
      <c r="U177" s="144"/>
      <c r="V177" s="144"/>
      <c r="W177" s="144"/>
      <c r="X177" s="144"/>
      <c r="Y177" s="144"/>
      <c r="Z177" s="144"/>
    </row>
    <row r="178" spans="1:26" ht="14.25" hidden="1" customHeight="1">
      <c r="A178" s="149" t="s">
        <v>3237</v>
      </c>
      <c r="B178" s="150" t="s">
        <v>3117</v>
      </c>
      <c r="C178" s="150" t="s">
        <v>3118</v>
      </c>
      <c r="D178" s="151" t="s">
        <v>2272</v>
      </c>
      <c r="E178" s="151" t="s">
        <v>2272</v>
      </c>
      <c r="F178" s="151" t="s">
        <v>2272</v>
      </c>
      <c r="G178" s="151" t="s">
        <v>2272</v>
      </c>
      <c r="H178" s="144"/>
      <c r="I178" s="144" t="s">
        <v>3238</v>
      </c>
      <c r="J178" s="144" t="s">
        <v>3239</v>
      </c>
      <c r="K178" s="144" t="s">
        <v>2272</v>
      </c>
      <c r="L178" s="144"/>
      <c r="M178" s="144"/>
      <c r="N178" s="144"/>
      <c r="O178" s="144"/>
      <c r="P178" s="144"/>
      <c r="Q178" s="144"/>
      <c r="R178" s="144"/>
      <c r="S178" s="144"/>
      <c r="T178" s="144"/>
      <c r="U178" s="144"/>
      <c r="V178" s="144"/>
      <c r="W178" s="144"/>
      <c r="X178" s="144"/>
      <c r="Y178" s="144"/>
      <c r="Z178" s="144"/>
    </row>
    <row r="179" spans="1:26" ht="14.25" hidden="1" customHeight="1">
      <c r="A179" s="149" t="s">
        <v>3240</v>
      </c>
      <c r="B179" s="150" t="s">
        <v>3120</v>
      </c>
      <c r="C179" s="150" t="s">
        <v>3121</v>
      </c>
      <c r="D179" s="151" t="s">
        <v>2272</v>
      </c>
      <c r="E179" s="151" t="s">
        <v>2272</v>
      </c>
      <c r="F179" s="151" t="s">
        <v>2272</v>
      </c>
      <c r="G179" s="151" t="s">
        <v>2272</v>
      </c>
      <c r="H179" s="144"/>
      <c r="I179" s="144" t="s">
        <v>3241</v>
      </c>
      <c r="J179" s="144" t="s">
        <v>3242</v>
      </c>
      <c r="K179" s="144" t="s">
        <v>2272</v>
      </c>
      <c r="L179" s="144"/>
      <c r="M179" s="144"/>
      <c r="N179" s="144"/>
      <c r="O179" s="144"/>
      <c r="P179" s="144"/>
      <c r="Q179" s="144"/>
      <c r="R179" s="144"/>
      <c r="S179" s="144"/>
      <c r="T179" s="144"/>
      <c r="U179" s="144"/>
      <c r="V179" s="144"/>
      <c r="W179" s="144"/>
      <c r="X179" s="144"/>
      <c r="Y179" s="144"/>
      <c r="Z179" s="144"/>
    </row>
    <row r="180" spans="1:26" ht="14.25" hidden="1" customHeight="1">
      <c r="A180" s="149" t="s">
        <v>3243</v>
      </c>
      <c r="B180" s="150" t="s">
        <v>3124</v>
      </c>
      <c r="C180" s="150" t="s">
        <v>3125</v>
      </c>
      <c r="D180" s="151" t="s">
        <v>2272</v>
      </c>
      <c r="E180" s="151" t="s">
        <v>2272</v>
      </c>
      <c r="F180" s="151" t="s">
        <v>2272</v>
      </c>
      <c r="G180" s="151" t="s">
        <v>2272</v>
      </c>
      <c r="H180" s="144"/>
      <c r="I180" s="144" t="s">
        <v>3244</v>
      </c>
      <c r="J180" s="144" t="s">
        <v>3245</v>
      </c>
      <c r="K180" s="144" t="s">
        <v>2272</v>
      </c>
      <c r="L180" s="144"/>
      <c r="M180" s="144"/>
      <c r="N180" s="144"/>
      <c r="O180" s="144"/>
      <c r="P180" s="144"/>
      <c r="Q180" s="144"/>
      <c r="R180" s="144"/>
      <c r="S180" s="144"/>
      <c r="T180" s="144"/>
      <c r="U180" s="144"/>
      <c r="V180" s="144"/>
      <c r="W180" s="144"/>
      <c r="X180" s="144"/>
      <c r="Y180" s="144"/>
      <c r="Z180" s="144"/>
    </row>
    <row r="181" spans="1:26" ht="14.25" hidden="1" customHeight="1">
      <c r="A181" s="149" t="s">
        <v>3246</v>
      </c>
      <c r="B181" s="150" t="s">
        <v>3128</v>
      </c>
      <c r="C181" s="150" t="s">
        <v>3129</v>
      </c>
      <c r="D181" s="151" t="s">
        <v>2272</v>
      </c>
      <c r="E181" s="151" t="s">
        <v>2272</v>
      </c>
      <c r="F181" s="151" t="s">
        <v>2272</v>
      </c>
      <c r="G181" s="151" t="s">
        <v>2272</v>
      </c>
      <c r="H181" s="144"/>
      <c r="I181" s="144" t="s">
        <v>3247</v>
      </c>
      <c r="J181" s="144" t="s">
        <v>3248</v>
      </c>
      <c r="K181" s="144" t="s">
        <v>2272</v>
      </c>
      <c r="L181" s="144"/>
      <c r="M181" s="144"/>
      <c r="N181" s="144"/>
      <c r="O181" s="144"/>
      <c r="P181" s="144"/>
      <c r="Q181" s="144"/>
      <c r="R181" s="144"/>
      <c r="S181" s="144"/>
      <c r="T181" s="144"/>
      <c r="U181" s="144"/>
      <c r="V181" s="144"/>
      <c r="W181" s="144"/>
      <c r="X181" s="144"/>
      <c r="Y181" s="144"/>
      <c r="Z181" s="144"/>
    </row>
    <row r="182" spans="1:26" ht="14.25" hidden="1" customHeight="1">
      <c r="A182" s="149" t="s">
        <v>3249</v>
      </c>
      <c r="B182" s="150" t="s">
        <v>3131</v>
      </c>
      <c r="C182" s="150" t="s">
        <v>3132</v>
      </c>
      <c r="D182" s="151" t="s">
        <v>2272</v>
      </c>
      <c r="E182" s="151" t="s">
        <v>692</v>
      </c>
      <c r="F182" s="151" t="s">
        <v>2272</v>
      </c>
      <c r="G182" s="151" t="s">
        <v>2272</v>
      </c>
      <c r="H182" s="144"/>
      <c r="I182" s="144" t="s">
        <v>3250</v>
      </c>
      <c r="J182" s="144" t="s">
        <v>3251</v>
      </c>
      <c r="K182" s="144" t="s">
        <v>2272</v>
      </c>
      <c r="L182" s="144"/>
      <c r="M182" s="144"/>
      <c r="N182" s="144"/>
      <c r="O182" s="144"/>
      <c r="P182" s="144"/>
      <c r="Q182" s="144"/>
      <c r="R182" s="144"/>
      <c r="S182" s="144"/>
      <c r="T182" s="144"/>
      <c r="U182" s="144"/>
      <c r="V182" s="144"/>
      <c r="W182" s="144"/>
      <c r="X182" s="144"/>
      <c r="Y182" s="144"/>
      <c r="Z182" s="144"/>
    </row>
    <row r="183" spans="1:26" ht="14.25" hidden="1" customHeight="1">
      <c r="A183" s="149" t="s">
        <v>3252</v>
      </c>
      <c r="B183" s="150" t="s">
        <v>3134</v>
      </c>
      <c r="C183" s="150" t="s">
        <v>3135</v>
      </c>
      <c r="D183" s="151" t="s">
        <v>2272</v>
      </c>
      <c r="E183" s="151" t="s">
        <v>2272</v>
      </c>
      <c r="F183" s="151" t="s">
        <v>2272</v>
      </c>
      <c r="G183" s="151" t="s">
        <v>2272</v>
      </c>
      <c r="H183" s="144"/>
      <c r="I183" s="144" t="s">
        <v>3253</v>
      </c>
      <c r="J183" s="144" t="s">
        <v>3254</v>
      </c>
      <c r="K183" s="144" t="s">
        <v>2272</v>
      </c>
      <c r="L183" s="144"/>
      <c r="M183" s="144"/>
      <c r="N183" s="144"/>
      <c r="O183" s="144"/>
      <c r="P183" s="144"/>
      <c r="Q183" s="144"/>
      <c r="R183" s="144"/>
      <c r="S183" s="144"/>
      <c r="T183" s="144"/>
      <c r="U183" s="144"/>
      <c r="V183" s="144"/>
      <c r="W183" s="144"/>
      <c r="X183" s="144"/>
      <c r="Y183" s="144"/>
      <c r="Z183" s="144"/>
    </row>
    <row r="184" spans="1:26" ht="14.25" hidden="1" customHeight="1">
      <c r="A184" s="149" t="s">
        <v>3255</v>
      </c>
      <c r="B184" s="150" t="s">
        <v>3137</v>
      </c>
      <c r="C184" s="150" t="s">
        <v>3138</v>
      </c>
      <c r="D184" s="151" t="s">
        <v>2272</v>
      </c>
      <c r="E184" s="151" t="s">
        <v>2272</v>
      </c>
      <c r="F184" s="151" t="s">
        <v>2272</v>
      </c>
      <c r="G184" s="151" t="s">
        <v>2272</v>
      </c>
      <c r="H184" s="144"/>
      <c r="I184" s="144" t="s">
        <v>3256</v>
      </c>
      <c r="J184" s="144" t="s">
        <v>3257</v>
      </c>
      <c r="K184" s="144" t="s">
        <v>2272</v>
      </c>
      <c r="L184" s="144"/>
      <c r="M184" s="144"/>
      <c r="N184" s="144"/>
      <c r="O184" s="144"/>
      <c r="P184" s="144"/>
      <c r="Q184" s="144"/>
      <c r="R184" s="144"/>
      <c r="S184" s="144"/>
      <c r="T184" s="144"/>
      <c r="U184" s="144"/>
      <c r="V184" s="144"/>
      <c r="W184" s="144"/>
      <c r="X184" s="144"/>
      <c r="Y184" s="144"/>
      <c r="Z184" s="144"/>
    </row>
    <row r="185" spans="1:26" ht="14.25" hidden="1" customHeight="1">
      <c r="A185" s="149" t="s">
        <v>3258</v>
      </c>
      <c r="B185" s="150" t="s">
        <v>3141</v>
      </c>
      <c r="C185" s="150" t="s">
        <v>3142</v>
      </c>
      <c r="D185" s="151" t="s">
        <v>2272</v>
      </c>
      <c r="E185" s="151" t="s">
        <v>2272</v>
      </c>
      <c r="F185" s="151" t="s">
        <v>2272</v>
      </c>
      <c r="G185" s="151" t="s">
        <v>2272</v>
      </c>
      <c r="H185" s="144"/>
      <c r="I185" s="144" t="s">
        <v>3259</v>
      </c>
      <c r="J185" s="144" t="s">
        <v>3260</v>
      </c>
      <c r="K185" s="144" t="s">
        <v>2272</v>
      </c>
      <c r="L185" s="144"/>
      <c r="M185" s="144"/>
      <c r="N185" s="144"/>
      <c r="O185" s="144"/>
      <c r="P185" s="144"/>
      <c r="Q185" s="144"/>
      <c r="R185" s="144"/>
      <c r="S185" s="144"/>
      <c r="T185" s="144"/>
      <c r="U185" s="144"/>
      <c r="V185" s="144"/>
      <c r="W185" s="144"/>
      <c r="X185" s="144"/>
      <c r="Y185" s="144"/>
      <c r="Z185" s="144"/>
    </row>
    <row r="186" spans="1:26" ht="14.25" hidden="1" customHeight="1">
      <c r="A186" s="149" t="s">
        <v>3261</v>
      </c>
      <c r="B186" s="150" t="s">
        <v>3144</v>
      </c>
      <c r="C186" s="150" t="s">
        <v>3145</v>
      </c>
      <c r="D186" s="151" t="s">
        <v>2272</v>
      </c>
      <c r="E186" s="151" t="s">
        <v>692</v>
      </c>
      <c r="F186" s="151" t="s">
        <v>2285</v>
      </c>
      <c r="G186" s="151" t="s">
        <v>2272</v>
      </c>
      <c r="H186" s="144"/>
      <c r="I186" s="144" t="s">
        <v>3262</v>
      </c>
      <c r="J186" s="144" t="s">
        <v>3263</v>
      </c>
      <c r="K186" s="144" t="s">
        <v>2285</v>
      </c>
      <c r="L186" s="144"/>
      <c r="M186" s="144"/>
      <c r="N186" s="144"/>
      <c r="O186" s="144"/>
      <c r="P186" s="144"/>
      <c r="Q186" s="144"/>
      <c r="R186" s="144"/>
      <c r="S186" s="144"/>
      <c r="T186" s="144"/>
      <c r="U186" s="144"/>
      <c r="V186" s="144"/>
      <c r="W186" s="144"/>
      <c r="X186" s="144"/>
      <c r="Y186" s="144"/>
      <c r="Z186" s="144"/>
    </row>
    <row r="187" spans="1:26" ht="14.25" hidden="1" customHeight="1">
      <c r="A187" s="149" t="s">
        <v>3264</v>
      </c>
      <c r="B187" s="150" t="s">
        <v>3147</v>
      </c>
      <c r="C187" s="150" t="s">
        <v>3148</v>
      </c>
      <c r="D187" s="151" t="s">
        <v>2272</v>
      </c>
      <c r="E187" s="151" t="s">
        <v>692</v>
      </c>
      <c r="F187" s="151" t="s">
        <v>2285</v>
      </c>
      <c r="G187" s="151" t="s">
        <v>2272</v>
      </c>
      <c r="H187" s="144"/>
      <c r="I187" s="144" t="s">
        <v>3265</v>
      </c>
      <c r="J187" s="144" t="s">
        <v>3266</v>
      </c>
      <c r="K187" s="144" t="s">
        <v>2272</v>
      </c>
      <c r="L187" s="144"/>
      <c r="M187" s="144"/>
      <c r="N187" s="144"/>
      <c r="O187" s="144"/>
      <c r="P187" s="144"/>
      <c r="Q187" s="144"/>
      <c r="R187" s="144"/>
      <c r="S187" s="144"/>
      <c r="T187" s="144"/>
      <c r="U187" s="144"/>
      <c r="V187" s="144"/>
      <c r="W187" s="144"/>
      <c r="X187" s="144"/>
      <c r="Y187" s="144"/>
      <c r="Z187" s="144"/>
    </row>
    <row r="188" spans="1:26" ht="14.25" hidden="1" customHeight="1">
      <c r="A188" s="149" t="s">
        <v>3267</v>
      </c>
      <c r="B188" s="150" t="s">
        <v>3150</v>
      </c>
      <c r="C188" s="150" t="s">
        <v>3151</v>
      </c>
      <c r="D188" s="151" t="s">
        <v>2272</v>
      </c>
      <c r="E188" s="151" t="s">
        <v>2272</v>
      </c>
      <c r="F188" s="151" t="s">
        <v>2272</v>
      </c>
      <c r="G188" s="151" t="s">
        <v>2272</v>
      </c>
      <c r="H188" s="144"/>
      <c r="I188" s="144" t="s">
        <v>3268</v>
      </c>
      <c r="J188" s="144" t="s">
        <v>3269</v>
      </c>
      <c r="K188" s="144" t="s">
        <v>2272</v>
      </c>
      <c r="L188" s="144"/>
      <c r="M188" s="144"/>
      <c r="N188" s="144"/>
      <c r="O188" s="144"/>
      <c r="P188" s="144"/>
      <c r="Q188" s="144"/>
      <c r="R188" s="144"/>
      <c r="S188" s="144"/>
      <c r="T188" s="144"/>
      <c r="U188" s="144"/>
      <c r="V188" s="144"/>
      <c r="W188" s="144"/>
      <c r="X188" s="144"/>
      <c r="Y188" s="144"/>
      <c r="Z188" s="144"/>
    </row>
    <row r="189" spans="1:26" ht="14.25" hidden="1" customHeight="1">
      <c r="A189" s="149" t="s">
        <v>3270</v>
      </c>
      <c r="B189" s="150" t="s">
        <v>3153</v>
      </c>
      <c r="C189" s="150" t="s">
        <v>3154</v>
      </c>
      <c r="D189" s="151" t="s">
        <v>2272</v>
      </c>
      <c r="E189" s="151" t="s">
        <v>2272</v>
      </c>
      <c r="F189" s="151" t="s">
        <v>2272</v>
      </c>
      <c r="G189" s="151" t="s">
        <v>2272</v>
      </c>
      <c r="H189" s="144"/>
      <c r="I189" s="144" t="s">
        <v>3271</v>
      </c>
      <c r="J189" s="144" t="s">
        <v>3272</v>
      </c>
      <c r="K189" s="144" t="s">
        <v>2272</v>
      </c>
      <c r="L189" s="144"/>
      <c r="M189" s="144"/>
      <c r="N189" s="144"/>
      <c r="O189" s="144"/>
      <c r="P189" s="144"/>
      <c r="Q189" s="144"/>
      <c r="R189" s="144"/>
      <c r="S189" s="144"/>
      <c r="T189" s="144"/>
      <c r="U189" s="144"/>
      <c r="V189" s="144"/>
      <c r="W189" s="144"/>
      <c r="X189" s="144"/>
      <c r="Y189" s="144"/>
      <c r="Z189" s="144"/>
    </row>
    <row r="190" spans="1:26" ht="14.25" hidden="1" customHeight="1">
      <c r="A190" s="149" t="s">
        <v>3273</v>
      </c>
      <c r="B190" s="150" t="s">
        <v>3156</v>
      </c>
      <c r="C190" s="150" t="s">
        <v>3157</v>
      </c>
      <c r="D190" s="151" t="s">
        <v>2272</v>
      </c>
      <c r="E190" s="151" t="s">
        <v>2272</v>
      </c>
      <c r="F190" s="151" t="s">
        <v>2272</v>
      </c>
      <c r="G190" s="151" t="s">
        <v>2272</v>
      </c>
      <c r="H190" s="144"/>
      <c r="I190" s="144"/>
      <c r="J190" s="144"/>
      <c r="K190" s="144"/>
      <c r="L190" s="144"/>
      <c r="M190" s="144"/>
      <c r="N190" s="144"/>
      <c r="O190" s="144"/>
      <c r="P190" s="144"/>
      <c r="Q190" s="144"/>
      <c r="R190" s="144"/>
      <c r="S190" s="144"/>
      <c r="T190" s="144"/>
      <c r="U190" s="144"/>
      <c r="V190" s="144"/>
      <c r="W190" s="144"/>
      <c r="X190" s="144"/>
      <c r="Y190" s="144"/>
      <c r="Z190" s="144"/>
    </row>
    <row r="191" spans="1:26" ht="14.25" hidden="1" customHeight="1">
      <c r="A191" s="149" t="s">
        <v>3274</v>
      </c>
      <c r="B191" s="150" t="s">
        <v>3159</v>
      </c>
      <c r="C191" s="150" t="s">
        <v>3160</v>
      </c>
      <c r="D191" s="151" t="s">
        <v>2272</v>
      </c>
      <c r="E191" s="151" t="s">
        <v>2272</v>
      </c>
      <c r="F191" s="151" t="s">
        <v>2272</v>
      </c>
      <c r="G191" s="151" t="s">
        <v>2272</v>
      </c>
      <c r="H191" s="144"/>
      <c r="I191" s="144"/>
      <c r="J191" s="144"/>
      <c r="K191" s="144"/>
      <c r="L191" s="144"/>
      <c r="M191" s="144"/>
      <c r="N191" s="144"/>
      <c r="O191" s="144"/>
      <c r="P191" s="144"/>
      <c r="Q191" s="144"/>
      <c r="R191" s="144"/>
      <c r="S191" s="144"/>
      <c r="T191" s="144"/>
      <c r="U191" s="144"/>
      <c r="V191" s="144"/>
      <c r="W191" s="144"/>
      <c r="X191" s="144"/>
      <c r="Y191" s="144"/>
      <c r="Z191" s="144"/>
    </row>
    <row r="192" spans="1:26" ht="14.25" hidden="1" customHeight="1">
      <c r="A192" s="149" t="s">
        <v>3275</v>
      </c>
      <c r="B192" s="150" t="s">
        <v>3162</v>
      </c>
      <c r="C192" s="150" t="s">
        <v>3163</v>
      </c>
      <c r="D192" s="151" t="s">
        <v>2272</v>
      </c>
      <c r="E192" s="151" t="s">
        <v>692</v>
      </c>
      <c r="F192" s="151" t="s">
        <v>2272</v>
      </c>
      <c r="G192" s="151" t="s">
        <v>2272</v>
      </c>
      <c r="H192" s="144"/>
      <c r="I192" s="144"/>
      <c r="J192" s="144"/>
      <c r="K192" s="144"/>
      <c r="L192" s="144"/>
      <c r="M192" s="144"/>
      <c r="N192" s="144"/>
      <c r="O192" s="144"/>
      <c r="P192" s="144"/>
      <c r="Q192" s="144"/>
      <c r="R192" s="144"/>
      <c r="S192" s="144"/>
      <c r="T192" s="144"/>
      <c r="U192" s="144"/>
      <c r="V192" s="144"/>
      <c r="W192" s="144"/>
      <c r="X192" s="144"/>
      <c r="Y192" s="144"/>
      <c r="Z192" s="144"/>
    </row>
    <row r="193" spans="1:26" ht="14.25" hidden="1" customHeight="1">
      <c r="A193" s="149" t="s">
        <v>3276</v>
      </c>
      <c r="B193" s="150" t="s">
        <v>3165</v>
      </c>
      <c r="C193" s="150" t="s">
        <v>3166</v>
      </c>
      <c r="D193" s="151" t="s">
        <v>2272</v>
      </c>
      <c r="E193" s="151" t="s">
        <v>2272</v>
      </c>
      <c r="F193" s="151" t="s">
        <v>2272</v>
      </c>
      <c r="G193" s="151" t="s">
        <v>2272</v>
      </c>
      <c r="H193" s="144"/>
      <c r="I193" s="144"/>
      <c r="J193" s="144"/>
      <c r="K193" s="144"/>
      <c r="L193" s="144"/>
      <c r="M193" s="144"/>
      <c r="N193" s="144"/>
      <c r="O193" s="144"/>
      <c r="P193" s="144"/>
      <c r="Q193" s="144"/>
      <c r="R193" s="144"/>
      <c r="S193" s="144"/>
      <c r="T193" s="144"/>
      <c r="U193" s="144"/>
      <c r="V193" s="144"/>
      <c r="W193" s="144"/>
      <c r="X193" s="144"/>
      <c r="Y193" s="144"/>
      <c r="Z193" s="144"/>
    </row>
    <row r="194" spans="1:26" ht="14.25" hidden="1" customHeight="1">
      <c r="A194" s="149" t="s">
        <v>3277</v>
      </c>
      <c r="B194" s="150" t="s">
        <v>3168</v>
      </c>
      <c r="C194" s="150" t="s">
        <v>3169</v>
      </c>
      <c r="D194" s="151" t="s">
        <v>2272</v>
      </c>
      <c r="E194" s="151" t="s">
        <v>2272</v>
      </c>
      <c r="F194" s="151" t="s">
        <v>2272</v>
      </c>
      <c r="G194" s="151" t="s">
        <v>2272</v>
      </c>
      <c r="H194" s="144"/>
      <c r="I194" s="144"/>
      <c r="J194" s="144"/>
      <c r="K194" s="144"/>
      <c r="L194" s="144"/>
      <c r="M194" s="144"/>
      <c r="N194" s="144"/>
      <c r="O194" s="144"/>
      <c r="P194" s="144"/>
      <c r="Q194" s="144"/>
      <c r="R194" s="144"/>
      <c r="S194" s="144"/>
      <c r="T194" s="144"/>
      <c r="U194" s="144"/>
      <c r="V194" s="144"/>
      <c r="W194" s="144"/>
      <c r="X194" s="144"/>
      <c r="Y194" s="144"/>
      <c r="Z194" s="144"/>
    </row>
    <row r="195" spans="1:26" ht="14.25" hidden="1" customHeight="1">
      <c r="A195" s="149" t="s">
        <v>3278</v>
      </c>
      <c r="B195" s="150" t="s">
        <v>3171</v>
      </c>
      <c r="C195" s="150" t="s">
        <v>3172</v>
      </c>
      <c r="D195" s="151" t="s">
        <v>2272</v>
      </c>
      <c r="E195" s="151" t="s">
        <v>2272</v>
      </c>
      <c r="F195" s="151" t="s">
        <v>2272</v>
      </c>
      <c r="G195" s="151" t="s">
        <v>2272</v>
      </c>
      <c r="H195" s="144"/>
      <c r="I195" s="144"/>
      <c r="J195" s="144"/>
      <c r="K195" s="144"/>
      <c r="L195" s="144"/>
      <c r="M195" s="144"/>
      <c r="N195" s="144"/>
      <c r="O195" s="144"/>
      <c r="P195" s="144"/>
      <c r="Q195" s="144"/>
      <c r="R195" s="144"/>
      <c r="S195" s="144"/>
      <c r="T195" s="144"/>
      <c r="U195" s="144"/>
      <c r="V195" s="144"/>
      <c r="W195" s="144"/>
      <c r="X195" s="144"/>
      <c r="Y195" s="144"/>
      <c r="Z195" s="144"/>
    </row>
    <row r="196" spans="1:26" ht="14.25" hidden="1" customHeight="1">
      <c r="A196" s="149" t="s">
        <v>3279</v>
      </c>
      <c r="B196" s="150" t="s">
        <v>3174</v>
      </c>
      <c r="C196" s="150" t="s">
        <v>3175</v>
      </c>
      <c r="D196" s="151" t="s">
        <v>2272</v>
      </c>
      <c r="E196" s="151" t="s">
        <v>2272</v>
      </c>
      <c r="F196" s="151" t="s">
        <v>692</v>
      </c>
      <c r="G196" s="151" t="s">
        <v>2272</v>
      </c>
      <c r="H196" s="144"/>
      <c r="I196" s="144"/>
      <c r="J196" s="144"/>
      <c r="K196" s="144"/>
      <c r="L196" s="144"/>
      <c r="M196" s="144"/>
      <c r="N196" s="144"/>
      <c r="O196" s="144"/>
      <c r="P196" s="144"/>
      <c r="Q196" s="144"/>
      <c r="R196" s="144"/>
      <c r="S196" s="144"/>
      <c r="T196" s="144"/>
      <c r="U196" s="144"/>
      <c r="V196" s="144"/>
      <c r="W196" s="144"/>
      <c r="X196" s="144"/>
      <c r="Y196" s="144"/>
      <c r="Z196" s="144"/>
    </row>
    <row r="197" spans="1:26" ht="14.25" hidden="1" customHeight="1">
      <c r="A197" s="149" t="s">
        <v>3280</v>
      </c>
      <c r="B197" s="150" t="s">
        <v>3177</v>
      </c>
      <c r="C197" s="150" t="s">
        <v>3178</v>
      </c>
      <c r="D197" s="151" t="s">
        <v>2272</v>
      </c>
      <c r="E197" s="151" t="s">
        <v>2272</v>
      </c>
      <c r="F197" s="151" t="s">
        <v>2272</v>
      </c>
      <c r="G197" s="151" t="s">
        <v>2272</v>
      </c>
      <c r="H197" s="144"/>
      <c r="I197" s="144"/>
      <c r="J197" s="144"/>
      <c r="K197" s="144"/>
      <c r="L197" s="144"/>
      <c r="M197" s="144"/>
      <c r="N197" s="144"/>
      <c r="O197" s="144"/>
      <c r="P197" s="144"/>
      <c r="Q197" s="144"/>
      <c r="R197" s="144"/>
      <c r="S197" s="144"/>
      <c r="T197" s="144"/>
      <c r="U197" s="144"/>
      <c r="V197" s="144"/>
      <c r="W197" s="144"/>
      <c r="X197" s="144"/>
      <c r="Y197" s="144"/>
      <c r="Z197" s="144"/>
    </row>
    <row r="198" spans="1:26" ht="14.25" hidden="1" customHeight="1">
      <c r="A198" s="149" t="s">
        <v>3281</v>
      </c>
      <c r="B198" s="150" t="s">
        <v>3180</v>
      </c>
      <c r="C198" s="150" t="s">
        <v>3181</v>
      </c>
      <c r="D198" s="151" t="s">
        <v>2272</v>
      </c>
      <c r="E198" s="151" t="s">
        <v>2272</v>
      </c>
      <c r="F198" s="151" t="s">
        <v>2272</v>
      </c>
      <c r="G198" s="151" t="s">
        <v>2272</v>
      </c>
      <c r="H198" s="144"/>
      <c r="I198" s="144"/>
      <c r="J198" s="144"/>
      <c r="K198" s="144"/>
      <c r="L198" s="144"/>
      <c r="M198" s="144"/>
      <c r="N198" s="144"/>
      <c r="O198" s="144"/>
      <c r="P198" s="144"/>
      <c r="Q198" s="144"/>
      <c r="R198" s="144"/>
      <c r="S198" s="144"/>
      <c r="T198" s="144"/>
      <c r="U198" s="144"/>
      <c r="V198" s="144"/>
      <c r="W198" s="144"/>
      <c r="X198" s="144"/>
      <c r="Y198" s="144"/>
      <c r="Z198" s="144"/>
    </row>
    <row r="199" spans="1:26" ht="14.25" hidden="1" customHeight="1">
      <c r="A199" s="149" t="s">
        <v>3282</v>
      </c>
      <c r="B199" s="150" t="s">
        <v>3183</v>
      </c>
      <c r="C199" s="150" t="s">
        <v>3283</v>
      </c>
      <c r="D199" s="151" t="s">
        <v>2285</v>
      </c>
      <c r="E199" s="151" t="s">
        <v>2285</v>
      </c>
      <c r="F199" s="151" t="s">
        <v>2272</v>
      </c>
      <c r="G199" s="151" t="s">
        <v>2272</v>
      </c>
      <c r="H199" s="144"/>
      <c r="I199" s="144"/>
      <c r="J199" s="144"/>
      <c r="K199" s="144"/>
      <c r="L199" s="144"/>
      <c r="M199" s="144"/>
      <c r="N199" s="144"/>
      <c r="O199" s="144"/>
      <c r="P199" s="144"/>
      <c r="Q199" s="144"/>
      <c r="R199" s="144"/>
      <c r="S199" s="144"/>
      <c r="T199" s="144"/>
      <c r="U199" s="144"/>
      <c r="V199" s="144"/>
      <c r="W199" s="144"/>
      <c r="X199" s="144"/>
      <c r="Y199" s="144"/>
      <c r="Z199" s="144"/>
    </row>
    <row r="200" spans="1:26" ht="14.25" hidden="1" customHeight="1">
      <c r="A200" s="149" t="s">
        <v>3284</v>
      </c>
      <c r="B200" s="150" t="s">
        <v>3186</v>
      </c>
      <c r="C200" s="150" t="s">
        <v>3187</v>
      </c>
      <c r="D200" s="151" t="s">
        <v>2272</v>
      </c>
      <c r="E200" s="151" t="s">
        <v>2272</v>
      </c>
      <c r="F200" s="151" t="s">
        <v>2272</v>
      </c>
      <c r="G200" s="151" t="s">
        <v>2272</v>
      </c>
      <c r="H200" s="144"/>
      <c r="I200" s="144"/>
      <c r="J200" s="144"/>
      <c r="K200" s="144"/>
      <c r="L200" s="144"/>
      <c r="M200" s="144"/>
      <c r="N200" s="144"/>
      <c r="O200" s="144"/>
      <c r="P200" s="144"/>
      <c r="Q200" s="144"/>
      <c r="R200" s="144"/>
      <c r="S200" s="144"/>
      <c r="T200" s="144"/>
      <c r="U200" s="144"/>
      <c r="V200" s="144"/>
      <c r="W200" s="144"/>
      <c r="X200" s="144"/>
      <c r="Y200" s="144"/>
      <c r="Z200" s="144"/>
    </row>
    <row r="201" spans="1:26" ht="14.25" hidden="1" customHeight="1">
      <c r="A201" s="149" t="s">
        <v>3285</v>
      </c>
      <c r="B201" s="150" t="s">
        <v>3189</v>
      </c>
      <c r="C201" s="150" t="s">
        <v>3190</v>
      </c>
      <c r="D201" s="151" t="s">
        <v>2285</v>
      </c>
      <c r="E201" s="151" t="s">
        <v>2272</v>
      </c>
      <c r="F201" s="151" t="s">
        <v>2272</v>
      </c>
      <c r="G201" s="151" t="s">
        <v>2272</v>
      </c>
      <c r="H201" s="144"/>
      <c r="I201" s="144"/>
      <c r="J201" s="144"/>
      <c r="K201" s="144"/>
      <c r="L201" s="144"/>
      <c r="M201" s="144"/>
      <c r="N201" s="144"/>
      <c r="O201" s="144"/>
      <c r="P201" s="144"/>
      <c r="Q201" s="144"/>
      <c r="R201" s="144"/>
      <c r="S201" s="144"/>
      <c r="T201" s="144"/>
      <c r="U201" s="144"/>
      <c r="V201" s="144"/>
      <c r="W201" s="144"/>
      <c r="X201" s="144"/>
      <c r="Y201" s="144"/>
      <c r="Z201" s="144"/>
    </row>
    <row r="202" spans="1:26" ht="14.25" hidden="1" customHeight="1">
      <c r="A202" s="149" t="s">
        <v>3286</v>
      </c>
      <c r="B202" s="150" t="s">
        <v>3192</v>
      </c>
      <c r="C202" s="150" t="s">
        <v>3193</v>
      </c>
      <c r="D202" s="151" t="s">
        <v>2272</v>
      </c>
      <c r="E202" s="151" t="s">
        <v>2272</v>
      </c>
      <c r="F202" s="151" t="s">
        <v>2272</v>
      </c>
      <c r="G202" s="151" t="s">
        <v>2272</v>
      </c>
      <c r="H202" s="144"/>
      <c r="I202" s="144"/>
      <c r="J202" s="144"/>
      <c r="K202" s="144"/>
      <c r="L202" s="144"/>
      <c r="M202" s="144"/>
      <c r="N202" s="144"/>
      <c r="O202" s="144"/>
      <c r="P202" s="144"/>
      <c r="Q202" s="144"/>
      <c r="R202" s="144"/>
      <c r="S202" s="144"/>
      <c r="T202" s="144"/>
      <c r="U202" s="144"/>
      <c r="V202" s="144"/>
      <c r="W202" s="144"/>
      <c r="X202" s="144"/>
      <c r="Y202" s="144"/>
      <c r="Z202" s="144"/>
    </row>
    <row r="203" spans="1:26" ht="14.25" hidden="1" customHeight="1">
      <c r="A203" s="149" t="s">
        <v>3287</v>
      </c>
      <c r="B203" s="150" t="s">
        <v>3195</v>
      </c>
      <c r="C203" s="150" t="s">
        <v>3196</v>
      </c>
      <c r="D203" s="151" t="s">
        <v>2272</v>
      </c>
      <c r="E203" s="151" t="s">
        <v>2272</v>
      </c>
      <c r="F203" s="151" t="s">
        <v>2272</v>
      </c>
      <c r="G203" s="151" t="s">
        <v>2272</v>
      </c>
      <c r="H203" s="144"/>
      <c r="I203" s="144" t="s">
        <v>2626</v>
      </c>
      <c r="J203" s="144" t="s">
        <v>2627</v>
      </c>
      <c r="K203" s="144" t="s">
        <v>2272</v>
      </c>
      <c r="L203" s="144"/>
      <c r="M203" s="144"/>
      <c r="N203" s="144"/>
      <c r="O203" s="144"/>
      <c r="P203" s="144"/>
      <c r="Q203" s="144"/>
      <c r="R203" s="144"/>
      <c r="S203" s="144"/>
      <c r="T203" s="144"/>
      <c r="U203" s="144"/>
      <c r="V203" s="144"/>
      <c r="W203" s="144"/>
      <c r="X203" s="144"/>
      <c r="Y203" s="144"/>
      <c r="Z203" s="144"/>
    </row>
    <row r="204" spans="1:26" ht="14.25" hidden="1" customHeight="1">
      <c r="A204" s="149" t="s">
        <v>3288</v>
      </c>
      <c r="B204" s="150" t="s">
        <v>3198</v>
      </c>
      <c r="C204" s="150" t="s">
        <v>3199</v>
      </c>
      <c r="D204" s="151" t="s">
        <v>2272</v>
      </c>
      <c r="E204" s="151" t="s">
        <v>692</v>
      </c>
      <c r="F204" s="151" t="s">
        <v>692</v>
      </c>
      <c r="G204" s="151" t="s">
        <v>2272</v>
      </c>
      <c r="H204" s="144"/>
      <c r="I204" s="144" t="s">
        <v>2631</v>
      </c>
      <c r="J204" s="144" t="s">
        <v>2632</v>
      </c>
      <c r="K204" s="144" t="s">
        <v>2272</v>
      </c>
      <c r="L204" s="144"/>
      <c r="M204" s="144"/>
      <c r="N204" s="144"/>
      <c r="O204" s="144"/>
      <c r="P204" s="144"/>
      <c r="Q204" s="144"/>
      <c r="R204" s="144"/>
      <c r="S204" s="144"/>
      <c r="T204" s="144"/>
      <c r="U204" s="144"/>
      <c r="V204" s="144"/>
      <c r="W204" s="144"/>
      <c r="X204" s="144"/>
      <c r="Y204" s="144"/>
      <c r="Z204" s="144"/>
    </row>
    <row r="205" spans="1:26" ht="14.25" hidden="1" customHeight="1">
      <c r="A205" s="149" t="s">
        <v>3289</v>
      </c>
      <c r="B205" s="150" t="s">
        <v>3201</v>
      </c>
      <c r="C205" s="150" t="s">
        <v>3202</v>
      </c>
      <c r="D205" s="151" t="s">
        <v>2272</v>
      </c>
      <c r="E205" s="151" t="s">
        <v>2272</v>
      </c>
      <c r="F205" s="151" t="s">
        <v>2272</v>
      </c>
      <c r="G205" s="151" t="s">
        <v>2272</v>
      </c>
      <c r="H205" s="144"/>
      <c r="I205" s="144" t="s">
        <v>2636</v>
      </c>
      <c r="J205" s="144" t="s">
        <v>2637</v>
      </c>
      <c r="K205" s="144" t="s">
        <v>2272</v>
      </c>
      <c r="L205" s="144"/>
      <c r="M205" s="144"/>
      <c r="N205" s="144"/>
      <c r="O205" s="144"/>
      <c r="P205" s="144"/>
      <c r="Q205" s="144"/>
      <c r="R205" s="144"/>
      <c r="S205" s="144"/>
      <c r="T205" s="144"/>
      <c r="U205" s="144"/>
      <c r="V205" s="144"/>
      <c r="W205" s="144"/>
      <c r="X205" s="144"/>
      <c r="Y205" s="144"/>
      <c r="Z205" s="144"/>
    </row>
    <row r="206" spans="1:26" ht="14.25" hidden="1" customHeight="1">
      <c r="A206" s="149" t="s">
        <v>3290</v>
      </c>
      <c r="B206" s="150" t="s">
        <v>3204</v>
      </c>
      <c r="C206" s="150" t="s">
        <v>3205</v>
      </c>
      <c r="D206" s="151" t="s">
        <v>2272</v>
      </c>
      <c r="E206" s="151" t="s">
        <v>2272</v>
      </c>
      <c r="F206" s="151" t="s">
        <v>2272</v>
      </c>
      <c r="G206" s="151" t="s">
        <v>2272</v>
      </c>
      <c r="H206" s="144"/>
      <c r="I206" s="144" t="s">
        <v>2641</v>
      </c>
      <c r="J206" s="144" t="s">
        <v>2642</v>
      </c>
      <c r="K206" s="144" t="s">
        <v>2272</v>
      </c>
      <c r="L206" s="144"/>
      <c r="M206" s="144"/>
      <c r="N206" s="144"/>
      <c r="O206" s="144"/>
      <c r="P206" s="144"/>
      <c r="Q206" s="144"/>
      <c r="R206" s="144"/>
      <c r="S206" s="144"/>
      <c r="T206" s="144"/>
      <c r="U206" s="144"/>
      <c r="V206" s="144"/>
      <c r="W206" s="144"/>
      <c r="X206" s="144"/>
      <c r="Y206" s="144"/>
      <c r="Z206" s="144"/>
    </row>
    <row r="207" spans="1:26" ht="14.25" hidden="1" customHeight="1">
      <c r="A207" s="149" t="s">
        <v>3291</v>
      </c>
      <c r="B207" s="150" t="s">
        <v>3208</v>
      </c>
      <c r="C207" s="150" t="s">
        <v>3209</v>
      </c>
      <c r="D207" s="151" t="s">
        <v>2272</v>
      </c>
      <c r="E207" s="151" t="s">
        <v>2272</v>
      </c>
      <c r="F207" s="151" t="s">
        <v>2272</v>
      </c>
      <c r="G207" s="151" t="s">
        <v>2272</v>
      </c>
      <c r="H207" s="144"/>
      <c r="I207" s="144" t="s">
        <v>2646</v>
      </c>
      <c r="J207" s="144" t="s">
        <v>2647</v>
      </c>
      <c r="K207" s="144" t="s">
        <v>2272</v>
      </c>
      <c r="L207" s="144"/>
      <c r="M207" s="144"/>
      <c r="N207" s="144"/>
      <c r="O207" s="144"/>
      <c r="P207" s="144"/>
      <c r="Q207" s="144"/>
      <c r="R207" s="144"/>
      <c r="S207" s="144"/>
      <c r="T207" s="144"/>
      <c r="U207" s="144"/>
      <c r="V207" s="144"/>
      <c r="W207" s="144"/>
      <c r="X207" s="144"/>
      <c r="Y207" s="144"/>
      <c r="Z207" s="144"/>
    </row>
    <row r="208" spans="1:26" ht="14.25" hidden="1" customHeight="1">
      <c r="A208" s="149" t="s">
        <v>3292</v>
      </c>
      <c r="B208" s="150" t="s">
        <v>3211</v>
      </c>
      <c r="C208" s="150" t="s">
        <v>3293</v>
      </c>
      <c r="D208" s="151" t="s">
        <v>2272</v>
      </c>
      <c r="E208" s="151" t="s">
        <v>2272</v>
      </c>
      <c r="F208" s="151" t="s">
        <v>2272</v>
      </c>
      <c r="G208" s="151" t="s">
        <v>2272</v>
      </c>
      <c r="H208" s="144"/>
      <c r="I208" s="144" t="s">
        <v>2651</v>
      </c>
      <c r="J208" s="144" t="s">
        <v>2652</v>
      </c>
      <c r="K208" s="144" t="s">
        <v>2272</v>
      </c>
      <c r="L208" s="144"/>
      <c r="M208" s="144"/>
      <c r="N208" s="144"/>
      <c r="O208" s="144"/>
      <c r="P208" s="144"/>
      <c r="Q208" s="144"/>
      <c r="R208" s="144"/>
      <c r="S208" s="144"/>
      <c r="T208" s="144"/>
      <c r="U208" s="144"/>
      <c r="V208" s="144"/>
      <c r="W208" s="144"/>
      <c r="X208" s="144"/>
      <c r="Y208" s="144"/>
      <c r="Z208" s="144"/>
    </row>
    <row r="209" spans="1:26" ht="14.25" hidden="1" customHeight="1">
      <c r="A209" s="149" t="s">
        <v>3294</v>
      </c>
      <c r="B209" s="150" t="s">
        <v>3214</v>
      </c>
      <c r="C209" s="150" t="s">
        <v>3215</v>
      </c>
      <c r="D209" s="151" t="s">
        <v>2272</v>
      </c>
      <c r="E209" s="151" t="s">
        <v>2272</v>
      </c>
      <c r="F209" s="151" t="s">
        <v>2272</v>
      </c>
      <c r="G209" s="151" t="s">
        <v>2272</v>
      </c>
      <c r="H209" s="144"/>
      <c r="I209" s="144" t="s">
        <v>2656</v>
      </c>
      <c r="J209" s="144" t="s">
        <v>2657</v>
      </c>
      <c r="K209" s="144" t="s">
        <v>2272</v>
      </c>
      <c r="L209" s="144"/>
      <c r="M209" s="144"/>
      <c r="N209" s="144"/>
      <c r="O209" s="144"/>
      <c r="P209" s="144"/>
      <c r="Q209" s="144"/>
      <c r="R209" s="144"/>
      <c r="S209" s="144"/>
      <c r="T209" s="144"/>
      <c r="U209" s="144"/>
      <c r="V209" s="144"/>
      <c r="W209" s="144"/>
      <c r="X209" s="144"/>
      <c r="Y209" s="144"/>
      <c r="Z209" s="144"/>
    </row>
    <row r="210" spans="1:26" ht="14.25" hidden="1" customHeight="1">
      <c r="A210" s="149" t="s">
        <v>3295</v>
      </c>
      <c r="B210" s="150" t="s">
        <v>3218</v>
      </c>
      <c r="C210" s="150" t="s">
        <v>3219</v>
      </c>
      <c r="D210" s="151" t="s">
        <v>2272</v>
      </c>
      <c r="E210" s="151" t="s">
        <v>2272</v>
      </c>
      <c r="F210" s="151" t="s">
        <v>2272</v>
      </c>
      <c r="G210" s="151" t="s">
        <v>2272</v>
      </c>
      <c r="H210" s="144"/>
      <c r="I210" s="144" t="s">
        <v>2661</v>
      </c>
      <c r="J210" s="144" t="s">
        <v>2662</v>
      </c>
      <c r="K210" s="144" t="s">
        <v>2272</v>
      </c>
      <c r="L210" s="144"/>
      <c r="M210" s="144"/>
      <c r="N210" s="144"/>
      <c r="O210" s="144"/>
      <c r="P210" s="144"/>
      <c r="Q210" s="144"/>
      <c r="R210" s="144"/>
      <c r="S210" s="144"/>
      <c r="T210" s="144"/>
      <c r="U210" s="144"/>
      <c r="V210" s="144"/>
      <c r="W210" s="144"/>
      <c r="X210" s="144"/>
      <c r="Y210" s="144"/>
      <c r="Z210" s="144"/>
    </row>
    <row r="211" spans="1:26" ht="14.25" hidden="1" customHeight="1">
      <c r="A211" s="149" t="s">
        <v>3296</v>
      </c>
      <c r="B211" s="150" t="s">
        <v>3221</v>
      </c>
      <c r="C211" s="150" t="s">
        <v>3297</v>
      </c>
      <c r="D211" s="151" t="s">
        <v>2272</v>
      </c>
      <c r="E211" s="151" t="s">
        <v>2272</v>
      </c>
      <c r="F211" s="151" t="s">
        <v>692</v>
      </c>
      <c r="G211" s="151" t="s">
        <v>2272</v>
      </c>
      <c r="H211" s="144"/>
      <c r="I211" s="144" t="s">
        <v>2666</v>
      </c>
      <c r="J211" s="144" t="s">
        <v>2667</v>
      </c>
      <c r="K211" s="144" t="s">
        <v>2272</v>
      </c>
      <c r="L211" s="144"/>
      <c r="M211" s="144"/>
      <c r="N211" s="144"/>
      <c r="O211" s="144"/>
      <c r="P211" s="144"/>
      <c r="Q211" s="144"/>
      <c r="R211" s="144"/>
      <c r="S211" s="144"/>
      <c r="T211" s="144"/>
      <c r="U211" s="144"/>
      <c r="V211" s="144"/>
      <c r="W211" s="144"/>
      <c r="X211" s="144"/>
      <c r="Y211" s="144"/>
      <c r="Z211" s="144"/>
    </row>
    <row r="212" spans="1:26" ht="14.25" hidden="1" customHeight="1">
      <c r="A212" s="149" t="s">
        <v>3298</v>
      </c>
      <c r="B212" s="150" t="s">
        <v>3224</v>
      </c>
      <c r="C212" s="150" t="s">
        <v>3299</v>
      </c>
      <c r="D212" s="151" t="s">
        <v>2272</v>
      </c>
      <c r="E212" s="151" t="s">
        <v>2272</v>
      </c>
      <c r="F212" s="151" t="s">
        <v>2272</v>
      </c>
      <c r="G212" s="151" t="s">
        <v>2272</v>
      </c>
      <c r="H212" s="144"/>
      <c r="I212" s="144" t="s">
        <v>2671</v>
      </c>
      <c r="J212" s="144" t="s">
        <v>3300</v>
      </c>
      <c r="K212" s="144" t="s">
        <v>2272</v>
      </c>
      <c r="L212" s="144"/>
      <c r="M212" s="144"/>
      <c r="N212" s="144"/>
      <c r="O212" s="144"/>
      <c r="P212" s="144"/>
      <c r="Q212" s="144"/>
      <c r="R212" s="144"/>
      <c r="S212" s="144"/>
      <c r="T212" s="144"/>
      <c r="U212" s="144"/>
      <c r="V212" s="144"/>
      <c r="W212" s="144"/>
      <c r="X212" s="144"/>
      <c r="Y212" s="144"/>
      <c r="Z212" s="144"/>
    </row>
    <row r="213" spans="1:26" ht="14.25" hidden="1" customHeight="1">
      <c r="A213" s="149" t="s">
        <v>3301</v>
      </c>
      <c r="B213" s="150" t="s">
        <v>3227</v>
      </c>
      <c r="C213" s="150" t="s">
        <v>3228</v>
      </c>
      <c r="D213" s="151" t="s">
        <v>2285</v>
      </c>
      <c r="E213" s="151" t="s">
        <v>692</v>
      </c>
      <c r="F213" s="151" t="s">
        <v>692</v>
      </c>
      <c r="G213" s="151" t="s">
        <v>2285</v>
      </c>
      <c r="H213" s="144"/>
      <c r="I213" s="144" t="s">
        <v>2676</v>
      </c>
      <c r="J213" s="144" t="s">
        <v>2677</v>
      </c>
      <c r="K213" s="144" t="s">
        <v>2272</v>
      </c>
      <c r="L213" s="144"/>
      <c r="M213" s="144"/>
      <c r="N213" s="144"/>
      <c r="O213" s="144"/>
      <c r="P213" s="144"/>
      <c r="Q213" s="144"/>
      <c r="R213" s="144"/>
      <c r="S213" s="144"/>
      <c r="T213" s="144"/>
      <c r="U213" s="144"/>
      <c r="V213" s="144"/>
      <c r="W213" s="144"/>
      <c r="X213" s="144"/>
      <c r="Y213" s="144"/>
      <c r="Z213" s="144"/>
    </row>
    <row r="214" spans="1:26" ht="14.25" hidden="1" customHeight="1">
      <c r="A214" s="149" t="s">
        <v>3302</v>
      </c>
      <c r="B214" s="150" t="s">
        <v>3231</v>
      </c>
      <c r="C214" s="150" t="s">
        <v>3232</v>
      </c>
      <c r="D214" s="151" t="s">
        <v>2272</v>
      </c>
      <c r="E214" s="151" t="s">
        <v>2272</v>
      </c>
      <c r="F214" s="151" t="s">
        <v>2272</v>
      </c>
      <c r="G214" s="151" t="s">
        <v>2272</v>
      </c>
      <c r="H214" s="144"/>
      <c r="I214" s="144" t="s">
        <v>2681</v>
      </c>
      <c r="J214" s="144" t="s">
        <v>2682</v>
      </c>
      <c r="K214" s="144" t="s">
        <v>2272</v>
      </c>
      <c r="L214" s="144"/>
      <c r="M214" s="144"/>
      <c r="N214" s="144"/>
      <c r="O214" s="144"/>
      <c r="P214" s="144"/>
      <c r="Q214" s="144"/>
      <c r="R214" s="144"/>
      <c r="S214" s="144"/>
      <c r="T214" s="144"/>
      <c r="U214" s="144"/>
      <c r="V214" s="144"/>
      <c r="W214" s="144"/>
      <c r="X214" s="144"/>
      <c r="Y214" s="144"/>
      <c r="Z214" s="144"/>
    </row>
    <row r="215" spans="1:26" ht="14.25" hidden="1" customHeight="1">
      <c r="A215" s="149" t="s">
        <v>3303</v>
      </c>
      <c r="B215" s="150" t="s">
        <v>3235</v>
      </c>
      <c r="C215" s="150" t="s">
        <v>3236</v>
      </c>
      <c r="D215" s="151" t="s">
        <v>692</v>
      </c>
      <c r="E215" s="151" t="s">
        <v>692</v>
      </c>
      <c r="F215" s="151" t="s">
        <v>692</v>
      </c>
      <c r="G215" s="151" t="s">
        <v>2285</v>
      </c>
      <c r="H215" s="144"/>
      <c r="I215" s="144" t="s">
        <v>2686</v>
      </c>
      <c r="J215" s="144" t="s">
        <v>3304</v>
      </c>
      <c r="K215" s="144" t="s">
        <v>2272</v>
      </c>
      <c r="L215" s="144"/>
      <c r="M215" s="144"/>
      <c r="N215" s="144"/>
      <c r="O215" s="144"/>
      <c r="P215" s="144"/>
      <c r="Q215" s="144"/>
      <c r="R215" s="144"/>
      <c r="S215" s="144"/>
      <c r="T215" s="144"/>
      <c r="U215" s="144"/>
      <c r="V215" s="144"/>
      <c r="W215" s="144"/>
      <c r="X215" s="144"/>
      <c r="Y215" s="144"/>
      <c r="Z215" s="144"/>
    </row>
    <row r="216" spans="1:26" ht="14.25" hidden="1" customHeight="1">
      <c r="A216" s="149" t="s">
        <v>3305</v>
      </c>
      <c r="B216" s="150" t="s">
        <v>3238</v>
      </c>
      <c r="C216" s="150" t="s">
        <v>3239</v>
      </c>
      <c r="D216" s="151" t="s">
        <v>2272</v>
      </c>
      <c r="E216" s="151" t="s">
        <v>2272</v>
      </c>
      <c r="F216" s="151" t="s">
        <v>2272</v>
      </c>
      <c r="G216" s="151" t="s">
        <v>2272</v>
      </c>
      <c r="H216" s="144"/>
      <c r="I216" s="144" t="s">
        <v>2691</v>
      </c>
      <c r="J216" s="144" t="s">
        <v>2692</v>
      </c>
      <c r="K216" s="144" t="s">
        <v>2272</v>
      </c>
      <c r="L216" s="144"/>
      <c r="M216" s="144"/>
      <c r="N216" s="144"/>
      <c r="O216" s="144"/>
      <c r="P216" s="144"/>
      <c r="Q216" s="144"/>
      <c r="R216" s="144"/>
      <c r="S216" s="144"/>
      <c r="T216" s="144"/>
      <c r="U216" s="144"/>
      <c r="V216" s="144"/>
      <c r="W216" s="144"/>
      <c r="X216" s="144"/>
      <c r="Y216" s="144"/>
      <c r="Z216" s="144"/>
    </row>
    <row r="217" spans="1:26" ht="14.25" hidden="1" customHeight="1">
      <c r="A217" s="149" t="s">
        <v>3306</v>
      </c>
      <c r="B217" s="150" t="s">
        <v>3241</v>
      </c>
      <c r="C217" s="150" t="s">
        <v>3242</v>
      </c>
      <c r="D217" s="151" t="s">
        <v>2272</v>
      </c>
      <c r="E217" s="151" t="s">
        <v>2272</v>
      </c>
      <c r="F217" s="151" t="s">
        <v>2272</v>
      </c>
      <c r="G217" s="151" t="s">
        <v>2272</v>
      </c>
      <c r="H217" s="144"/>
      <c r="I217" s="144" t="s">
        <v>2696</v>
      </c>
      <c r="J217" s="144" t="s">
        <v>2697</v>
      </c>
      <c r="K217" s="144" t="s">
        <v>2272</v>
      </c>
      <c r="L217" s="144"/>
      <c r="M217" s="144"/>
      <c r="N217" s="144"/>
      <c r="O217" s="144"/>
      <c r="P217" s="144"/>
      <c r="Q217" s="144"/>
      <c r="R217" s="144"/>
      <c r="S217" s="144"/>
      <c r="T217" s="144"/>
      <c r="U217" s="144"/>
      <c r="V217" s="144"/>
      <c r="W217" s="144"/>
      <c r="X217" s="144"/>
      <c r="Y217" s="144"/>
      <c r="Z217" s="144"/>
    </row>
    <row r="218" spans="1:26" ht="14.25" hidden="1" customHeight="1">
      <c r="A218" s="149" t="s">
        <v>3307</v>
      </c>
      <c r="B218" s="150" t="s">
        <v>3244</v>
      </c>
      <c r="C218" s="150" t="s">
        <v>3308</v>
      </c>
      <c r="D218" s="151" t="s">
        <v>2285</v>
      </c>
      <c r="E218" s="151" t="s">
        <v>692</v>
      </c>
      <c r="F218" s="151" t="s">
        <v>2272</v>
      </c>
      <c r="G218" s="151" t="s">
        <v>2272</v>
      </c>
      <c r="H218" s="144"/>
      <c r="I218" s="144" t="s">
        <v>2701</v>
      </c>
      <c r="J218" s="144" t="s">
        <v>2702</v>
      </c>
      <c r="K218" s="144" t="s">
        <v>2272</v>
      </c>
      <c r="L218" s="144"/>
      <c r="M218" s="144"/>
      <c r="N218" s="144"/>
      <c r="O218" s="144"/>
      <c r="P218" s="144"/>
      <c r="Q218" s="144"/>
      <c r="R218" s="144"/>
      <c r="S218" s="144"/>
      <c r="T218" s="144"/>
      <c r="U218" s="144"/>
      <c r="V218" s="144"/>
      <c r="W218" s="144"/>
      <c r="X218" s="144"/>
      <c r="Y218" s="144"/>
      <c r="Z218" s="144"/>
    </row>
    <row r="219" spans="1:26" ht="14.25" hidden="1" customHeight="1">
      <c r="A219" s="149" t="s">
        <v>3309</v>
      </c>
      <c r="B219" s="150" t="s">
        <v>3247</v>
      </c>
      <c r="C219" s="150" t="s">
        <v>3310</v>
      </c>
      <c r="D219" s="151" t="s">
        <v>2272</v>
      </c>
      <c r="E219" s="151" t="s">
        <v>2272</v>
      </c>
      <c r="F219" s="151" t="s">
        <v>2272</v>
      </c>
      <c r="G219" s="151" t="s">
        <v>2272</v>
      </c>
      <c r="H219" s="144"/>
      <c r="I219" s="144" t="s">
        <v>2706</v>
      </c>
      <c r="J219" s="144" t="s">
        <v>2707</v>
      </c>
      <c r="K219" s="144" t="s">
        <v>2272</v>
      </c>
      <c r="L219" s="144"/>
      <c r="M219" s="144"/>
      <c r="N219" s="144"/>
      <c r="O219" s="144"/>
      <c r="P219" s="144"/>
      <c r="Q219" s="144"/>
      <c r="R219" s="144"/>
      <c r="S219" s="144"/>
      <c r="T219" s="144"/>
      <c r="U219" s="144"/>
      <c r="V219" s="144"/>
      <c r="W219" s="144"/>
      <c r="X219" s="144"/>
      <c r="Y219" s="144"/>
      <c r="Z219" s="144"/>
    </row>
    <row r="220" spans="1:26" ht="14.25" hidden="1" customHeight="1">
      <c r="A220" s="149" t="s">
        <v>3311</v>
      </c>
      <c r="B220" s="150" t="s">
        <v>3250</v>
      </c>
      <c r="C220" s="150" t="s">
        <v>3251</v>
      </c>
      <c r="D220" s="151" t="s">
        <v>2272</v>
      </c>
      <c r="E220" s="151" t="s">
        <v>2272</v>
      </c>
      <c r="F220" s="151" t="s">
        <v>766</v>
      </c>
      <c r="G220" s="151" t="s">
        <v>2272</v>
      </c>
      <c r="H220" s="144"/>
      <c r="I220" s="144" t="s">
        <v>2711</v>
      </c>
      <c r="J220" s="144" t="s">
        <v>2712</v>
      </c>
      <c r="K220" s="144" t="s">
        <v>2272</v>
      </c>
      <c r="L220" s="144"/>
      <c r="M220" s="144"/>
      <c r="N220" s="144"/>
      <c r="O220" s="144"/>
      <c r="P220" s="144"/>
      <c r="Q220" s="144"/>
      <c r="R220" s="144"/>
      <c r="S220" s="144"/>
      <c r="T220" s="144"/>
      <c r="U220" s="144"/>
      <c r="V220" s="144"/>
      <c r="W220" s="144"/>
      <c r="X220" s="144"/>
      <c r="Y220" s="144"/>
      <c r="Z220" s="144"/>
    </row>
    <row r="221" spans="1:26" ht="14.25" hidden="1" customHeight="1">
      <c r="A221" s="149" t="s">
        <v>3312</v>
      </c>
      <c r="B221" s="150" t="s">
        <v>3253</v>
      </c>
      <c r="C221" s="150" t="s">
        <v>3254</v>
      </c>
      <c r="D221" s="151" t="s">
        <v>2285</v>
      </c>
      <c r="E221" s="151" t="s">
        <v>692</v>
      </c>
      <c r="F221" s="151" t="s">
        <v>685</v>
      </c>
      <c r="G221" s="151" t="s">
        <v>2272</v>
      </c>
      <c r="H221" s="144"/>
      <c r="I221" s="144" t="s">
        <v>2716</v>
      </c>
      <c r="J221" s="144" t="s">
        <v>2717</v>
      </c>
      <c r="K221" s="144" t="s">
        <v>2272</v>
      </c>
      <c r="L221" s="144"/>
      <c r="M221" s="144"/>
      <c r="N221" s="144"/>
      <c r="O221" s="144"/>
      <c r="P221" s="144"/>
      <c r="Q221" s="144"/>
      <c r="R221" s="144"/>
      <c r="S221" s="144"/>
      <c r="T221" s="144"/>
      <c r="U221" s="144"/>
      <c r="V221" s="144"/>
      <c r="W221" s="144"/>
      <c r="X221" s="144"/>
      <c r="Y221" s="144"/>
      <c r="Z221" s="144"/>
    </row>
    <row r="222" spans="1:26" ht="14.25" hidden="1" customHeight="1">
      <c r="A222" s="149" t="s">
        <v>3313</v>
      </c>
      <c r="B222" s="150" t="s">
        <v>3256</v>
      </c>
      <c r="C222" s="150" t="s">
        <v>3257</v>
      </c>
      <c r="D222" s="151" t="s">
        <v>2272</v>
      </c>
      <c r="E222" s="151" t="s">
        <v>2272</v>
      </c>
      <c r="F222" s="151" t="s">
        <v>2272</v>
      </c>
      <c r="G222" s="151" t="s">
        <v>2272</v>
      </c>
      <c r="H222" s="144"/>
      <c r="I222" s="144" t="s">
        <v>2721</v>
      </c>
      <c r="J222" s="144" t="s">
        <v>2722</v>
      </c>
      <c r="K222" s="144" t="s">
        <v>2272</v>
      </c>
      <c r="L222" s="144"/>
      <c r="M222" s="144"/>
      <c r="N222" s="144"/>
      <c r="O222" s="144"/>
      <c r="P222" s="144"/>
      <c r="Q222" s="144"/>
      <c r="R222" s="144"/>
      <c r="S222" s="144"/>
      <c r="T222" s="144"/>
      <c r="U222" s="144"/>
      <c r="V222" s="144"/>
      <c r="W222" s="144"/>
      <c r="X222" s="144"/>
      <c r="Y222" s="144"/>
      <c r="Z222" s="144"/>
    </row>
    <row r="223" spans="1:26" ht="14.25" hidden="1" customHeight="1">
      <c r="A223" s="149" t="s">
        <v>3314</v>
      </c>
      <c r="B223" s="150" t="s">
        <v>3259</v>
      </c>
      <c r="C223" s="150" t="s">
        <v>3260</v>
      </c>
      <c r="D223" s="151" t="s">
        <v>2272</v>
      </c>
      <c r="E223" s="151" t="s">
        <v>2272</v>
      </c>
      <c r="F223" s="151" t="s">
        <v>2272</v>
      </c>
      <c r="G223" s="151" t="s">
        <v>2272</v>
      </c>
      <c r="H223" s="144"/>
      <c r="I223" s="144" t="s">
        <v>2726</v>
      </c>
      <c r="J223" s="144" t="s">
        <v>2727</v>
      </c>
      <c r="K223" s="144" t="s">
        <v>2272</v>
      </c>
      <c r="L223" s="144"/>
      <c r="M223" s="144"/>
      <c r="N223" s="144"/>
      <c r="O223" s="144"/>
      <c r="P223" s="144"/>
      <c r="Q223" s="144"/>
      <c r="R223" s="144"/>
      <c r="S223" s="144"/>
      <c r="T223" s="144"/>
      <c r="U223" s="144"/>
      <c r="V223" s="144"/>
      <c r="W223" s="144"/>
      <c r="X223" s="144"/>
      <c r="Y223" s="144"/>
      <c r="Z223" s="144"/>
    </row>
    <row r="224" spans="1:26" ht="14.25" hidden="1" customHeight="1">
      <c r="A224" s="149" t="s">
        <v>3315</v>
      </c>
      <c r="B224" s="150" t="s">
        <v>3262</v>
      </c>
      <c r="C224" s="150" t="s">
        <v>3316</v>
      </c>
      <c r="D224" s="151" t="s">
        <v>2285</v>
      </c>
      <c r="E224" s="151" t="s">
        <v>692</v>
      </c>
      <c r="F224" s="151" t="s">
        <v>692</v>
      </c>
      <c r="G224" s="151" t="s">
        <v>2285</v>
      </c>
      <c r="H224" s="144"/>
      <c r="I224" s="144"/>
      <c r="J224" s="144"/>
      <c r="K224" s="144"/>
      <c r="L224" s="144"/>
      <c r="M224" s="144"/>
      <c r="N224" s="144"/>
      <c r="O224" s="144"/>
      <c r="P224" s="144"/>
      <c r="Q224" s="144"/>
      <c r="R224" s="144"/>
      <c r="S224" s="144"/>
      <c r="T224" s="144"/>
      <c r="U224" s="144"/>
      <c r="V224" s="144"/>
      <c r="W224" s="144"/>
      <c r="X224" s="144"/>
      <c r="Y224" s="144"/>
      <c r="Z224" s="144"/>
    </row>
    <row r="225" spans="1:26" ht="14.25" hidden="1" customHeight="1">
      <c r="A225" s="149" t="s">
        <v>3317</v>
      </c>
      <c r="B225" s="150" t="s">
        <v>3265</v>
      </c>
      <c r="C225" s="150" t="s">
        <v>3318</v>
      </c>
      <c r="D225" s="151" t="s">
        <v>2272</v>
      </c>
      <c r="E225" s="151" t="s">
        <v>2272</v>
      </c>
      <c r="F225" s="151" t="s">
        <v>2272</v>
      </c>
      <c r="G225" s="151" t="s">
        <v>2272</v>
      </c>
      <c r="H225" s="144"/>
      <c r="I225" s="144" t="s">
        <v>2736</v>
      </c>
      <c r="J225" s="144" t="s">
        <v>3319</v>
      </c>
      <c r="K225" s="144" t="s">
        <v>2272</v>
      </c>
      <c r="L225" s="144"/>
      <c r="M225" s="144"/>
      <c r="N225" s="144"/>
      <c r="O225" s="144"/>
      <c r="P225" s="144"/>
      <c r="Q225" s="144"/>
      <c r="R225" s="144"/>
      <c r="S225" s="144"/>
      <c r="T225" s="144"/>
      <c r="U225" s="144"/>
      <c r="V225" s="144"/>
      <c r="W225" s="144"/>
      <c r="X225" s="144"/>
      <c r="Y225" s="144"/>
      <c r="Z225" s="144"/>
    </row>
    <row r="226" spans="1:26" ht="14.25" hidden="1" customHeight="1">
      <c r="A226" s="149" t="s">
        <v>3320</v>
      </c>
      <c r="B226" s="150" t="s">
        <v>3268</v>
      </c>
      <c r="C226" s="150" t="s">
        <v>3269</v>
      </c>
      <c r="D226" s="151" t="s">
        <v>2272</v>
      </c>
      <c r="E226" s="151" t="s">
        <v>2272</v>
      </c>
      <c r="F226" s="151" t="s">
        <v>2272</v>
      </c>
      <c r="G226" s="151" t="s">
        <v>2272</v>
      </c>
      <c r="H226" s="144"/>
      <c r="I226" s="144" t="s">
        <v>2742</v>
      </c>
      <c r="J226" s="144" t="s">
        <v>2743</v>
      </c>
      <c r="K226" s="144" t="s">
        <v>2272</v>
      </c>
      <c r="L226" s="144"/>
      <c r="M226" s="144"/>
      <c r="N226" s="144"/>
      <c r="O226" s="144"/>
      <c r="P226" s="144"/>
      <c r="Q226" s="144"/>
      <c r="R226" s="144"/>
      <c r="S226" s="144"/>
      <c r="T226" s="144"/>
      <c r="U226" s="144"/>
      <c r="V226" s="144"/>
      <c r="W226" s="144"/>
      <c r="X226" s="144"/>
      <c r="Y226" s="144"/>
      <c r="Z226" s="144"/>
    </row>
    <row r="227" spans="1:26" ht="14.25" hidden="1" customHeight="1">
      <c r="A227" s="149" t="s">
        <v>3321</v>
      </c>
      <c r="B227" s="150" t="s">
        <v>3271</v>
      </c>
      <c r="C227" s="150" t="s">
        <v>3272</v>
      </c>
      <c r="D227" s="151" t="s">
        <v>2272</v>
      </c>
      <c r="E227" s="151" t="s">
        <v>2272</v>
      </c>
      <c r="F227" s="151" t="s">
        <v>2272</v>
      </c>
      <c r="G227" s="151" t="s">
        <v>2272</v>
      </c>
      <c r="H227" s="144"/>
      <c r="I227" s="144" t="s">
        <v>2749</v>
      </c>
      <c r="J227" s="144" t="s">
        <v>2750</v>
      </c>
      <c r="K227" s="144" t="s">
        <v>2272</v>
      </c>
      <c r="L227" s="144"/>
      <c r="M227" s="144"/>
      <c r="N227" s="144"/>
      <c r="O227" s="144"/>
      <c r="P227" s="144"/>
      <c r="Q227" s="144"/>
      <c r="R227" s="144"/>
      <c r="S227" s="144"/>
      <c r="T227" s="144"/>
      <c r="U227" s="144"/>
      <c r="V227" s="144"/>
      <c r="W227" s="144"/>
      <c r="X227" s="144"/>
      <c r="Y227" s="144"/>
      <c r="Z227" s="144"/>
    </row>
    <row r="228" spans="1:26" ht="14.4">
      <c r="A228" s="149" t="s">
        <v>3322</v>
      </c>
      <c r="B228" s="150"/>
      <c r="C228" s="153" t="s">
        <v>3323</v>
      </c>
      <c r="D228" s="151" t="s">
        <v>2272</v>
      </c>
      <c r="E228" s="151" t="s">
        <v>9</v>
      </c>
      <c r="F228" s="151" t="s">
        <v>9</v>
      </c>
      <c r="G228" s="151" t="s">
        <v>9</v>
      </c>
      <c r="H228" s="144"/>
      <c r="I228" s="144" t="s">
        <v>2756</v>
      </c>
      <c r="J228" s="144" t="s">
        <v>2757</v>
      </c>
      <c r="K228" s="144" t="s">
        <v>2272</v>
      </c>
      <c r="L228" s="144"/>
      <c r="M228" s="144"/>
      <c r="N228" s="144"/>
      <c r="O228" s="144"/>
      <c r="P228" s="144"/>
      <c r="Q228" s="144"/>
      <c r="R228" s="144"/>
      <c r="S228" s="144"/>
      <c r="T228" s="144"/>
      <c r="U228" s="144"/>
      <c r="V228" s="144"/>
      <c r="W228" s="144"/>
      <c r="X228" s="144"/>
      <c r="Y228" s="144"/>
      <c r="Z228" s="144"/>
    </row>
    <row r="229" spans="1:26" ht="14.4">
      <c r="A229" s="149" t="s">
        <v>3324</v>
      </c>
      <c r="B229" s="150"/>
      <c r="C229" s="153" t="s">
        <v>3325</v>
      </c>
      <c r="D229" s="151" t="s">
        <v>2272</v>
      </c>
      <c r="E229" s="151" t="s">
        <v>9</v>
      </c>
      <c r="F229" s="151" t="s">
        <v>9</v>
      </c>
      <c r="G229" s="151" t="s">
        <v>9</v>
      </c>
      <c r="H229" s="144"/>
      <c r="I229" s="144" t="s">
        <v>2762</v>
      </c>
      <c r="J229" s="144" t="s">
        <v>2763</v>
      </c>
      <c r="K229" s="144" t="s">
        <v>2272</v>
      </c>
      <c r="L229" s="144"/>
      <c r="M229" s="144"/>
      <c r="N229" s="144"/>
      <c r="O229" s="144"/>
      <c r="P229" s="144"/>
      <c r="Q229" s="144"/>
      <c r="R229" s="144"/>
      <c r="S229" s="144"/>
      <c r="T229" s="144"/>
      <c r="U229" s="144"/>
      <c r="V229" s="144"/>
      <c r="W229" s="144"/>
      <c r="X229" s="144"/>
      <c r="Y229" s="144"/>
      <c r="Z229" s="144"/>
    </row>
    <row r="230" spans="1:26" ht="14.4">
      <c r="A230" s="149" t="s">
        <v>3326</v>
      </c>
      <c r="B230" s="150"/>
      <c r="C230" s="153" t="s">
        <v>3327</v>
      </c>
      <c r="D230" s="151" t="s">
        <v>692</v>
      </c>
      <c r="E230" s="151" t="s">
        <v>9</v>
      </c>
      <c r="F230" s="151" t="s">
        <v>9</v>
      </c>
      <c r="G230" s="151" t="s">
        <v>9</v>
      </c>
      <c r="H230" s="144"/>
      <c r="I230" s="144" t="s">
        <v>2769</v>
      </c>
      <c r="J230" s="144" t="s">
        <v>3328</v>
      </c>
      <c r="K230" s="144" t="s">
        <v>2272</v>
      </c>
      <c r="L230" s="144"/>
      <c r="M230" s="144"/>
      <c r="N230" s="144"/>
      <c r="O230" s="144"/>
      <c r="P230" s="144"/>
      <c r="Q230" s="144"/>
      <c r="R230" s="144"/>
      <c r="S230" s="144"/>
      <c r="T230" s="144"/>
      <c r="U230" s="144"/>
      <c r="V230" s="144"/>
      <c r="W230" s="144"/>
      <c r="X230" s="144"/>
      <c r="Y230" s="144"/>
      <c r="Z230" s="144"/>
    </row>
    <row r="231" spans="1:26" ht="14.4">
      <c r="A231" s="149" t="s">
        <v>3329</v>
      </c>
      <c r="B231" s="150"/>
      <c r="C231" s="153" t="s">
        <v>3330</v>
      </c>
      <c r="D231" s="151" t="s">
        <v>692</v>
      </c>
      <c r="E231" s="151" t="s">
        <v>9</v>
      </c>
      <c r="F231" s="151" t="s">
        <v>9</v>
      </c>
      <c r="G231" s="151" t="s">
        <v>9</v>
      </c>
      <c r="H231" s="144"/>
      <c r="I231" s="144" t="s">
        <v>2775</v>
      </c>
      <c r="J231" s="144" t="s">
        <v>2776</v>
      </c>
      <c r="K231" s="144" t="s">
        <v>2272</v>
      </c>
      <c r="L231" s="144"/>
      <c r="M231" s="144"/>
      <c r="N231" s="144"/>
      <c r="O231" s="144"/>
      <c r="P231" s="144"/>
      <c r="Q231" s="144"/>
      <c r="R231" s="144"/>
      <c r="S231" s="144"/>
      <c r="T231" s="144"/>
      <c r="U231" s="144"/>
      <c r="V231" s="144"/>
      <c r="W231" s="144"/>
      <c r="X231" s="144"/>
      <c r="Y231" s="144"/>
      <c r="Z231" s="144"/>
    </row>
    <row r="232" spans="1:26" ht="14.4">
      <c r="A232" s="149" t="s">
        <v>3331</v>
      </c>
      <c r="B232" s="150"/>
      <c r="C232" s="153" t="s">
        <v>3332</v>
      </c>
      <c r="D232" s="151" t="s">
        <v>9</v>
      </c>
      <c r="E232" s="151" t="s">
        <v>9</v>
      </c>
      <c r="F232" s="151" t="s">
        <v>9</v>
      </c>
      <c r="G232" s="151" t="s">
        <v>9</v>
      </c>
      <c r="H232" s="144"/>
      <c r="I232" s="144" t="s">
        <v>2781</v>
      </c>
      <c r="J232" s="144" t="s">
        <v>2782</v>
      </c>
      <c r="K232" s="144" t="s">
        <v>2272</v>
      </c>
      <c r="L232" s="144"/>
      <c r="M232" s="144"/>
      <c r="N232" s="144"/>
      <c r="O232" s="144"/>
      <c r="P232" s="144"/>
      <c r="Q232" s="144"/>
      <c r="R232" s="144"/>
      <c r="S232" s="144"/>
      <c r="T232" s="144"/>
      <c r="U232" s="144"/>
      <c r="V232" s="144"/>
      <c r="W232" s="144"/>
      <c r="X232" s="144"/>
      <c r="Y232" s="144"/>
      <c r="Z232" s="144"/>
    </row>
    <row r="233" spans="1:26" ht="14.4">
      <c r="A233" s="149" t="s">
        <v>3333</v>
      </c>
      <c r="B233" s="150"/>
      <c r="C233" s="153" t="s">
        <v>3334</v>
      </c>
      <c r="D233" s="151" t="s">
        <v>692</v>
      </c>
      <c r="E233" s="151" t="s">
        <v>9</v>
      </c>
      <c r="F233" s="151" t="s">
        <v>9</v>
      </c>
      <c r="G233" s="151" t="s">
        <v>9</v>
      </c>
      <c r="H233" s="144"/>
      <c r="I233" s="144" t="s">
        <v>2786</v>
      </c>
      <c r="J233" s="144" t="s">
        <v>2787</v>
      </c>
      <c r="K233" s="144" t="s">
        <v>2272</v>
      </c>
      <c r="L233" s="144"/>
      <c r="M233" s="144"/>
      <c r="N233" s="144"/>
      <c r="O233" s="144"/>
      <c r="P233" s="144"/>
      <c r="Q233" s="144"/>
      <c r="R233" s="144"/>
      <c r="S233" s="144"/>
      <c r="T233" s="144"/>
      <c r="U233" s="144"/>
      <c r="V233" s="144"/>
      <c r="W233" s="144"/>
      <c r="X233" s="144"/>
      <c r="Y233" s="144"/>
      <c r="Z233" s="144"/>
    </row>
    <row r="234" spans="1:26" ht="14.4">
      <c r="A234" s="149" t="s">
        <v>3335</v>
      </c>
      <c r="B234" s="150"/>
      <c r="C234" s="153" t="s">
        <v>3336</v>
      </c>
      <c r="D234" s="151" t="s">
        <v>692</v>
      </c>
      <c r="E234" s="151" t="s">
        <v>9</v>
      </c>
      <c r="F234" s="151" t="s">
        <v>9</v>
      </c>
      <c r="G234" s="151" t="s">
        <v>9</v>
      </c>
      <c r="H234" s="144"/>
      <c r="I234" s="144"/>
      <c r="J234" s="144"/>
      <c r="K234" s="144"/>
      <c r="L234" s="144"/>
      <c r="M234" s="144"/>
      <c r="N234" s="144"/>
      <c r="O234" s="144"/>
      <c r="P234" s="144"/>
      <c r="Q234" s="144"/>
      <c r="R234" s="144"/>
      <c r="S234" s="144"/>
      <c r="T234" s="144"/>
      <c r="U234" s="144"/>
      <c r="V234" s="144"/>
      <c r="W234" s="144"/>
      <c r="X234" s="144"/>
      <c r="Y234" s="144"/>
      <c r="Z234" s="144"/>
    </row>
    <row r="235" spans="1:26" ht="14.4">
      <c r="A235" s="149" t="s">
        <v>3337</v>
      </c>
      <c r="B235" s="150"/>
      <c r="C235" s="153" t="s">
        <v>3338</v>
      </c>
      <c r="D235" s="151" t="s">
        <v>692</v>
      </c>
      <c r="E235" s="151" t="s">
        <v>9</v>
      </c>
      <c r="F235" s="151" t="s">
        <v>9</v>
      </c>
      <c r="G235" s="151" t="s">
        <v>9</v>
      </c>
      <c r="H235" s="144"/>
      <c r="I235" s="144" t="s">
        <v>2794</v>
      </c>
      <c r="J235" s="144" t="s">
        <v>2795</v>
      </c>
      <c r="K235" s="144" t="s">
        <v>2272</v>
      </c>
      <c r="L235" s="144"/>
      <c r="M235" s="144"/>
      <c r="N235" s="144"/>
      <c r="O235" s="144"/>
      <c r="P235" s="144"/>
      <c r="Q235" s="144"/>
      <c r="R235" s="144"/>
      <c r="S235" s="144"/>
      <c r="T235" s="144"/>
      <c r="U235" s="144"/>
      <c r="V235" s="144"/>
      <c r="W235" s="144"/>
      <c r="X235" s="144"/>
      <c r="Y235" s="144"/>
      <c r="Z235" s="144"/>
    </row>
    <row r="236" spans="1:26" ht="14.4">
      <c r="A236" s="149" t="s">
        <v>3339</v>
      </c>
      <c r="B236" s="150"/>
      <c r="C236" s="153" t="s">
        <v>3340</v>
      </c>
      <c r="D236" s="151" t="s">
        <v>2272</v>
      </c>
      <c r="E236" s="151" t="s">
        <v>9</v>
      </c>
      <c r="F236" s="151" t="s">
        <v>9</v>
      </c>
      <c r="G236" s="151" t="s">
        <v>9</v>
      </c>
      <c r="H236" s="144"/>
      <c r="I236" s="144" t="s">
        <v>2799</v>
      </c>
      <c r="J236" s="144" t="s">
        <v>2800</v>
      </c>
      <c r="K236" s="144" t="s">
        <v>2272</v>
      </c>
      <c r="L236" s="144"/>
      <c r="M236" s="144"/>
      <c r="N236" s="144"/>
      <c r="O236" s="144"/>
      <c r="P236" s="144"/>
      <c r="Q236" s="144"/>
      <c r="R236" s="144"/>
      <c r="S236" s="144"/>
      <c r="T236" s="144"/>
      <c r="U236" s="144"/>
      <c r="V236" s="144"/>
      <c r="W236" s="144"/>
      <c r="X236" s="144"/>
      <c r="Y236" s="144"/>
      <c r="Z236" s="144"/>
    </row>
    <row r="237" spans="1:26" ht="14.25" customHeight="1">
      <c r="A237" s="149" t="s">
        <v>3341</v>
      </c>
      <c r="B237" s="150"/>
      <c r="C237" s="153" t="s">
        <v>3342</v>
      </c>
      <c r="D237" s="151" t="s">
        <v>2272</v>
      </c>
      <c r="E237" s="151" t="s">
        <v>9</v>
      </c>
      <c r="F237" s="151" t="s">
        <v>9</v>
      </c>
      <c r="G237" s="151" t="s">
        <v>9</v>
      </c>
      <c r="H237" s="144"/>
      <c r="I237" s="144" t="s">
        <v>2804</v>
      </c>
      <c r="J237" s="144" t="s">
        <v>3343</v>
      </c>
      <c r="K237" s="144" t="s">
        <v>2272</v>
      </c>
      <c r="L237" s="144"/>
      <c r="M237" s="144"/>
      <c r="N237" s="144"/>
      <c r="O237" s="144"/>
      <c r="P237" s="144"/>
      <c r="Q237" s="144"/>
      <c r="R237" s="144"/>
      <c r="S237" s="144"/>
      <c r="T237" s="144"/>
      <c r="U237" s="144"/>
      <c r="V237" s="144"/>
      <c r="W237" s="144"/>
      <c r="X237" s="144"/>
      <c r="Y237" s="144"/>
      <c r="Z237" s="144"/>
    </row>
    <row r="238" spans="1:26" ht="14.25" customHeight="1">
      <c r="A238" s="149" t="s">
        <v>3344</v>
      </c>
      <c r="B238" s="150"/>
      <c r="C238" s="153" t="s">
        <v>3345</v>
      </c>
      <c r="D238" s="151" t="s">
        <v>692</v>
      </c>
      <c r="E238" s="151" t="s">
        <v>9</v>
      </c>
      <c r="F238" s="151" t="s">
        <v>9</v>
      </c>
      <c r="G238" s="151" t="s">
        <v>9</v>
      </c>
      <c r="H238" s="144"/>
      <c r="I238" s="144" t="s">
        <v>2809</v>
      </c>
      <c r="J238" s="144" t="s">
        <v>2810</v>
      </c>
      <c r="K238" s="144" t="s">
        <v>2272</v>
      </c>
      <c r="L238" s="144"/>
      <c r="M238" s="144"/>
      <c r="N238" s="144"/>
      <c r="O238" s="144"/>
      <c r="P238" s="144"/>
      <c r="Q238" s="144"/>
      <c r="R238" s="144"/>
      <c r="S238" s="144"/>
      <c r="T238" s="144"/>
      <c r="U238" s="144"/>
      <c r="V238" s="144"/>
      <c r="W238" s="144"/>
      <c r="X238" s="144"/>
      <c r="Y238" s="144"/>
      <c r="Z238" s="144"/>
    </row>
    <row r="239" spans="1:26" ht="14.25" customHeight="1">
      <c r="A239" s="144"/>
      <c r="B239" s="156"/>
      <c r="C239" s="93"/>
      <c r="D239" s="157"/>
      <c r="E239" s="157"/>
      <c r="F239" s="157"/>
      <c r="G239" s="157"/>
      <c r="H239" s="144"/>
      <c r="I239" s="144"/>
      <c r="J239" s="144"/>
      <c r="K239" s="144"/>
      <c r="L239" s="144"/>
      <c r="M239" s="144"/>
      <c r="N239" s="144"/>
      <c r="O239" s="144"/>
      <c r="P239" s="144"/>
      <c r="Q239" s="144"/>
      <c r="R239" s="144"/>
      <c r="S239" s="144"/>
      <c r="T239" s="144"/>
      <c r="U239" s="144"/>
      <c r="V239" s="144"/>
      <c r="W239" s="144"/>
      <c r="X239" s="144"/>
      <c r="Y239" s="144"/>
      <c r="Z239" s="144"/>
    </row>
    <row r="240" spans="1:26" ht="14.25" customHeight="1">
      <c r="A240" s="144"/>
      <c r="B240" s="204" t="s">
        <v>1129</v>
      </c>
      <c r="C240" s="192"/>
      <c r="D240" s="158">
        <v>177</v>
      </c>
      <c r="E240" s="159">
        <v>170</v>
      </c>
      <c r="F240" s="159">
        <v>161</v>
      </c>
      <c r="G240" s="159">
        <v>161</v>
      </c>
      <c r="H240" s="144"/>
      <c r="I240" s="144"/>
      <c r="J240" s="144"/>
      <c r="K240" s="144"/>
      <c r="L240" s="144"/>
      <c r="M240" s="144"/>
      <c r="N240" s="144"/>
      <c r="O240" s="144"/>
      <c r="P240" s="144"/>
      <c r="Q240" s="144"/>
      <c r="R240" s="144"/>
      <c r="S240" s="144"/>
      <c r="T240" s="144"/>
      <c r="U240" s="144"/>
      <c r="V240" s="144"/>
      <c r="W240" s="144"/>
      <c r="X240" s="144"/>
      <c r="Y240" s="144"/>
      <c r="Z240" s="144"/>
    </row>
    <row r="241" spans="1:26" ht="14.25" customHeight="1">
      <c r="A241" s="144"/>
      <c r="B241" s="156"/>
      <c r="C241" s="93"/>
      <c r="D241" s="157"/>
      <c r="E241" s="157"/>
      <c r="F241" s="157"/>
      <c r="G241" s="157"/>
      <c r="H241" s="144"/>
      <c r="I241" s="144"/>
      <c r="J241" s="144"/>
      <c r="K241" s="144"/>
      <c r="L241" s="144"/>
      <c r="M241" s="144"/>
      <c r="N241" s="144"/>
      <c r="O241" s="144"/>
      <c r="P241" s="144"/>
      <c r="Q241" s="144"/>
      <c r="R241" s="144"/>
      <c r="S241" s="144"/>
      <c r="T241" s="144"/>
      <c r="U241" s="144"/>
      <c r="V241" s="144"/>
      <c r="W241" s="144"/>
      <c r="X241" s="144"/>
      <c r="Y241" s="144"/>
      <c r="Z241" s="144"/>
    </row>
    <row r="242" spans="1:26" ht="14.25" customHeight="1">
      <c r="A242" s="144"/>
      <c r="B242" s="190" t="s">
        <v>1130</v>
      </c>
      <c r="C242" s="192"/>
      <c r="D242" s="160">
        <v>195</v>
      </c>
      <c r="E242" s="161">
        <v>217</v>
      </c>
      <c r="F242" s="161">
        <v>214</v>
      </c>
      <c r="G242" s="161">
        <v>214</v>
      </c>
      <c r="H242" s="144"/>
      <c r="I242" s="144"/>
      <c r="J242" s="144"/>
      <c r="K242" s="144"/>
      <c r="L242" s="144"/>
      <c r="M242" s="144"/>
      <c r="N242" s="144"/>
      <c r="O242" s="144"/>
      <c r="P242" s="144"/>
      <c r="Q242" s="144"/>
      <c r="R242" s="144"/>
      <c r="S242" s="144"/>
      <c r="T242" s="144"/>
      <c r="U242" s="144"/>
      <c r="V242" s="144"/>
      <c r="W242" s="144"/>
      <c r="X242" s="144"/>
      <c r="Y242" s="144"/>
      <c r="Z242" s="144"/>
    </row>
    <row r="243" spans="1:26" ht="14.25" customHeight="1">
      <c r="A243" s="144"/>
      <c r="B243" s="156"/>
      <c r="C243" s="93"/>
      <c r="D243" s="157"/>
      <c r="E243" s="157"/>
      <c r="F243" s="157"/>
      <c r="G243" s="157"/>
      <c r="H243" s="144"/>
      <c r="I243" s="144"/>
      <c r="J243" s="144"/>
      <c r="K243" s="144"/>
      <c r="L243" s="144"/>
      <c r="M243" s="144"/>
      <c r="N243" s="144"/>
      <c r="O243" s="144"/>
      <c r="P243" s="144"/>
      <c r="Q243" s="144"/>
      <c r="R243" s="144"/>
      <c r="S243" s="144"/>
      <c r="T243" s="144"/>
      <c r="U243" s="144"/>
      <c r="V243" s="144"/>
      <c r="W243" s="144"/>
      <c r="X243" s="144"/>
      <c r="Y243" s="144"/>
      <c r="Z243" s="144"/>
    </row>
    <row r="244" spans="1:26" ht="14.25" customHeight="1">
      <c r="A244" s="144"/>
      <c r="B244" s="156"/>
      <c r="C244" s="93"/>
      <c r="D244" s="157"/>
      <c r="E244" s="157"/>
      <c r="F244" s="157"/>
      <c r="G244" s="157"/>
      <c r="H244" s="144"/>
      <c r="I244" s="144"/>
      <c r="J244" s="144"/>
      <c r="K244" s="144"/>
      <c r="L244" s="144"/>
      <c r="M244" s="144"/>
      <c r="N244" s="144"/>
      <c r="O244" s="144"/>
      <c r="P244" s="144"/>
      <c r="Q244" s="144"/>
      <c r="R244" s="144"/>
      <c r="S244" s="144"/>
      <c r="T244" s="144"/>
      <c r="U244" s="144"/>
      <c r="V244" s="144"/>
      <c r="W244" s="144"/>
      <c r="X244" s="144"/>
      <c r="Y244" s="144"/>
      <c r="Z244" s="144"/>
    </row>
    <row r="245" spans="1:26" ht="14.25" customHeight="1">
      <c r="A245" s="144"/>
      <c r="B245" s="156"/>
      <c r="C245" s="93"/>
      <c r="D245" s="157"/>
      <c r="E245" s="157"/>
      <c r="F245" s="157"/>
      <c r="G245" s="157"/>
      <c r="H245" s="144"/>
      <c r="I245" s="144"/>
      <c r="J245" s="144"/>
      <c r="K245" s="144"/>
      <c r="L245" s="144"/>
      <c r="M245" s="144"/>
      <c r="N245" s="144"/>
      <c r="O245" s="144"/>
      <c r="P245" s="144"/>
      <c r="Q245" s="144"/>
      <c r="R245" s="144"/>
      <c r="S245" s="144"/>
      <c r="T245" s="144"/>
      <c r="U245" s="144"/>
      <c r="V245" s="144"/>
      <c r="W245" s="144"/>
      <c r="X245" s="144"/>
      <c r="Y245" s="144"/>
      <c r="Z245" s="144"/>
    </row>
    <row r="246" spans="1:26" ht="14.25" customHeight="1">
      <c r="A246" s="144"/>
      <c r="B246" s="156"/>
      <c r="C246" s="162" t="s">
        <v>1131</v>
      </c>
      <c r="D246" s="146">
        <v>3</v>
      </c>
      <c r="E246" s="157"/>
      <c r="F246" s="205" t="s">
        <v>1132</v>
      </c>
      <c r="G246" s="192"/>
      <c r="H246" s="144"/>
      <c r="I246" s="144"/>
      <c r="J246" s="144"/>
      <c r="K246" s="144"/>
      <c r="L246" s="144"/>
      <c r="M246" s="144"/>
      <c r="N246" s="144"/>
      <c r="O246" s="144"/>
      <c r="P246" s="144"/>
      <c r="Q246" s="144"/>
      <c r="R246" s="144"/>
      <c r="T246" s="144"/>
      <c r="U246" s="144"/>
      <c r="V246" s="144"/>
      <c r="W246" s="144"/>
      <c r="X246" s="144"/>
      <c r="Y246" s="144"/>
      <c r="Z246" s="144"/>
    </row>
    <row r="247" spans="1:26" ht="14.25" customHeight="1">
      <c r="A247" s="144"/>
      <c r="B247" s="156"/>
      <c r="C247" s="162" t="s">
        <v>1133</v>
      </c>
      <c r="D247" s="146">
        <v>195</v>
      </c>
      <c r="E247" s="163"/>
      <c r="F247" s="146" t="s">
        <v>2581</v>
      </c>
      <c r="G247" s="164">
        <f>G240/D251</f>
        <v>0.69396551724137934</v>
      </c>
      <c r="H247" s="144"/>
      <c r="I247" s="144"/>
      <c r="J247" s="144"/>
      <c r="K247" s="144"/>
      <c r="L247" s="144"/>
      <c r="M247" s="144"/>
      <c r="N247" s="144"/>
      <c r="O247" s="144"/>
      <c r="P247" s="144"/>
      <c r="Q247" s="144"/>
      <c r="R247" s="144"/>
      <c r="T247" s="144"/>
      <c r="U247" s="144"/>
      <c r="V247" s="144"/>
      <c r="W247" s="144"/>
      <c r="X247" s="144"/>
      <c r="Y247" s="144"/>
      <c r="Z247" s="144"/>
    </row>
    <row r="248" spans="1:26" ht="14.25" customHeight="1">
      <c r="A248" s="144"/>
      <c r="B248" s="144"/>
      <c r="C248" s="162" t="s">
        <v>1134</v>
      </c>
      <c r="D248" s="146">
        <v>36</v>
      </c>
      <c r="E248" s="163"/>
      <c r="F248" s="163"/>
      <c r="G248" s="163"/>
      <c r="H248" s="144"/>
      <c r="I248" s="144"/>
      <c r="J248" s="144"/>
      <c r="K248" s="144"/>
      <c r="L248" s="144"/>
      <c r="M248" s="144"/>
      <c r="N248" s="144"/>
      <c r="O248" s="144"/>
      <c r="P248" s="144"/>
      <c r="Q248" s="144"/>
      <c r="R248" s="144"/>
      <c r="T248" s="144"/>
      <c r="U248" s="144"/>
      <c r="V248" s="144"/>
      <c r="W248" s="144"/>
      <c r="X248" s="144"/>
      <c r="Y248" s="144"/>
      <c r="Z248" s="144"/>
    </row>
    <row r="249" spans="1:26" ht="14.25" customHeight="1">
      <c r="A249" s="144"/>
      <c r="B249" s="144"/>
      <c r="C249" s="162" t="s">
        <v>1136</v>
      </c>
      <c r="D249" s="146">
        <v>2</v>
      </c>
      <c r="E249" s="157"/>
      <c r="F249" s="157"/>
      <c r="G249" s="157"/>
      <c r="H249" s="144"/>
      <c r="I249" s="144"/>
      <c r="J249" s="144"/>
      <c r="K249" s="144"/>
      <c r="L249" s="144"/>
      <c r="M249" s="144"/>
      <c r="N249" s="144"/>
      <c r="O249" s="144"/>
      <c r="P249" s="144"/>
      <c r="Q249" s="144"/>
      <c r="R249" s="144"/>
      <c r="T249" s="144"/>
      <c r="U249" s="144"/>
      <c r="V249" s="144"/>
      <c r="W249" s="144"/>
      <c r="X249" s="144"/>
      <c r="Y249" s="144"/>
      <c r="Z249" s="144"/>
    </row>
    <row r="250" spans="1:26" ht="14.25" customHeight="1">
      <c r="A250" s="144"/>
      <c r="B250" s="144"/>
      <c r="C250" s="162"/>
      <c r="D250" s="146"/>
      <c r="E250" s="163"/>
      <c r="F250" s="205" t="s">
        <v>1137</v>
      </c>
      <c r="G250" s="192"/>
      <c r="H250" s="144"/>
      <c r="I250" s="144"/>
      <c r="J250" s="144"/>
      <c r="K250" s="144"/>
      <c r="L250" s="144"/>
      <c r="M250" s="144"/>
      <c r="N250" s="144"/>
      <c r="O250" s="144"/>
      <c r="P250" s="144"/>
      <c r="Q250" s="144"/>
      <c r="R250" s="144"/>
      <c r="T250" s="144"/>
      <c r="U250" s="144"/>
      <c r="V250" s="144"/>
      <c r="W250" s="144"/>
      <c r="X250" s="144"/>
      <c r="Y250" s="144"/>
      <c r="Z250" s="144"/>
    </row>
    <row r="251" spans="1:26" ht="14.25" customHeight="1">
      <c r="A251" s="144"/>
      <c r="B251" s="144"/>
      <c r="C251" s="162" t="s">
        <v>1138</v>
      </c>
      <c r="D251" s="146">
        <f>D246+D247+D248-D249</f>
        <v>232</v>
      </c>
      <c r="E251" s="157"/>
      <c r="F251" s="146" t="s">
        <v>2581</v>
      </c>
      <c r="G251" s="164">
        <f>G242/D251</f>
        <v>0.92241379310344829</v>
      </c>
      <c r="H251" s="144"/>
      <c r="I251" s="144"/>
      <c r="J251" s="144"/>
      <c r="K251" s="144"/>
      <c r="L251" s="144"/>
      <c r="M251" s="144"/>
      <c r="N251" s="144"/>
      <c r="O251" s="144"/>
      <c r="P251" s="144"/>
      <c r="Q251" s="144"/>
      <c r="R251" s="144"/>
      <c r="T251" s="144"/>
      <c r="U251" s="144"/>
      <c r="V251" s="144"/>
      <c r="W251" s="144"/>
      <c r="X251" s="144"/>
      <c r="Y251" s="144"/>
      <c r="Z251" s="144"/>
    </row>
    <row r="252" spans="1:26" ht="14.25" customHeight="1">
      <c r="A252" s="144"/>
      <c r="B252" s="144"/>
      <c r="C252" s="144"/>
      <c r="D252" s="157"/>
      <c r="E252" s="157"/>
      <c r="F252" s="157"/>
      <c r="G252" s="157"/>
      <c r="H252" s="144"/>
      <c r="I252" s="144"/>
      <c r="J252" s="144"/>
      <c r="K252" s="144"/>
      <c r="L252" s="144"/>
      <c r="M252" s="144"/>
      <c r="N252" s="144"/>
      <c r="O252" s="144"/>
      <c r="P252" s="144"/>
      <c r="Q252" s="144"/>
      <c r="R252" s="144"/>
      <c r="T252" s="144"/>
      <c r="U252" s="144"/>
      <c r="V252" s="144"/>
      <c r="W252" s="144"/>
      <c r="X252" s="144"/>
      <c r="Y252" s="144"/>
      <c r="Z252" s="144"/>
    </row>
    <row r="253" spans="1:26" ht="14.25" customHeight="1">
      <c r="A253" s="144"/>
      <c r="B253" s="144"/>
      <c r="C253" s="144"/>
      <c r="D253" s="157"/>
      <c r="E253" s="157"/>
      <c r="F253" s="157"/>
      <c r="G253" s="157"/>
      <c r="H253" s="144"/>
      <c r="I253" s="144"/>
      <c r="J253" s="144"/>
      <c r="K253" s="144"/>
      <c r="L253" s="144"/>
      <c r="M253" s="144"/>
      <c r="N253" s="144"/>
      <c r="O253" s="144"/>
      <c r="P253" s="144"/>
      <c r="Q253" s="144"/>
      <c r="R253" s="144"/>
      <c r="T253" s="144"/>
      <c r="U253" s="144"/>
      <c r="V253" s="144"/>
      <c r="W253" s="144"/>
      <c r="X253" s="144"/>
      <c r="Y253" s="144"/>
      <c r="Z253" s="144"/>
    </row>
    <row r="254" spans="1:26" ht="14.25" customHeight="1">
      <c r="A254" s="144"/>
      <c r="B254" s="144"/>
      <c r="C254" s="144"/>
      <c r="D254" s="157"/>
      <c r="E254" s="157"/>
      <c r="F254" s="157" t="s">
        <v>3346</v>
      </c>
      <c r="G254" s="157"/>
      <c r="H254" s="144"/>
      <c r="I254" s="144"/>
      <c r="J254" s="144"/>
      <c r="K254" s="144"/>
      <c r="L254" s="144"/>
      <c r="M254" s="144"/>
      <c r="N254" s="144"/>
      <c r="O254" s="144"/>
      <c r="P254" s="144"/>
      <c r="Q254" s="144"/>
      <c r="R254" s="144"/>
      <c r="T254" s="144"/>
      <c r="U254" s="144"/>
      <c r="V254" s="144"/>
      <c r="W254" s="144"/>
      <c r="X254" s="144"/>
      <c r="Y254" s="144"/>
      <c r="Z254" s="144"/>
    </row>
    <row r="255" spans="1:26" ht="14.25" customHeight="1">
      <c r="A255" s="144"/>
      <c r="B255" s="144"/>
      <c r="C255" s="144"/>
      <c r="D255" s="157"/>
      <c r="E255" s="157"/>
      <c r="F255" s="157"/>
      <c r="G255" s="157"/>
      <c r="H255" s="144"/>
      <c r="I255" s="144"/>
      <c r="J255" s="144"/>
      <c r="K255" s="144"/>
      <c r="L255" s="144"/>
      <c r="M255" s="144"/>
      <c r="N255" s="144"/>
      <c r="O255" s="144"/>
      <c r="P255" s="144"/>
      <c r="Q255" s="144"/>
      <c r="R255" s="144"/>
      <c r="T255" s="144"/>
      <c r="U255" s="144"/>
      <c r="V255" s="144"/>
      <c r="W255" s="144"/>
      <c r="X255" s="144"/>
      <c r="Y255" s="144"/>
      <c r="Z255" s="144"/>
    </row>
    <row r="256" spans="1:26" ht="14.25" customHeight="1">
      <c r="A256" s="144"/>
      <c r="B256" s="144"/>
      <c r="C256" s="144"/>
      <c r="D256" s="157"/>
      <c r="E256" s="157"/>
      <c r="F256" s="157"/>
      <c r="G256" s="157"/>
      <c r="H256" s="144"/>
      <c r="I256" s="144"/>
      <c r="J256" s="144"/>
      <c r="K256" s="144"/>
      <c r="L256" s="144"/>
      <c r="M256" s="144"/>
      <c r="N256" s="144"/>
      <c r="O256" s="144"/>
      <c r="P256" s="144"/>
      <c r="Q256" s="144"/>
      <c r="R256" s="144"/>
      <c r="T256" s="144"/>
      <c r="U256" s="144"/>
      <c r="V256" s="144"/>
      <c r="W256" s="144"/>
      <c r="X256" s="144"/>
      <c r="Y256" s="144"/>
      <c r="Z256" s="144"/>
    </row>
    <row r="257" spans="1:26" ht="14.25" customHeight="1">
      <c r="A257" s="144"/>
      <c r="B257" s="144"/>
      <c r="C257" s="144"/>
      <c r="D257" s="157"/>
      <c r="E257" s="157"/>
      <c r="F257" s="157"/>
      <c r="G257" s="157"/>
      <c r="H257" s="144"/>
      <c r="I257" s="144"/>
      <c r="J257" s="144"/>
      <c r="K257" s="144"/>
      <c r="L257" s="144"/>
      <c r="M257" s="144"/>
      <c r="N257" s="144"/>
      <c r="O257" s="144"/>
      <c r="P257" s="144"/>
      <c r="Q257" s="144"/>
      <c r="R257" s="144"/>
      <c r="T257" s="144"/>
      <c r="U257" s="144"/>
      <c r="V257" s="144"/>
      <c r="W257" s="144"/>
      <c r="X257" s="144"/>
      <c r="Y257" s="144"/>
      <c r="Z257" s="144"/>
    </row>
    <row r="258" spans="1:26" ht="14.25" customHeight="1">
      <c r="A258" s="144"/>
      <c r="B258" s="144"/>
      <c r="C258" s="144"/>
      <c r="D258" s="157"/>
      <c r="E258" s="157"/>
      <c r="F258" s="157"/>
      <c r="G258" s="157"/>
      <c r="H258" s="144"/>
      <c r="I258" s="144"/>
      <c r="J258" s="144"/>
      <c r="K258" s="144"/>
      <c r="L258" s="144"/>
      <c r="M258" s="144"/>
      <c r="N258" s="144"/>
      <c r="O258" s="144"/>
      <c r="P258" s="144"/>
      <c r="Q258" s="144"/>
      <c r="R258" s="144"/>
      <c r="T258" s="144"/>
      <c r="U258" s="144"/>
      <c r="V258" s="144"/>
      <c r="W258" s="144"/>
      <c r="X258" s="144"/>
      <c r="Y258" s="144"/>
      <c r="Z258" s="144"/>
    </row>
    <row r="259" spans="1:26" ht="14.25" customHeight="1">
      <c r="A259" s="144"/>
      <c r="B259" s="144"/>
      <c r="C259" s="144"/>
      <c r="D259" s="157"/>
      <c r="E259" s="157"/>
      <c r="F259" s="157"/>
      <c r="G259" s="157"/>
      <c r="H259" s="144"/>
      <c r="I259" s="144"/>
      <c r="J259" s="144"/>
      <c r="K259" s="144"/>
      <c r="L259" s="144"/>
      <c r="M259" s="144"/>
      <c r="N259" s="144"/>
      <c r="O259" s="144"/>
      <c r="P259" s="144"/>
      <c r="Q259" s="144"/>
      <c r="R259" s="144"/>
      <c r="T259" s="144"/>
      <c r="U259" s="144"/>
      <c r="V259" s="144"/>
      <c r="W259" s="144"/>
      <c r="X259" s="144"/>
      <c r="Y259" s="144"/>
      <c r="Z259" s="144"/>
    </row>
    <row r="260" spans="1:26" ht="14.25" customHeight="1">
      <c r="A260" s="144"/>
      <c r="B260" s="144"/>
      <c r="C260" s="144"/>
      <c r="D260" s="157"/>
      <c r="E260" s="157"/>
      <c r="F260" s="157"/>
      <c r="G260" s="157"/>
      <c r="H260" s="144"/>
      <c r="I260" s="144"/>
      <c r="J260" s="144"/>
      <c r="K260" s="144"/>
      <c r="L260" s="144"/>
      <c r="M260" s="144"/>
      <c r="N260" s="144"/>
      <c r="O260" s="144"/>
      <c r="P260" s="144"/>
      <c r="Q260" s="144"/>
      <c r="R260" s="144"/>
      <c r="T260" s="144"/>
      <c r="U260" s="144"/>
      <c r="V260" s="144"/>
      <c r="W260" s="144"/>
      <c r="X260" s="144"/>
      <c r="Y260" s="144"/>
      <c r="Z260" s="144"/>
    </row>
    <row r="261" spans="1:26" ht="14.25" customHeight="1">
      <c r="A261" s="144"/>
      <c r="B261" s="144"/>
      <c r="C261" s="144"/>
      <c r="D261" s="157"/>
      <c r="E261" s="157"/>
      <c r="F261" s="157"/>
      <c r="G261" s="157"/>
      <c r="H261" s="144"/>
      <c r="I261" s="144"/>
      <c r="J261" s="144"/>
      <c r="K261" s="144"/>
      <c r="L261" s="144"/>
      <c r="M261" s="144"/>
      <c r="N261" s="144"/>
      <c r="O261" s="144"/>
      <c r="P261" s="144"/>
      <c r="Q261" s="144"/>
      <c r="R261" s="144"/>
      <c r="S261" s="144"/>
      <c r="T261" s="144"/>
      <c r="U261" s="144"/>
      <c r="V261" s="144"/>
      <c r="W261" s="144"/>
      <c r="X261" s="144"/>
      <c r="Y261" s="144"/>
      <c r="Z261" s="144"/>
    </row>
    <row r="262" spans="1:26" ht="14.25" customHeight="1">
      <c r="A262" s="144"/>
      <c r="B262" s="144"/>
      <c r="C262" s="144"/>
      <c r="D262" s="157"/>
      <c r="E262" s="157"/>
      <c r="F262" s="157"/>
      <c r="G262" s="157"/>
      <c r="H262" s="144"/>
      <c r="I262" s="144"/>
      <c r="J262" s="144"/>
      <c r="K262" s="144"/>
      <c r="L262" s="144"/>
      <c r="M262" s="144"/>
      <c r="N262" s="144"/>
      <c r="O262" s="144"/>
      <c r="P262" s="144"/>
      <c r="Q262" s="144"/>
      <c r="R262" s="144"/>
      <c r="S262" s="144"/>
      <c r="T262" s="144"/>
      <c r="U262" s="144"/>
      <c r="V262" s="144"/>
      <c r="W262" s="144"/>
      <c r="X262" s="144"/>
      <c r="Y262" s="144"/>
      <c r="Z262" s="144"/>
    </row>
    <row r="263" spans="1:26" ht="14.25" customHeight="1">
      <c r="A263" s="144"/>
      <c r="B263" s="144"/>
      <c r="C263" s="144"/>
      <c r="D263" s="157"/>
      <c r="E263" s="157"/>
      <c r="F263" s="157"/>
      <c r="G263" s="157"/>
      <c r="H263" s="144"/>
      <c r="I263" s="144"/>
      <c r="J263" s="144"/>
      <c r="K263" s="144"/>
      <c r="L263" s="144"/>
      <c r="M263" s="144"/>
      <c r="N263" s="144"/>
      <c r="O263" s="144"/>
      <c r="P263" s="144"/>
      <c r="Q263" s="144"/>
      <c r="R263" s="144"/>
      <c r="S263" s="144"/>
      <c r="T263" s="144"/>
      <c r="U263" s="144"/>
      <c r="V263" s="144"/>
      <c r="W263" s="144"/>
      <c r="X263" s="144"/>
      <c r="Y263" s="144"/>
      <c r="Z263" s="144"/>
    </row>
    <row r="264" spans="1:26" ht="14.25" customHeight="1">
      <c r="A264" s="144"/>
      <c r="B264" s="144"/>
      <c r="C264" s="144"/>
      <c r="D264" s="157"/>
      <c r="E264" s="157"/>
      <c r="F264" s="157"/>
      <c r="G264" s="157"/>
      <c r="H264" s="144"/>
      <c r="I264" s="144"/>
      <c r="J264" s="144"/>
      <c r="K264" s="144"/>
      <c r="L264" s="144"/>
      <c r="M264" s="144"/>
      <c r="N264" s="144"/>
      <c r="O264" s="144"/>
      <c r="P264" s="144"/>
      <c r="Q264" s="144"/>
      <c r="R264" s="144"/>
      <c r="S264" s="144"/>
      <c r="T264" s="144"/>
      <c r="U264" s="144"/>
      <c r="V264" s="144"/>
      <c r="W264" s="144"/>
      <c r="X264" s="144"/>
      <c r="Y264" s="144"/>
      <c r="Z264" s="144"/>
    </row>
    <row r="265" spans="1:26" ht="14.25" customHeight="1">
      <c r="A265" s="144"/>
      <c r="B265" s="144"/>
      <c r="C265" s="144"/>
      <c r="D265" s="157"/>
      <c r="E265" s="157"/>
      <c r="F265" s="157"/>
      <c r="G265" s="157"/>
      <c r="H265" s="144"/>
      <c r="I265" s="144"/>
      <c r="J265" s="144"/>
      <c r="K265" s="144"/>
      <c r="L265" s="144"/>
      <c r="M265" s="144"/>
      <c r="N265" s="144"/>
      <c r="O265" s="144"/>
      <c r="P265" s="144"/>
      <c r="Q265" s="144"/>
      <c r="R265" s="144"/>
      <c r="S265" s="144"/>
      <c r="T265" s="144"/>
      <c r="U265" s="144"/>
      <c r="V265" s="144"/>
      <c r="W265" s="144"/>
      <c r="X265" s="144"/>
      <c r="Y265" s="144"/>
      <c r="Z265" s="144"/>
    </row>
    <row r="266" spans="1:26" ht="14.25" customHeight="1">
      <c r="A266" s="144"/>
      <c r="B266" s="144"/>
      <c r="C266" s="144"/>
      <c r="D266" s="157"/>
      <c r="E266" s="157"/>
      <c r="F266" s="157"/>
      <c r="G266" s="157"/>
      <c r="H266" s="144"/>
      <c r="I266" s="144"/>
      <c r="J266" s="144"/>
      <c r="K266" s="144"/>
      <c r="L266" s="144"/>
      <c r="M266" s="144"/>
      <c r="N266" s="144"/>
      <c r="O266" s="144"/>
      <c r="P266" s="144"/>
      <c r="Q266" s="144"/>
      <c r="R266" s="144"/>
      <c r="S266" s="144"/>
      <c r="T266" s="144"/>
      <c r="U266" s="144"/>
      <c r="V266" s="144"/>
      <c r="W266" s="144"/>
      <c r="X266" s="144"/>
      <c r="Y266" s="144"/>
      <c r="Z266" s="144"/>
    </row>
    <row r="267" spans="1:26" ht="14.25" customHeight="1">
      <c r="A267" s="144"/>
      <c r="B267" s="144"/>
      <c r="C267" s="144"/>
      <c r="D267" s="157"/>
      <c r="E267" s="157"/>
      <c r="F267" s="157"/>
      <c r="G267" s="157"/>
      <c r="H267" s="144"/>
      <c r="I267" s="144"/>
      <c r="J267" s="144"/>
      <c r="K267" s="144"/>
      <c r="L267" s="144"/>
      <c r="M267" s="144"/>
      <c r="N267" s="144"/>
      <c r="O267" s="144"/>
      <c r="P267" s="144"/>
      <c r="Q267" s="144"/>
      <c r="R267" s="144"/>
      <c r="S267" s="144"/>
      <c r="T267" s="144"/>
      <c r="U267" s="144"/>
      <c r="V267" s="144"/>
      <c r="W267" s="144"/>
      <c r="X267" s="144"/>
      <c r="Y267" s="144"/>
      <c r="Z267" s="144"/>
    </row>
    <row r="268" spans="1:26" ht="14.25" customHeight="1">
      <c r="A268" s="144"/>
      <c r="B268" s="144"/>
      <c r="C268" s="144"/>
      <c r="D268" s="157"/>
      <c r="E268" s="157"/>
      <c r="F268" s="157"/>
      <c r="G268" s="157"/>
      <c r="H268" s="144"/>
      <c r="I268" s="144"/>
      <c r="J268" s="144"/>
      <c r="K268" s="144"/>
      <c r="L268" s="144"/>
      <c r="M268" s="144"/>
      <c r="N268" s="144"/>
      <c r="O268" s="144"/>
      <c r="P268" s="144"/>
      <c r="Q268" s="144"/>
      <c r="R268" s="144"/>
      <c r="S268" s="144"/>
      <c r="T268" s="144"/>
      <c r="U268" s="144"/>
      <c r="V268" s="144"/>
      <c r="W268" s="144"/>
      <c r="X268" s="144"/>
      <c r="Y268" s="144"/>
      <c r="Z268" s="144"/>
    </row>
    <row r="269" spans="1:26" ht="14.25" customHeight="1">
      <c r="A269" s="144"/>
      <c r="B269" s="144"/>
      <c r="C269" s="144"/>
      <c r="D269" s="157"/>
      <c r="E269" s="157"/>
      <c r="F269" s="157"/>
      <c r="G269" s="157"/>
      <c r="H269" s="144"/>
      <c r="I269" s="144"/>
      <c r="J269" s="144"/>
      <c r="K269" s="144"/>
      <c r="L269" s="144"/>
      <c r="M269" s="144"/>
      <c r="N269" s="144"/>
      <c r="O269" s="144"/>
      <c r="P269" s="144"/>
      <c r="Q269" s="144"/>
      <c r="R269" s="144"/>
      <c r="S269" s="144"/>
      <c r="T269" s="144"/>
      <c r="U269" s="144"/>
      <c r="V269" s="144"/>
      <c r="W269" s="144"/>
      <c r="X269" s="144"/>
      <c r="Y269" s="144"/>
      <c r="Z269" s="144"/>
    </row>
    <row r="270" spans="1:26" ht="14.25" customHeight="1">
      <c r="A270" s="144"/>
      <c r="B270" s="144"/>
      <c r="C270" s="144"/>
      <c r="D270" s="157"/>
      <c r="E270" s="157"/>
      <c r="F270" s="157"/>
      <c r="G270" s="157"/>
      <c r="H270" s="144"/>
      <c r="I270" s="144"/>
      <c r="J270" s="144"/>
      <c r="K270" s="144"/>
      <c r="L270" s="144"/>
      <c r="M270" s="144"/>
      <c r="N270" s="144"/>
      <c r="O270" s="144"/>
      <c r="P270" s="144"/>
      <c r="Q270" s="144"/>
      <c r="R270" s="144"/>
      <c r="S270" s="144"/>
      <c r="T270" s="144"/>
      <c r="U270" s="144"/>
      <c r="V270" s="144"/>
      <c r="W270" s="144"/>
      <c r="X270" s="144"/>
      <c r="Y270" s="144"/>
      <c r="Z270" s="144"/>
    </row>
    <row r="271" spans="1:26" ht="14.25" customHeight="1">
      <c r="A271" s="144"/>
      <c r="B271" s="144"/>
      <c r="C271" s="144"/>
      <c r="D271" s="157"/>
      <c r="E271" s="157"/>
      <c r="F271" s="157"/>
      <c r="G271" s="157"/>
      <c r="H271" s="144"/>
      <c r="I271" s="144"/>
      <c r="J271" s="144"/>
      <c r="K271" s="144"/>
      <c r="L271" s="144"/>
      <c r="M271" s="144"/>
      <c r="N271" s="144"/>
      <c r="O271" s="144"/>
      <c r="P271" s="144"/>
      <c r="Q271" s="144"/>
      <c r="R271" s="144"/>
      <c r="S271" s="144"/>
      <c r="T271" s="144"/>
      <c r="U271" s="144"/>
      <c r="V271" s="144"/>
      <c r="W271" s="144"/>
      <c r="X271" s="144"/>
      <c r="Y271" s="144"/>
      <c r="Z271" s="144"/>
    </row>
    <row r="272" spans="1:26" ht="14.25" customHeight="1">
      <c r="A272" s="144"/>
      <c r="B272" s="144"/>
      <c r="C272" s="144"/>
      <c r="D272" s="157"/>
      <c r="E272" s="157"/>
      <c r="F272" s="157"/>
      <c r="G272" s="157"/>
      <c r="H272" s="144"/>
      <c r="I272" s="144"/>
      <c r="J272" s="144"/>
      <c r="K272" s="144"/>
      <c r="L272" s="144"/>
      <c r="M272" s="144"/>
      <c r="N272" s="144"/>
      <c r="O272" s="144"/>
      <c r="P272" s="144"/>
      <c r="Q272" s="144"/>
      <c r="R272" s="144"/>
      <c r="S272" s="144"/>
      <c r="T272" s="144"/>
      <c r="U272" s="144"/>
      <c r="V272" s="144"/>
      <c r="W272" s="144"/>
      <c r="X272" s="144"/>
      <c r="Y272" s="144"/>
      <c r="Z272" s="144"/>
    </row>
    <row r="273" spans="1:26" ht="14.25" customHeight="1">
      <c r="A273" s="149" t="s">
        <v>2813</v>
      </c>
      <c r="B273" s="150" t="s">
        <v>3347</v>
      </c>
      <c r="C273" s="150" t="s">
        <v>2571</v>
      </c>
      <c r="D273" s="151" t="s">
        <v>2285</v>
      </c>
      <c r="E273" s="151" t="s">
        <v>692</v>
      </c>
      <c r="F273" s="151" t="s">
        <v>692</v>
      </c>
      <c r="G273" s="151" t="s">
        <v>2285</v>
      </c>
      <c r="H273" s="144"/>
      <c r="I273" s="144" t="s">
        <v>3347</v>
      </c>
      <c r="J273" s="144" t="s">
        <v>2571</v>
      </c>
      <c r="K273" s="144" t="s">
        <v>2285</v>
      </c>
      <c r="L273" s="144"/>
      <c r="M273" s="144"/>
      <c r="N273" s="144"/>
      <c r="O273" s="144"/>
      <c r="P273" s="144"/>
      <c r="Q273" s="144"/>
      <c r="R273" s="144"/>
      <c r="S273" s="144"/>
      <c r="T273" s="144"/>
      <c r="U273" s="144"/>
      <c r="V273" s="144"/>
      <c r="W273" s="144"/>
      <c r="X273" s="144"/>
      <c r="Y273" s="144"/>
      <c r="Z273" s="144"/>
    </row>
    <row r="274" spans="1:26" ht="14.25" customHeight="1">
      <c r="A274" s="149" t="s">
        <v>2817</v>
      </c>
      <c r="B274" s="150" t="s">
        <v>3348</v>
      </c>
      <c r="C274" s="150" t="s">
        <v>2569</v>
      </c>
      <c r="D274" s="151" t="s">
        <v>2285</v>
      </c>
      <c r="E274" s="155" t="s">
        <v>692</v>
      </c>
      <c r="F274" s="151" t="s">
        <v>692</v>
      </c>
      <c r="G274" s="151" t="s">
        <v>685</v>
      </c>
      <c r="H274" s="144"/>
      <c r="I274" s="144" t="s">
        <v>3348</v>
      </c>
      <c r="J274" s="144" t="s">
        <v>2569</v>
      </c>
      <c r="K274" s="144" t="s">
        <v>685</v>
      </c>
      <c r="L274" s="144"/>
      <c r="M274" s="144"/>
      <c r="N274" s="144"/>
      <c r="O274" s="144"/>
      <c r="P274" s="144"/>
      <c r="Q274" s="144"/>
      <c r="R274" s="144"/>
      <c r="S274" s="144"/>
      <c r="T274" s="144"/>
      <c r="U274" s="144"/>
      <c r="V274" s="144"/>
      <c r="W274" s="144"/>
      <c r="X274" s="144"/>
      <c r="Y274" s="144"/>
      <c r="Z274" s="144"/>
    </row>
    <row r="275" spans="1:26" ht="14.25" customHeight="1">
      <c r="A275" s="144"/>
      <c r="B275" s="144"/>
      <c r="C275" s="144"/>
      <c r="D275" s="157"/>
      <c r="E275" s="157"/>
      <c r="F275" s="157"/>
      <c r="G275" s="157"/>
      <c r="H275" s="144"/>
      <c r="I275" s="144"/>
      <c r="J275" s="144"/>
      <c r="K275" s="144"/>
      <c r="L275" s="144"/>
      <c r="M275" s="144"/>
      <c r="N275" s="144"/>
      <c r="O275" s="144"/>
      <c r="P275" s="144"/>
      <c r="Q275" s="144"/>
      <c r="R275" s="144"/>
      <c r="S275" s="144"/>
      <c r="T275" s="144"/>
      <c r="U275" s="144"/>
      <c r="V275" s="144"/>
      <c r="W275" s="144"/>
      <c r="X275" s="144"/>
      <c r="Y275" s="144"/>
      <c r="Z275" s="144"/>
    </row>
    <row r="276" spans="1:26" ht="14.25" customHeight="1">
      <c r="A276" s="144"/>
      <c r="B276" s="144"/>
      <c r="C276" s="144"/>
      <c r="D276" s="157"/>
      <c r="E276" s="157"/>
      <c r="F276" s="157"/>
      <c r="G276" s="157"/>
      <c r="H276" s="144"/>
      <c r="I276" s="144"/>
      <c r="J276" s="144"/>
      <c r="K276" s="144"/>
      <c r="L276" s="144"/>
      <c r="M276" s="144"/>
      <c r="N276" s="144"/>
      <c r="O276" s="144"/>
      <c r="P276" s="144"/>
      <c r="Q276" s="144"/>
      <c r="R276" s="144"/>
      <c r="S276" s="144"/>
      <c r="T276" s="144"/>
      <c r="U276" s="144"/>
      <c r="V276" s="144"/>
      <c r="W276" s="144"/>
      <c r="X276" s="144"/>
      <c r="Y276" s="144"/>
      <c r="Z276" s="144"/>
    </row>
    <row r="277" spans="1:26" ht="14.25" customHeight="1">
      <c r="A277" s="144"/>
      <c r="B277" s="144"/>
      <c r="C277" s="144"/>
      <c r="D277" s="157"/>
      <c r="E277" s="157"/>
      <c r="F277" s="157"/>
      <c r="G277" s="157"/>
      <c r="H277" s="144"/>
      <c r="I277" s="144"/>
      <c r="J277" s="144"/>
      <c r="K277" s="144"/>
      <c r="L277" s="144"/>
      <c r="M277" s="144"/>
      <c r="N277" s="144"/>
      <c r="O277" s="144"/>
      <c r="P277" s="144"/>
      <c r="Q277" s="144"/>
      <c r="R277" s="144"/>
      <c r="S277" s="144"/>
      <c r="T277" s="144"/>
      <c r="U277" s="144"/>
      <c r="V277" s="144"/>
      <c r="W277" s="144"/>
      <c r="X277" s="144"/>
      <c r="Y277" s="144"/>
      <c r="Z277" s="144"/>
    </row>
    <row r="278" spans="1:26" ht="14.25" customHeight="1">
      <c r="A278" s="144"/>
      <c r="B278" s="144"/>
      <c r="C278" s="144"/>
      <c r="D278" s="157"/>
      <c r="E278" s="157"/>
      <c r="F278" s="157"/>
      <c r="G278" s="157"/>
      <c r="H278" s="144"/>
      <c r="I278" s="144"/>
      <c r="J278" s="144"/>
      <c r="K278" s="144"/>
      <c r="L278" s="144"/>
      <c r="M278" s="144"/>
      <c r="N278" s="144"/>
      <c r="O278" s="144"/>
      <c r="P278" s="144"/>
      <c r="Q278" s="144"/>
      <c r="R278" s="144"/>
      <c r="S278" s="144"/>
      <c r="T278" s="144"/>
      <c r="U278" s="144"/>
      <c r="V278" s="144"/>
      <c r="W278" s="144"/>
      <c r="X278" s="144"/>
      <c r="Y278" s="144"/>
      <c r="Z278" s="144"/>
    </row>
    <row r="279" spans="1:26" ht="14.25" customHeight="1">
      <c r="A279" s="144"/>
      <c r="B279" s="144"/>
      <c r="C279" s="144"/>
      <c r="D279" s="157"/>
      <c r="E279" s="157"/>
      <c r="F279" s="157"/>
      <c r="G279" s="157"/>
      <c r="H279" s="144"/>
      <c r="I279" s="144"/>
      <c r="J279" s="144"/>
      <c r="K279" s="144"/>
      <c r="L279" s="144"/>
      <c r="M279" s="144"/>
      <c r="N279" s="144"/>
      <c r="O279" s="144"/>
      <c r="P279" s="144"/>
      <c r="Q279" s="144"/>
      <c r="R279" s="144"/>
      <c r="S279" s="144"/>
      <c r="T279" s="144"/>
      <c r="U279" s="144"/>
      <c r="V279" s="144"/>
      <c r="W279" s="144"/>
      <c r="X279" s="144"/>
      <c r="Y279" s="144"/>
      <c r="Z279" s="144"/>
    </row>
    <row r="280" spans="1:26" ht="14.25" customHeight="1">
      <c r="A280" s="144"/>
      <c r="B280" s="144"/>
      <c r="C280" s="144"/>
      <c r="D280" s="157"/>
      <c r="E280" s="157"/>
      <c r="F280" s="157"/>
      <c r="G280" s="157"/>
      <c r="H280" s="144"/>
      <c r="I280" s="144"/>
      <c r="J280" s="144"/>
      <c r="K280" s="144"/>
      <c r="L280" s="144"/>
      <c r="M280" s="144"/>
      <c r="N280" s="144"/>
      <c r="O280" s="144"/>
      <c r="P280" s="144"/>
      <c r="Q280" s="144"/>
      <c r="R280" s="144"/>
      <c r="S280" s="144"/>
      <c r="T280" s="144"/>
      <c r="U280" s="144"/>
      <c r="V280" s="144"/>
      <c r="W280" s="144"/>
      <c r="X280" s="144"/>
      <c r="Y280" s="144"/>
      <c r="Z280" s="144"/>
    </row>
    <row r="281" spans="1:26" ht="14.25" customHeight="1">
      <c r="A281" s="144"/>
      <c r="B281" s="144"/>
      <c r="C281" s="144"/>
      <c r="D281" s="157"/>
      <c r="E281" s="157"/>
      <c r="F281" s="157"/>
      <c r="G281" s="157"/>
      <c r="H281" s="144"/>
      <c r="I281" s="144"/>
      <c r="J281" s="144"/>
      <c r="K281" s="144"/>
      <c r="L281" s="144"/>
      <c r="M281" s="144"/>
      <c r="N281" s="144"/>
      <c r="O281" s="144"/>
      <c r="P281" s="144"/>
      <c r="Q281" s="144"/>
      <c r="R281" s="144"/>
      <c r="S281" s="144"/>
      <c r="T281" s="144"/>
      <c r="U281" s="144"/>
      <c r="V281" s="144"/>
      <c r="W281" s="144"/>
      <c r="X281" s="144"/>
      <c r="Y281" s="144"/>
      <c r="Z281" s="144"/>
    </row>
    <row r="282" spans="1:26" ht="14.25" customHeight="1">
      <c r="A282" s="144"/>
      <c r="B282" s="144"/>
      <c r="C282" s="144"/>
      <c r="D282" s="157"/>
      <c r="E282" s="157"/>
      <c r="F282" s="157"/>
      <c r="G282" s="157"/>
      <c r="H282" s="144"/>
      <c r="I282" s="144"/>
      <c r="J282" s="144"/>
      <c r="K282" s="144"/>
      <c r="L282" s="144"/>
      <c r="M282" s="144"/>
      <c r="N282" s="144"/>
      <c r="O282" s="144"/>
      <c r="P282" s="144"/>
      <c r="Q282" s="144"/>
      <c r="R282" s="144"/>
      <c r="S282" s="144"/>
      <c r="T282" s="144"/>
      <c r="U282" s="144"/>
      <c r="V282" s="144"/>
      <c r="W282" s="144"/>
      <c r="X282" s="144"/>
      <c r="Y282" s="144"/>
      <c r="Z282" s="144"/>
    </row>
    <row r="283" spans="1:26" ht="14.25" customHeight="1">
      <c r="A283" s="144"/>
      <c r="B283" s="144"/>
      <c r="C283" s="144"/>
      <c r="D283" s="157"/>
      <c r="E283" s="157"/>
      <c r="F283" s="157"/>
      <c r="G283" s="157"/>
      <c r="H283" s="144"/>
      <c r="I283" s="144"/>
      <c r="J283" s="144"/>
      <c r="K283" s="144"/>
      <c r="L283" s="144"/>
      <c r="M283" s="144"/>
      <c r="N283" s="144"/>
      <c r="O283" s="144"/>
      <c r="P283" s="144"/>
      <c r="Q283" s="144"/>
      <c r="R283" s="144"/>
      <c r="S283" s="144"/>
      <c r="T283" s="144"/>
      <c r="U283" s="144"/>
      <c r="V283" s="144"/>
      <c r="W283" s="144"/>
      <c r="X283" s="144"/>
      <c r="Y283" s="144"/>
      <c r="Z283" s="144"/>
    </row>
    <row r="284" spans="1:26" ht="14.25" customHeight="1">
      <c r="A284" s="144"/>
      <c r="B284" s="144"/>
      <c r="C284" s="144"/>
      <c r="D284" s="157"/>
      <c r="E284" s="157"/>
      <c r="F284" s="157"/>
      <c r="G284" s="157"/>
      <c r="H284" s="144"/>
      <c r="I284" s="144"/>
      <c r="J284" s="144"/>
      <c r="K284" s="144"/>
      <c r="L284" s="144"/>
      <c r="M284" s="144"/>
      <c r="N284" s="144"/>
      <c r="O284" s="144"/>
      <c r="P284" s="144"/>
      <c r="Q284" s="144"/>
      <c r="R284" s="144"/>
      <c r="S284" s="144"/>
      <c r="T284" s="144"/>
      <c r="U284" s="144"/>
      <c r="V284" s="144"/>
      <c r="W284" s="144"/>
      <c r="X284" s="144"/>
      <c r="Y284" s="144"/>
      <c r="Z284" s="144"/>
    </row>
    <row r="285" spans="1:26" ht="14.25" customHeight="1">
      <c r="A285" s="144"/>
      <c r="B285" s="144"/>
      <c r="C285" s="144"/>
      <c r="D285" s="157"/>
      <c r="E285" s="157"/>
      <c r="F285" s="157"/>
      <c r="G285" s="157"/>
      <c r="H285" s="144"/>
      <c r="I285" s="144"/>
      <c r="J285" s="144"/>
      <c r="K285" s="144"/>
      <c r="L285" s="144"/>
      <c r="M285" s="144"/>
      <c r="N285" s="144"/>
      <c r="O285" s="144"/>
      <c r="P285" s="144"/>
      <c r="Q285" s="144"/>
      <c r="R285" s="144"/>
      <c r="S285" s="144"/>
      <c r="T285" s="144"/>
      <c r="U285" s="144"/>
      <c r="V285" s="144"/>
      <c r="W285" s="144"/>
      <c r="X285" s="144"/>
      <c r="Y285" s="144"/>
      <c r="Z285" s="144"/>
    </row>
    <row r="286" spans="1:26" ht="14.25" customHeight="1">
      <c r="A286" s="144"/>
      <c r="B286" s="144"/>
      <c r="C286" s="144"/>
      <c r="D286" s="157"/>
      <c r="E286" s="157"/>
      <c r="F286" s="157"/>
      <c r="G286" s="157"/>
      <c r="H286" s="144"/>
      <c r="I286" s="144"/>
      <c r="J286" s="144"/>
      <c r="K286" s="144"/>
      <c r="L286" s="144"/>
      <c r="M286" s="144"/>
      <c r="N286" s="144"/>
      <c r="O286" s="144"/>
      <c r="P286" s="144"/>
      <c r="Q286" s="144"/>
      <c r="R286" s="144"/>
      <c r="S286" s="144"/>
      <c r="T286" s="144"/>
      <c r="U286" s="144"/>
      <c r="V286" s="144"/>
      <c r="W286" s="144"/>
      <c r="X286" s="144"/>
      <c r="Y286" s="144"/>
      <c r="Z286" s="144"/>
    </row>
    <row r="287" spans="1:26" ht="14.25" customHeight="1">
      <c r="A287" s="144"/>
      <c r="B287" s="144"/>
      <c r="C287" s="144"/>
      <c r="D287" s="157"/>
      <c r="E287" s="157"/>
      <c r="F287" s="157"/>
      <c r="G287" s="157"/>
      <c r="H287" s="144"/>
      <c r="I287" s="144"/>
      <c r="J287" s="144"/>
      <c r="K287" s="144"/>
      <c r="L287" s="144"/>
      <c r="M287" s="144"/>
      <c r="N287" s="144"/>
      <c r="O287" s="144"/>
      <c r="P287" s="144"/>
      <c r="Q287" s="144"/>
      <c r="R287" s="144"/>
      <c r="S287" s="144"/>
      <c r="T287" s="144"/>
      <c r="U287" s="144"/>
      <c r="V287" s="144"/>
      <c r="W287" s="144"/>
      <c r="X287" s="144"/>
      <c r="Y287" s="144"/>
      <c r="Z287" s="144"/>
    </row>
    <row r="288" spans="1:26" ht="14.25" customHeight="1">
      <c r="A288" s="144"/>
      <c r="B288" s="144"/>
      <c r="C288" s="144"/>
      <c r="D288" s="157"/>
      <c r="E288" s="157"/>
      <c r="F288" s="157"/>
      <c r="G288" s="157"/>
      <c r="H288" s="144"/>
      <c r="I288" s="144"/>
      <c r="J288" s="144"/>
      <c r="K288" s="144"/>
      <c r="L288" s="144"/>
      <c r="M288" s="144"/>
      <c r="N288" s="144"/>
      <c r="O288" s="144"/>
      <c r="P288" s="144"/>
      <c r="Q288" s="144"/>
      <c r="R288" s="144"/>
      <c r="S288" s="144"/>
      <c r="T288" s="144"/>
      <c r="U288" s="144"/>
      <c r="V288" s="144"/>
      <c r="W288" s="144"/>
      <c r="X288" s="144"/>
      <c r="Y288" s="144"/>
      <c r="Z288" s="144"/>
    </row>
    <row r="289" spans="1:26" ht="14.25" customHeight="1">
      <c r="A289" s="144"/>
      <c r="B289" s="144"/>
      <c r="C289" s="144"/>
      <c r="D289" s="157"/>
      <c r="E289" s="157"/>
      <c r="F289" s="157"/>
      <c r="G289" s="157"/>
      <c r="H289" s="144"/>
      <c r="I289" s="144"/>
      <c r="J289" s="144"/>
      <c r="K289" s="144"/>
      <c r="L289" s="144"/>
      <c r="M289" s="144"/>
      <c r="N289" s="144"/>
      <c r="O289" s="144"/>
      <c r="P289" s="144"/>
      <c r="Q289" s="144"/>
      <c r="R289" s="144"/>
      <c r="S289" s="144"/>
      <c r="T289" s="144"/>
      <c r="U289" s="144"/>
      <c r="V289" s="144"/>
      <c r="W289" s="144"/>
      <c r="X289" s="144"/>
      <c r="Y289" s="144"/>
      <c r="Z289" s="144"/>
    </row>
    <row r="290" spans="1:26" ht="14.25" customHeight="1">
      <c r="A290" s="144"/>
      <c r="B290" s="144"/>
      <c r="C290" s="144"/>
      <c r="D290" s="157"/>
      <c r="E290" s="157"/>
      <c r="F290" s="157"/>
      <c r="G290" s="157"/>
      <c r="H290" s="144"/>
      <c r="I290" s="144"/>
      <c r="J290" s="144"/>
      <c r="K290" s="144"/>
      <c r="L290" s="144"/>
      <c r="M290" s="144"/>
      <c r="N290" s="144"/>
      <c r="O290" s="144"/>
      <c r="P290" s="144"/>
      <c r="Q290" s="144"/>
      <c r="R290" s="144"/>
      <c r="S290" s="144"/>
      <c r="T290" s="144"/>
      <c r="U290" s="144"/>
      <c r="V290" s="144"/>
      <c r="W290" s="144"/>
      <c r="X290" s="144"/>
      <c r="Y290" s="144"/>
      <c r="Z290" s="144"/>
    </row>
    <row r="291" spans="1:26" ht="14.25" customHeight="1">
      <c r="A291" s="144"/>
      <c r="B291" s="144"/>
      <c r="C291" s="144"/>
      <c r="D291" s="157"/>
      <c r="E291" s="157"/>
      <c r="F291" s="157"/>
      <c r="G291" s="157"/>
      <c r="H291" s="144"/>
      <c r="I291" s="144"/>
      <c r="J291" s="144"/>
      <c r="K291" s="144"/>
      <c r="L291" s="144"/>
      <c r="M291" s="144"/>
      <c r="N291" s="144"/>
      <c r="O291" s="144"/>
      <c r="P291" s="144"/>
      <c r="Q291" s="144"/>
      <c r="R291" s="144"/>
      <c r="S291" s="144"/>
      <c r="T291" s="144"/>
      <c r="U291" s="144"/>
      <c r="V291" s="144"/>
      <c r="W291" s="144"/>
      <c r="X291" s="144"/>
      <c r="Y291" s="144"/>
      <c r="Z291" s="144"/>
    </row>
    <row r="292" spans="1:26" ht="14.25" customHeight="1">
      <c r="A292" s="144"/>
      <c r="B292" s="144"/>
      <c r="C292" s="144"/>
      <c r="D292" s="157"/>
      <c r="E292" s="157"/>
      <c r="F292" s="157"/>
      <c r="G292" s="157"/>
      <c r="H292" s="144"/>
      <c r="I292" s="144"/>
      <c r="J292" s="144"/>
      <c r="K292" s="144"/>
      <c r="L292" s="144"/>
      <c r="M292" s="144"/>
      <c r="N292" s="144"/>
      <c r="O292" s="144"/>
      <c r="P292" s="144"/>
      <c r="Q292" s="144"/>
      <c r="R292" s="144"/>
      <c r="S292" s="144"/>
      <c r="T292" s="144"/>
      <c r="U292" s="144"/>
      <c r="V292" s="144"/>
      <c r="W292" s="144"/>
      <c r="X292" s="144"/>
      <c r="Y292" s="144"/>
      <c r="Z292" s="144"/>
    </row>
    <row r="293" spans="1:26" ht="14.25" customHeight="1">
      <c r="A293" s="144"/>
      <c r="B293" s="144"/>
      <c r="C293" s="144"/>
      <c r="D293" s="157"/>
      <c r="E293" s="157"/>
      <c r="F293" s="157"/>
      <c r="G293" s="157"/>
      <c r="H293" s="144"/>
      <c r="I293" s="144"/>
      <c r="J293" s="144"/>
      <c r="K293" s="144"/>
      <c r="L293" s="144"/>
      <c r="M293" s="144"/>
      <c r="N293" s="144"/>
      <c r="O293" s="144"/>
      <c r="P293" s="144"/>
      <c r="Q293" s="144"/>
      <c r="R293" s="144"/>
      <c r="S293" s="144"/>
      <c r="T293" s="144"/>
      <c r="U293" s="144"/>
      <c r="V293" s="144"/>
      <c r="W293" s="144"/>
      <c r="X293" s="144"/>
      <c r="Y293" s="144"/>
      <c r="Z293" s="144"/>
    </row>
    <row r="294" spans="1:26" ht="14.25" customHeight="1">
      <c r="A294" s="144"/>
      <c r="B294" s="144"/>
      <c r="C294" s="144"/>
      <c r="D294" s="157"/>
      <c r="E294" s="157"/>
      <c r="F294" s="157"/>
      <c r="G294" s="157"/>
      <c r="H294" s="144"/>
      <c r="I294" s="144"/>
      <c r="J294" s="144"/>
      <c r="K294" s="144"/>
      <c r="L294" s="144"/>
      <c r="M294" s="144"/>
      <c r="N294" s="144"/>
      <c r="O294" s="144"/>
      <c r="P294" s="144"/>
      <c r="Q294" s="144"/>
      <c r="R294" s="144"/>
      <c r="S294" s="144"/>
      <c r="T294" s="144"/>
      <c r="U294" s="144"/>
      <c r="V294" s="144"/>
      <c r="W294" s="144"/>
      <c r="X294" s="144"/>
      <c r="Y294" s="144"/>
      <c r="Z294" s="144"/>
    </row>
    <row r="295" spans="1:26" ht="14.25" customHeight="1">
      <c r="A295" s="144"/>
      <c r="B295" s="144"/>
      <c r="C295" s="144"/>
      <c r="D295" s="157"/>
      <c r="E295" s="157"/>
      <c r="F295" s="157"/>
      <c r="G295" s="157"/>
      <c r="H295" s="144"/>
      <c r="I295" s="144"/>
      <c r="J295" s="144"/>
      <c r="K295" s="144"/>
      <c r="L295" s="144"/>
      <c r="M295" s="144"/>
      <c r="N295" s="144"/>
      <c r="O295" s="144"/>
      <c r="P295" s="144"/>
      <c r="Q295" s="144"/>
      <c r="R295" s="144"/>
      <c r="S295" s="144"/>
      <c r="T295" s="144"/>
      <c r="U295" s="144"/>
      <c r="V295" s="144"/>
      <c r="W295" s="144"/>
      <c r="X295" s="144"/>
      <c r="Y295" s="144"/>
      <c r="Z295" s="144"/>
    </row>
    <row r="296" spans="1:26" ht="14.25" customHeight="1">
      <c r="A296" s="144"/>
      <c r="B296" s="144"/>
      <c r="C296" s="144"/>
      <c r="D296" s="157"/>
      <c r="E296" s="157"/>
      <c r="F296" s="157"/>
      <c r="G296" s="157"/>
      <c r="H296" s="144"/>
      <c r="I296" s="144"/>
      <c r="J296" s="144"/>
      <c r="K296" s="144"/>
      <c r="L296" s="144"/>
      <c r="M296" s="144"/>
      <c r="N296" s="144"/>
      <c r="O296" s="144"/>
      <c r="P296" s="144"/>
      <c r="Q296" s="144"/>
      <c r="R296" s="144"/>
      <c r="S296" s="144"/>
      <c r="T296" s="144"/>
      <c r="U296" s="144"/>
      <c r="V296" s="144"/>
      <c r="W296" s="144"/>
      <c r="X296" s="144"/>
      <c r="Y296" s="144"/>
      <c r="Z296" s="144"/>
    </row>
    <row r="297" spans="1:26" ht="14.25" customHeight="1">
      <c r="A297" s="144"/>
      <c r="B297" s="144"/>
      <c r="C297" s="144"/>
      <c r="D297" s="157"/>
      <c r="E297" s="157"/>
      <c r="F297" s="157"/>
      <c r="G297" s="157"/>
      <c r="H297" s="144"/>
      <c r="I297" s="144"/>
      <c r="J297" s="144"/>
      <c r="K297" s="144"/>
      <c r="L297" s="144"/>
      <c r="M297" s="144"/>
      <c r="N297" s="144"/>
      <c r="O297" s="144"/>
      <c r="P297" s="144"/>
      <c r="Q297" s="144"/>
      <c r="R297" s="144"/>
      <c r="S297" s="144"/>
      <c r="T297" s="144"/>
      <c r="U297" s="144"/>
      <c r="V297" s="144"/>
      <c r="W297" s="144"/>
      <c r="X297" s="144"/>
      <c r="Y297" s="144"/>
      <c r="Z297" s="144"/>
    </row>
    <row r="298" spans="1:26" ht="14.25" customHeight="1">
      <c r="A298" s="144"/>
      <c r="B298" s="144"/>
      <c r="C298" s="144"/>
      <c r="D298" s="157"/>
      <c r="E298" s="157"/>
      <c r="F298" s="157"/>
      <c r="G298" s="157"/>
      <c r="H298" s="144"/>
      <c r="I298" s="144"/>
      <c r="J298" s="144"/>
      <c r="K298" s="144"/>
      <c r="L298" s="144"/>
      <c r="M298" s="144"/>
      <c r="N298" s="144"/>
      <c r="O298" s="144"/>
      <c r="P298" s="144"/>
      <c r="Q298" s="144"/>
      <c r="R298" s="144"/>
      <c r="S298" s="144"/>
      <c r="T298" s="144"/>
      <c r="U298" s="144"/>
      <c r="V298" s="144"/>
      <c r="W298" s="144"/>
      <c r="X298" s="144"/>
      <c r="Y298" s="144"/>
      <c r="Z298" s="144"/>
    </row>
    <row r="299" spans="1:26" ht="14.25" customHeight="1">
      <c r="A299" s="144"/>
      <c r="B299" s="144"/>
      <c r="C299" s="144"/>
      <c r="D299" s="157"/>
      <c r="E299" s="157"/>
      <c r="F299" s="157"/>
      <c r="G299" s="157"/>
      <c r="H299" s="144"/>
      <c r="I299" s="144"/>
      <c r="J299" s="144"/>
      <c r="K299" s="144"/>
      <c r="L299" s="144"/>
      <c r="M299" s="144"/>
      <c r="N299" s="144"/>
      <c r="O299" s="144"/>
      <c r="P299" s="144"/>
      <c r="Q299" s="144"/>
      <c r="R299" s="144"/>
      <c r="S299" s="144"/>
      <c r="T299" s="144"/>
      <c r="U299" s="144"/>
      <c r="V299" s="144"/>
      <c r="W299" s="144"/>
      <c r="X299" s="144"/>
      <c r="Y299" s="144"/>
      <c r="Z299" s="144"/>
    </row>
    <row r="300" spans="1:26" ht="14.25" customHeight="1">
      <c r="A300" s="144"/>
      <c r="B300" s="144"/>
      <c r="C300" s="144"/>
      <c r="D300" s="157"/>
      <c r="E300" s="157"/>
      <c r="F300" s="157"/>
      <c r="G300" s="157"/>
      <c r="H300" s="144"/>
      <c r="I300" s="144"/>
      <c r="J300" s="144"/>
      <c r="K300" s="144"/>
      <c r="L300" s="144"/>
      <c r="M300" s="144"/>
      <c r="N300" s="144"/>
      <c r="O300" s="144"/>
      <c r="P300" s="144"/>
      <c r="Q300" s="144"/>
      <c r="R300" s="144"/>
      <c r="S300" s="144"/>
      <c r="T300" s="144"/>
      <c r="U300" s="144"/>
      <c r="V300" s="144"/>
      <c r="W300" s="144"/>
      <c r="X300" s="144"/>
      <c r="Y300" s="144"/>
      <c r="Z300" s="144"/>
    </row>
    <row r="301" spans="1:26" ht="14.25" customHeight="1">
      <c r="A301" s="144"/>
      <c r="B301" s="144"/>
      <c r="C301" s="144"/>
      <c r="D301" s="157"/>
      <c r="E301" s="157"/>
      <c r="F301" s="157"/>
      <c r="G301" s="157"/>
      <c r="H301" s="144"/>
      <c r="I301" s="144"/>
      <c r="J301" s="144"/>
      <c r="K301" s="144"/>
      <c r="L301" s="144"/>
      <c r="M301" s="144"/>
      <c r="N301" s="144"/>
      <c r="O301" s="144"/>
      <c r="P301" s="144"/>
      <c r="Q301" s="144"/>
      <c r="R301" s="144"/>
      <c r="S301" s="144"/>
      <c r="T301" s="144"/>
      <c r="U301" s="144"/>
      <c r="V301" s="144"/>
      <c r="W301" s="144"/>
      <c r="X301" s="144"/>
      <c r="Y301" s="144"/>
      <c r="Z301" s="144"/>
    </row>
    <row r="302" spans="1:26" ht="14.25" customHeight="1">
      <c r="A302" s="144"/>
      <c r="B302" s="144"/>
      <c r="C302" s="144"/>
      <c r="D302" s="157"/>
      <c r="E302" s="157"/>
      <c r="F302" s="157"/>
      <c r="G302" s="157"/>
      <c r="H302" s="144"/>
      <c r="I302" s="144"/>
      <c r="J302" s="144"/>
      <c r="K302" s="144"/>
      <c r="L302" s="144"/>
      <c r="M302" s="144"/>
      <c r="N302" s="144"/>
      <c r="O302" s="144"/>
      <c r="P302" s="144"/>
      <c r="Q302" s="144"/>
      <c r="R302" s="144"/>
      <c r="S302" s="144"/>
      <c r="T302" s="144"/>
      <c r="U302" s="144"/>
      <c r="V302" s="144"/>
      <c r="W302" s="144"/>
      <c r="X302" s="144"/>
      <c r="Y302" s="144"/>
      <c r="Z302" s="144"/>
    </row>
    <row r="303" spans="1:26" ht="14.25" customHeight="1">
      <c r="A303" s="144"/>
      <c r="B303" s="144"/>
      <c r="C303" s="144"/>
      <c r="D303" s="157"/>
      <c r="E303" s="157"/>
      <c r="F303" s="157"/>
      <c r="G303" s="157"/>
      <c r="H303" s="144"/>
      <c r="I303" s="144"/>
      <c r="J303" s="144"/>
      <c r="K303" s="144"/>
      <c r="L303" s="144"/>
      <c r="M303" s="144"/>
      <c r="N303" s="144"/>
      <c r="O303" s="144"/>
      <c r="P303" s="144"/>
      <c r="Q303" s="144"/>
      <c r="R303" s="144"/>
      <c r="S303" s="144"/>
      <c r="T303" s="144"/>
      <c r="U303" s="144"/>
      <c r="V303" s="144"/>
      <c r="W303" s="144"/>
      <c r="X303" s="144"/>
      <c r="Y303" s="144"/>
      <c r="Z303" s="144"/>
    </row>
    <row r="304" spans="1:26" ht="14.25" customHeight="1">
      <c r="A304" s="144"/>
      <c r="B304" s="144"/>
      <c r="C304" s="144"/>
      <c r="D304" s="157"/>
      <c r="E304" s="157"/>
      <c r="F304" s="157"/>
      <c r="G304" s="157"/>
      <c r="H304" s="144"/>
      <c r="I304" s="144"/>
      <c r="J304" s="144"/>
      <c r="K304" s="144"/>
      <c r="L304" s="144"/>
      <c r="M304" s="144"/>
      <c r="N304" s="144"/>
      <c r="O304" s="144"/>
      <c r="P304" s="144"/>
      <c r="Q304" s="144"/>
      <c r="R304" s="144"/>
      <c r="S304" s="144"/>
      <c r="T304" s="144"/>
      <c r="U304" s="144"/>
      <c r="V304" s="144"/>
      <c r="W304" s="144"/>
      <c r="X304" s="144"/>
      <c r="Y304" s="144"/>
      <c r="Z304" s="144"/>
    </row>
    <row r="305" spans="1:26" ht="14.25" customHeight="1">
      <c r="A305" s="144"/>
      <c r="B305" s="144"/>
      <c r="C305" s="144"/>
      <c r="D305" s="157"/>
      <c r="E305" s="157"/>
      <c r="F305" s="157"/>
      <c r="G305" s="157"/>
      <c r="H305" s="144"/>
      <c r="I305" s="144"/>
      <c r="J305" s="144"/>
      <c r="K305" s="144"/>
      <c r="L305" s="144"/>
      <c r="M305" s="144"/>
      <c r="N305" s="144"/>
      <c r="O305" s="144"/>
      <c r="P305" s="144"/>
      <c r="Q305" s="144"/>
      <c r="R305" s="144"/>
      <c r="S305" s="144"/>
      <c r="T305" s="144"/>
      <c r="U305" s="144"/>
      <c r="V305" s="144"/>
      <c r="W305" s="144"/>
      <c r="X305" s="144"/>
      <c r="Y305" s="144"/>
      <c r="Z305" s="144"/>
    </row>
    <row r="306" spans="1:26" ht="14.25" customHeight="1">
      <c r="A306" s="144"/>
      <c r="B306" s="144"/>
      <c r="C306" s="144"/>
      <c r="D306" s="157"/>
      <c r="E306" s="157"/>
      <c r="F306" s="157"/>
      <c r="G306" s="157"/>
      <c r="H306" s="144"/>
      <c r="I306" s="144"/>
      <c r="J306" s="144"/>
      <c r="K306" s="144"/>
      <c r="L306" s="144"/>
      <c r="M306" s="144"/>
      <c r="N306" s="144"/>
      <c r="O306" s="144"/>
      <c r="P306" s="144"/>
      <c r="Q306" s="144"/>
      <c r="R306" s="144"/>
      <c r="S306" s="144"/>
      <c r="T306" s="144"/>
      <c r="U306" s="144"/>
      <c r="V306" s="144"/>
      <c r="W306" s="144"/>
      <c r="X306" s="144"/>
      <c r="Y306" s="144"/>
      <c r="Z306" s="144"/>
    </row>
    <row r="307" spans="1:26" ht="14.25" customHeight="1">
      <c r="A307" s="144"/>
      <c r="B307" s="144"/>
      <c r="C307" s="144"/>
      <c r="D307" s="157"/>
      <c r="E307" s="157"/>
      <c r="F307" s="157"/>
      <c r="G307" s="157"/>
      <c r="H307" s="144"/>
      <c r="I307" s="144"/>
      <c r="J307" s="144"/>
      <c r="K307" s="144"/>
      <c r="L307" s="144"/>
      <c r="M307" s="144"/>
      <c r="N307" s="144"/>
      <c r="O307" s="144"/>
      <c r="P307" s="144"/>
      <c r="Q307" s="144"/>
      <c r="R307" s="144"/>
      <c r="S307" s="144"/>
      <c r="T307" s="144"/>
      <c r="U307" s="144"/>
      <c r="V307" s="144"/>
      <c r="W307" s="144"/>
      <c r="X307" s="144"/>
      <c r="Y307" s="144"/>
      <c r="Z307" s="144"/>
    </row>
    <row r="308" spans="1:26" ht="14.25" customHeight="1">
      <c r="A308" s="144"/>
      <c r="B308" s="144"/>
      <c r="C308" s="144"/>
      <c r="D308" s="157"/>
      <c r="E308" s="157"/>
      <c r="F308" s="157"/>
      <c r="G308" s="157"/>
      <c r="H308" s="144"/>
      <c r="I308" s="144"/>
      <c r="J308" s="144"/>
      <c r="K308" s="144"/>
      <c r="L308" s="144"/>
      <c r="M308" s="144"/>
      <c r="N308" s="144"/>
      <c r="O308" s="144"/>
      <c r="P308" s="144"/>
      <c r="Q308" s="144"/>
      <c r="R308" s="144"/>
      <c r="S308" s="144"/>
      <c r="T308" s="144"/>
      <c r="U308" s="144"/>
      <c r="V308" s="144"/>
      <c r="W308" s="144"/>
      <c r="X308" s="144"/>
      <c r="Y308" s="144"/>
      <c r="Z308" s="144"/>
    </row>
    <row r="309" spans="1:26" ht="14.25" customHeight="1">
      <c r="A309" s="144"/>
      <c r="B309" s="144"/>
      <c r="C309" s="144"/>
      <c r="D309" s="157"/>
      <c r="E309" s="157"/>
      <c r="F309" s="157"/>
      <c r="G309" s="157"/>
      <c r="H309" s="144"/>
      <c r="I309" s="144"/>
      <c r="J309" s="144"/>
      <c r="K309" s="144"/>
      <c r="L309" s="144"/>
      <c r="M309" s="144"/>
      <c r="N309" s="144"/>
      <c r="O309" s="144"/>
      <c r="P309" s="144"/>
      <c r="Q309" s="144"/>
      <c r="R309" s="144"/>
      <c r="S309" s="144"/>
      <c r="T309" s="144"/>
      <c r="U309" s="144"/>
      <c r="V309" s="144"/>
      <c r="W309" s="144"/>
      <c r="X309" s="144"/>
      <c r="Y309" s="144"/>
      <c r="Z309" s="144"/>
    </row>
    <row r="310" spans="1:26" ht="14.25" customHeight="1">
      <c r="A310" s="144"/>
      <c r="B310" s="144"/>
      <c r="C310" s="144"/>
      <c r="D310" s="157"/>
      <c r="E310" s="157"/>
      <c r="F310" s="157"/>
      <c r="G310" s="157"/>
      <c r="H310" s="144"/>
      <c r="I310" s="144"/>
      <c r="J310" s="144"/>
      <c r="K310" s="144"/>
      <c r="L310" s="144"/>
      <c r="M310" s="144"/>
      <c r="N310" s="144"/>
      <c r="O310" s="144"/>
      <c r="P310" s="144"/>
      <c r="Q310" s="144"/>
      <c r="R310" s="144"/>
      <c r="S310" s="144"/>
      <c r="T310" s="144"/>
      <c r="U310" s="144"/>
      <c r="V310" s="144"/>
      <c r="W310" s="144"/>
      <c r="X310" s="144"/>
      <c r="Y310" s="144"/>
      <c r="Z310" s="144"/>
    </row>
    <row r="311" spans="1:26" ht="14.25" customHeight="1">
      <c r="A311" s="144"/>
      <c r="B311" s="144"/>
      <c r="C311" s="144"/>
      <c r="D311" s="157"/>
      <c r="E311" s="157"/>
      <c r="F311" s="157"/>
      <c r="G311" s="157"/>
      <c r="H311" s="144"/>
      <c r="I311" s="144"/>
      <c r="J311" s="144"/>
      <c r="K311" s="144"/>
      <c r="L311" s="144"/>
      <c r="M311" s="144"/>
      <c r="N311" s="144"/>
      <c r="O311" s="144"/>
      <c r="P311" s="144"/>
      <c r="Q311" s="144"/>
      <c r="R311" s="144"/>
      <c r="S311" s="144"/>
      <c r="T311" s="144"/>
      <c r="U311" s="144"/>
      <c r="V311" s="144"/>
      <c r="W311" s="144"/>
      <c r="X311" s="144"/>
      <c r="Y311" s="144"/>
      <c r="Z311" s="144"/>
    </row>
    <row r="312" spans="1:26" ht="14.25" customHeight="1">
      <c r="A312" s="144"/>
      <c r="B312" s="144"/>
      <c r="C312" s="144"/>
      <c r="D312" s="157"/>
      <c r="E312" s="157"/>
      <c r="F312" s="157"/>
      <c r="G312" s="157"/>
      <c r="H312" s="144"/>
      <c r="I312" s="144"/>
      <c r="J312" s="144"/>
      <c r="K312" s="144"/>
      <c r="L312" s="144"/>
      <c r="M312" s="144"/>
      <c r="N312" s="144"/>
      <c r="O312" s="144"/>
      <c r="P312" s="144"/>
      <c r="Q312" s="144"/>
      <c r="R312" s="144"/>
      <c r="S312" s="144"/>
      <c r="T312" s="144"/>
      <c r="U312" s="144"/>
      <c r="V312" s="144"/>
      <c r="W312" s="144"/>
      <c r="X312" s="144"/>
      <c r="Y312" s="144"/>
      <c r="Z312" s="144"/>
    </row>
    <row r="313" spans="1:26" ht="14.25" customHeight="1">
      <c r="A313" s="144"/>
      <c r="B313" s="144"/>
      <c r="C313" s="144"/>
      <c r="D313" s="157"/>
      <c r="E313" s="157"/>
      <c r="F313" s="157"/>
      <c r="G313" s="157"/>
      <c r="H313" s="144"/>
      <c r="I313" s="144"/>
      <c r="J313" s="144"/>
      <c r="K313" s="144"/>
      <c r="L313" s="144"/>
      <c r="M313" s="144"/>
      <c r="N313" s="144"/>
      <c r="O313" s="144"/>
      <c r="P313" s="144"/>
      <c r="Q313" s="144"/>
      <c r="R313" s="144"/>
      <c r="S313" s="144"/>
      <c r="T313" s="144"/>
      <c r="U313" s="144"/>
      <c r="V313" s="144"/>
      <c r="W313" s="144"/>
      <c r="X313" s="144"/>
      <c r="Y313" s="144"/>
      <c r="Z313" s="144"/>
    </row>
    <row r="314" spans="1:26" ht="14.25" customHeight="1">
      <c r="A314" s="144"/>
      <c r="B314" s="144"/>
      <c r="C314" s="144"/>
      <c r="D314" s="157"/>
      <c r="E314" s="157"/>
      <c r="F314" s="157"/>
      <c r="G314" s="157"/>
      <c r="H314" s="144"/>
      <c r="I314" s="144"/>
      <c r="J314" s="144"/>
      <c r="K314" s="144"/>
      <c r="L314" s="144"/>
      <c r="M314" s="144"/>
      <c r="N314" s="144"/>
      <c r="O314" s="144"/>
      <c r="P314" s="144"/>
      <c r="Q314" s="144"/>
      <c r="R314" s="144"/>
      <c r="S314" s="144"/>
      <c r="T314" s="144"/>
      <c r="U314" s="144"/>
      <c r="V314" s="144"/>
      <c r="W314" s="144"/>
      <c r="X314" s="144"/>
      <c r="Y314" s="144"/>
      <c r="Z314" s="144"/>
    </row>
    <row r="315" spans="1:26" ht="14.25" customHeight="1">
      <c r="A315" s="144"/>
      <c r="B315" s="144"/>
      <c r="C315" s="144"/>
      <c r="D315" s="157"/>
      <c r="E315" s="157"/>
      <c r="F315" s="157"/>
      <c r="G315" s="157"/>
      <c r="H315" s="144"/>
      <c r="I315" s="144"/>
      <c r="J315" s="144"/>
      <c r="K315" s="144"/>
      <c r="L315" s="144"/>
      <c r="M315" s="144"/>
      <c r="N315" s="144"/>
      <c r="O315" s="144"/>
      <c r="P315" s="144"/>
      <c r="Q315" s="144"/>
      <c r="R315" s="144"/>
      <c r="S315" s="144"/>
      <c r="T315" s="144"/>
      <c r="U315" s="144"/>
      <c r="V315" s="144"/>
      <c r="W315" s="144"/>
      <c r="X315" s="144"/>
      <c r="Y315" s="144"/>
      <c r="Z315" s="144"/>
    </row>
    <row r="316" spans="1:26" ht="14.25" customHeight="1">
      <c r="A316" s="144"/>
      <c r="B316" s="144"/>
      <c r="C316" s="144"/>
      <c r="D316" s="157"/>
      <c r="E316" s="157"/>
      <c r="F316" s="157"/>
      <c r="G316" s="157"/>
      <c r="H316" s="144"/>
      <c r="I316" s="144"/>
      <c r="J316" s="144"/>
      <c r="K316" s="144"/>
      <c r="L316" s="144"/>
      <c r="M316" s="144"/>
      <c r="N316" s="144"/>
      <c r="O316" s="144"/>
      <c r="P316" s="144"/>
      <c r="Q316" s="144"/>
      <c r="R316" s="144"/>
      <c r="S316" s="144"/>
      <c r="T316" s="144"/>
      <c r="U316" s="144"/>
      <c r="V316" s="144"/>
      <c r="W316" s="144"/>
      <c r="X316" s="144"/>
      <c r="Y316" s="144"/>
      <c r="Z316" s="144"/>
    </row>
    <row r="317" spans="1:26" ht="14.25" customHeight="1">
      <c r="A317" s="144"/>
      <c r="B317" s="144"/>
      <c r="C317" s="144"/>
      <c r="D317" s="157"/>
      <c r="E317" s="157"/>
      <c r="F317" s="157"/>
      <c r="G317" s="157"/>
      <c r="H317" s="144"/>
      <c r="I317" s="144"/>
      <c r="J317" s="144"/>
      <c r="K317" s="144"/>
      <c r="L317" s="144"/>
      <c r="M317" s="144"/>
      <c r="N317" s="144"/>
      <c r="O317" s="144"/>
      <c r="P317" s="144"/>
      <c r="Q317" s="144"/>
      <c r="R317" s="144"/>
      <c r="S317" s="144"/>
      <c r="T317" s="144"/>
      <c r="U317" s="144"/>
      <c r="V317" s="144"/>
      <c r="W317" s="144"/>
      <c r="X317" s="144"/>
      <c r="Y317" s="144"/>
      <c r="Z317" s="144"/>
    </row>
    <row r="318" spans="1:26" ht="14.25" customHeight="1">
      <c r="A318" s="144"/>
      <c r="B318" s="144"/>
      <c r="C318" s="144"/>
      <c r="D318" s="157"/>
      <c r="E318" s="157"/>
      <c r="F318" s="157"/>
      <c r="G318" s="157"/>
      <c r="H318" s="144"/>
      <c r="I318" s="144"/>
      <c r="J318" s="144"/>
      <c r="K318" s="144"/>
      <c r="L318" s="144"/>
      <c r="M318" s="144"/>
      <c r="N318" s="144"/>
      <c r="O318" s="144"/>
      <c r="P318" s="144"/>
      <c r="Q318" s="144"/>
      <c r="R318" s="144"/>
      <c r="S318" s="144"/>
      <c r="T318" s="144"/>
      <c r="U318" s="144"/>
      <c r="V318" s="144"/>
      <c r="W318" s="144"/>
      <c r="X318" s="144"/>
      <c r="Y318" s="144"/>
      <c r="Z318" s="144"/>
    </row>
    <row r="319" spans="1:26" ht="14.25" customHeight="1">
      <c r="A319" s="144"/>
      <c r="B319" s="144"/>
      <c r="C319" s="144"/>
      <c r="D319" s="157"/>
      <c r="E319" s="157"/>
      <c r="F319" s="157"/>
      <c r="G319" s="157"/>
      <c r="H319" s="144"/>
      <c r="I319" s="144"/>
      <c r="J319" s="144"/>
      <c r="K319" s="144"/>
      <c r="L319" s="144"/>
      <c r="M319" s="144"/>
      <c r="N319" s="144"/>
      <c r="O319" s="144"/>
      <c r="P319" s="144"/>
      <c r="Q319" s="144"/>
      <c r="R319" s="144"/>
      <c r="S319" s="144"/>
      <c r="T319" s="144"/>
      <c r="U319" s="144"/>
      <c r="V319" s="144"/>
      <c r="W319" s="144"/>
      <c r="X319" s="144"/>
      <c r="Y319" s="144"/>
      <c r="Z319" s="144"/>
    </row>
    <row r="320" spans="1:26" ht="14.25" customHeight="1">
      <c r="A320" s="144"/>
      <c r="B320" s="144"/>
      <c r="C320" s="144"/>
      <c r="D320" s="157"/>
      <c r="E320" s="157"/>
      <c r="F320" s="157"/>
      <c r="G320" s="157"/>
      <c r="H320" s="144"/>
      <c r="I320" s="144"/>
      <c r="J320" s="144"/>
      <c r="K320" s="144"/>
      <c r="L320" s="144"/>
      <c r="M320" s="144"/>
      <c r="N320" s="144"/>
      <c r="O320" s="144"/>
      <c r="P320" s="144"/>
      <c r="Q320" s="144"/>
      <c r="R320" s="144"/>
      <c r="S320" s="144"/>
      <c r="T320" s="144"/>
      <c r="U320" s="144"/>
      <c r="V320" s="144"/>
      <c r="W320" s="144"/>
      <c r="X320" s="144"/>
      <c r="Y320" s="144"/>
      <c r="Z320" s="144"/>
    </row>
    <row r="321" spans="1:26" ht="14.25" customHeight="1">
      <c r="A321" s="144"/>
      <c r="B321" s="144"/>
      <c r="C321" s="144"/>
      <c r="D321" s="157"/>
      <c r="E321" s="157"/>
      <c r="F321" s="157"/>
      <c r="G321" s="157"/>
      <c r="H321" s="144"/>
      <c r="I321" s="144"/>
      <c r="J321" s="144"/>
      <c r="K321" s="144"/>
      <c r="L321" s="144"/>
      <c r="M321" s="144"/>
      <c r="N321" s="144"/>
      <c r="O321" s="144"/>
      <c r="P321" s="144"/>
      <c r="Q321" s="144"/>
      <c r="R321" s="144"/>
      <c r="S321" s="144"/>
      <c r="T321" s="144"/>
      <c r="U321" s="144"/>
      <c r="V321" s="144"/>
      <c r="W321" s="144"/>
      <c r="X321" s="144"/>
      <c r="Y321" s="144"/>
      <c r="Z321" s="144"/>
    </row>
    <row r="322" spans="1:26" ht="14.25" customHeight="1">
      <c r="A322" s="144"/>
      <c r="B322" s="144"/>
      <c r="C322" s="144"/>
      <c r="D322" s="157"/>
      <c r="E322" s="157"/>
      <c r="F322" s="157"/>
      <c r="G322" s="157"/>
      <c r="H322" s="144"/>
      <c r="I322" s="144"/>
      <c r="J322" s="144"/>
      <c r="K322" s="144"/>
      <c r="L322" s="144"/>
      <c r="M322" s="144"/>
      <c r="N322" s="144"/>
      <c r="O322" s="144"/>
      <c r="P322" s="144"/>
      <c r="Q322" s="144"/>
      <c r="R322" s="144"/>
      <c r="S322" s="144"/>
      <c r="T322" s="144"/>
      <c r="U322" s="144"/>
      <c r="V322" s="144"/>
      <c r="W322" s="144"/>
      <c r="X322" s="144"/>
      <c r="Y322" s="144"/>
      <c r="Z322" s="144"/>
    </row>
    <row r="323" spans="1:26" ht="14.25" customHeight="1">
      <c r="A323" s="144"/>
      <c r="B323" s="144"/>
      <c r="C323" s="144"/>
      <c r="D323" s="157"/>
      <c r="E323" s="157"/>
      <c r="F323" s="157"/>
      <c r="G323" s="157"/>
      <c r="H323" s="144"/>
      <c r="I323" s="144"/>
      <c r="J323" s="144"/>
      <c r="K323" s="144"/>
      <c r="L323" s="144"/>
      <c r="M323" s="144"/>
      <c r="N323" s="144"/>
      <c r="O323" s="144"/>
      <c r="P323" s="144"/>
      <c r="Q323" s="144"/>
      <c r="R323" s="144"/>
      <c r="S323" s="144"/>
      <c r="T323" s="144"/>
      <c r="U323" s="144"/>
      <c r="V323" s="144"/>
      <c r="W323" s="144"/>
      <c r="X323" s="144"/>
      <c r="Y323" s="144"/>
      <c r="Z323" s="144"/>
    </row>
    <row r="324" spans="1:26" ht="14.25" customHeight="1">
      <c r="A324" s="144"/>
      <c r="B324" s="144"/>
      <c r="C324" s="144"/>
      <c r="D324" s="157"/>
      <c r="E324" s="157"/>
      <c r="F324" s="157"/>
      <c r="G324" s="157"/>
      <c r="H324" s="144"/>
      <c r="I324" s="144"/>
      <c r="J324" s="144"/>
      <c r="K324" s="144"/>
      <c r="L324" s="144"/>
      <c r="M324" s="144"/>
      <c r="N324" s="144"/>
      <c r="O324" s="144"/>
      <c r="P324" s="144"/>
      <c r="Q324" s="144"/>
      <c r="R324" s="144"/>
      <c r="S324" s="144"/>
      <c r="T324" s="144"/>
      <c r="U324" s="144"/>
      <c r="V324" s="144"/>
      <c r="W324" s="144"/>
      <c r="X324" s="144"/>
      <c r="Y324" s="144"/>
      <c r="Z324" s="144"/>
    </row>
    <row r="325" spans="1:26" ht="14.25" customHeight="1">
      <c r="A325" s="144"/>
      <c r="B325" s="144"/>
      <c r="C325" s="144"/>
      <c r="D325" s="157"/>
      <c r="E325" s="157"/>
      <c r="F325" s="157"/>
      <c r="G325" s="157"/>
      <c r="H325" s="144"/>
      <c r="I325" s="144"/>
      <c r="J325" s="144"/>
      <c r="K325" s="144"/>
      <c r="L325" s="144"/>
      <c r="M325" s="144"/>
      <c r="N325" s="144"/>
      <c r="O325" s="144"/>
      <c r="P325" s="144"/>
      <c r="Q325" s="144"/>
      <c r="R325" s="144"/>
      <c r="S325" s="144"/>
      <c r="T325" s="144"/>
      <c r="U325" s="144"/>
      <c r="V325" s="144"/>
      <c r="W325" s="144"/>
      <c r="X325" s="144"/>
      <c r="Y325" s="144"/>
      <c r="Z325" s="144"/>
    </row>
    <row r="326" spans="1:26" ht="14.25" customHeight="1">
      <c r="A326" s="144"/>
      <c r="B326" s="144"/>
      <c r="C326" s="144"/>
      <c r="D326" s="157"/>
      <c r="E326" s="157"/>
      <c r="F326" s="157"/>
      <c r="G326" s="157"/>
      <c r="H326" s="144"/>
      <c r="I326" s="144"/>
      <c r="J326" s="144"/>
      <c r="K326" s="144"/>
      <c r="L326" s="144"/>
      <c r="M326" s="144"/>
      <c r="N326" s="144"/>
      <c r="O326" s="144"/>
      <c r="P326" s="144"/>
      <c r="Q326" s="144"/>
      <c r="R326" s="144"/>
      <c r="S326" s="144"/>
      <c r="T326" s="144"/>
      <c r="U326" s="144"/>
      <c r="V326" s="144"/>
      <c r="W326" s="144"/>
      <c r="X326" s="144"/>
      <c r="Y326" s="144"/>
      <c r="Z326" s="144"/>
    </row>
    <row r="327" spans="1:26" ht="14.25" customHeight="1">
      <c r="A327" s="144"/>
      <c r="B327" s="144"/>
      <c r="C327" s="144"/>
      <c r="D327" s="157"/>
      <c r="E327" s="157"/>
      <c r="F327" s="157"/>
      <c r="G327" s="157"/>
      <c r="H327" s="144"/>
      <c r="I327" s="144"/>
      <c r="J327" s="144"/>
      <c r="K327" s="144"/>
      <c r="L327" s="144"/>
      <c r="M327" s="144"/>
      <c r="N327" s="144"/>
      <c r="O327" s="144"/>
      <c r="P327" s="144"/>
      <c r="Q327" s="144"/>
      <c r="R327" s="144"/>
      <c r="S327" s="144"/>
      <c r="T327" s="144"/>
      <c r="U327" s="144"/>
      <c r="V327" s="144"/>
      <c r="W327" s="144"/>
      <c r="X327" s="144"/>
      <c r="Y327" s="144"/>
      <c r="Z327" s="144"/>
    </row>
    <row r="328" spans="1:26" ht="14.25" customHeight="1">
      <c r="A328" s="144"/>
      <c r="B328" s="144"/>
      <c r="C328" s="144"/>
      <c r="D328" s="157"/>
      <c r="E328" s="157"/>
      <c r="F328" s="157"/>
      <c r="G328" s="157"/>
      <c r="H328" s="144"/>
      <c r="I328" s="144"/>
      <c r="J328" s="144"/>
      <c r="K328" s="144"/>
      <c r="L328" s="144"/>
      <c r="M328" s="144"/>
      <c r="N328" s="144"/>
      <c r="O328" s="144"/>
      <c r="P328" s="144"/>
      <c r="Q328" s="144"/>
      <c r="R328" s="144"/>
      <c r="S328" s="144"/>
      <c r="T328" s="144"/>
      <c r="U328" s="144"/>
      <c r="V328" s="144"/>
      <c r="W328" s="144"/>
      <c r="X328" s="144"/>
      <c r="Y328" s="144"/>
      <c r="Z328" s="144"/>
    </row>
    <row r="329" spans="1:26" ht="14.25" customHeight="1">
      <c r="A329" s="144"/>
      <c r="B329" s="144"/>
      <c r="C329" s="144"/>
      <c r="D329" s="157"/>
      <c r="E329" s="157"/>
      <c r="F329" s="157"/>
      <c r="G329" s="157"/>
      <c r="H329" s="144"/>
      <c r="I329" s="144"/>
      <c r="J329" s="144"/>
      <c r="K329" s="144"/>
      <c r="L329" s="144"/>
      <c r="M329" s="144"/>
      <c r="N329" s="144"/>
      <c r="O329" s="144"/>
      <c r="P329" s="144"/>
      <c r="Q329" s="144"/>
      <c r="R329" s="144"/>
      <c r="S329" s="144"/>
      <c r="T329" s="144"/>
      <c r="U329" s="144"/>
      <c r="V329" s="144"/>
      <c r="W329" s="144"/>
      <c r="X329" s="144"/>
      <c r="Y329" s="144"/>
      <c r="Z329" s="144"/>
    </row>
    <row r="330" spans="1:26" ht="14.25" customHeight="1">
      <c r="A330" s="144"/>
      <c r="B330" s="144"/>
      <c r="C330" s="144"/>
      <c r="D330" s="157"/>
      <c r="E330" s="157"/>
      <c r="F330" s="157"/>
      <c r="G330" s="157"/>
      <c r="H330" s="144"/>
      <c r="I330" s="144"/>
      <c r="J330" s="144"/>
      <c r="K330" s="144"/>
      <c r="L330" s="144"/>
      <c r="M330" s="144"/>
      <c r="N330" s="144"/>
      <c r="O330" s="144"/>
      <c r="P330" s="144"/>
      <c r="Q330" s="144"/>
      <c r="R330" s="144"/>
      <c r="S330" s="144"/>
      <c r="T330" s="144"/>
      <c r="U330" s="144"/>
      <c r="V330" s="144"/>
      <c r="W330" s="144"/>
      <c r="X330" s="144"/>
      <c r="Y330" s="144"/>
      <c r="Z330" s="144"/>
    </row>
    <row r="331" spans="1:26" ht="14.25" customHeight="1">
      <c r="A331" s="144"/>
      <c r="B331" s="144"/>
      <c r="C331" s="144"/>
      <c r="D331" s="157"/>
      <c r="E331" s="157"/>
      <c r="F331" s="157"/>
      <c r="G331" s="157"/>
      <c r="H331" s="144"/>
      <c r="I331" s="144"/>
      <c r="J331" s="144"/>
      <c r="K331" s="144"/>
      <c r="L331" s="144"/>
      <c r="M331" s="144"/>
      <c r="N331" s="144"/>
      <c r="O331" s="144"/>
      <c r="P331" s="144"/>
      <c r="Q331" s="144"/>
      <c r="R331" s="144"/>
      <c r="S331" s="144"/>
      <c r="T331" s="144"/>
      <c r="U331" s="144"/>
      <c r="V331" s="144"/>
      <c r="W331" s="144"/>
      <c r="X331" s="144"/>
      <c r="Y331" s="144"/>
      <c r="Z331" s="144"/>
    </row>
    <row r="332" spans="1:26" ht="14.25" customHeight="1">
      <c r="A332" s="144"/>
      <c r="B332" s="144"/>
      <c r="C332" s="144"/>
      <c r="D332" s="157"/>
      <c r="E332" s="157"/>
      <c r="F332" s="157"/>
      <c r="G332" s="157"/>
      <c r="H332" s="144"/>
      <c r="I332" s="144"/>
      <c r="J332" s="144"/>
      <c r="K332" s="144"/>
      <c r="L332" s="144"/>
      <c r="M332" s="144"/>
      <c r="N332" s="144"/>
      <c r="O332" s="144"/>
      <c r="P332" s="144"/>
      <c r="Q332" s="144"/>
      <c r="R332" s="144"/>
      <c r="S332" s="144"/>
      <c r="T332" s="144"/>
      <c r="U332" s="144"/>
      <c r="V332" s="144"/>
      <c r="W332" s="144"/>
      <c r="X332" s="144"/>
      <c r="Y332" s="144"/>
      <c r="Z332" s="144"/>
    </row>
    <row r="333" spans="1:26" ht="14.25" customHeight="1">
      <c r="A333" s="144"/>
      <c r="B333" s="144"/>
      <c r="C333" s="144"/>
      <c r="D333" s="157"/>
      <c r="E333" s="157"/>
      <c r="F333" s="157"/>
      <c r="G333" s="157"/>
      <c r="H333" s="144"/>
      <c r="I333" s="144"/>
      <c r="J333" s="144"/>
      <c r="K333" s="144"/>
      <c r="L333" s="144"/>
      <c r="M333" s="144"/>
      <c r="N333" s="144"/>
      <c r="O333" s="144"/>
      <c r="P333" s="144"/>
      <c r="Q333" s="144"/>
      <c r="R333" s="144"/>
      <c r="S333" s="144"/>
      <c r="T333" s="144"/>
      <c r="U333" s="144"/>
      <c r="V333" s="144"/>
      <c r="W333" s="144"/>
      <c r="X333" s="144"/>
      <c r="Y333" s="144"/>
      <c r="Z333" s="144"/>
    </row>
    <row r="334" spans="1:26" ht="14.25" customHeight="1">
      <c r="A334" s="144"/>
      <c r="B334" s="144"/>
      <c r="C334" s="144"/>
      <c r="D334" s="157"/>
      <c r="E334" s="157"/>
      <c r="F334" s="157"/>
      <c r="G334" s="157"/>
      <c r="H334" s="144"/>
      <c r="I334" s="144"/>
      <c r="J334" s="144"/>
      <c r="K334" s="144"/>
      <c r="L334" s="144"/>
      <c r="M334" s="144"/>
      <c r="N334" s="144"/>
      <c r="O334" s="144"/>
      <c r="P334" s="144"/>
      <c r="Q334" s="144"/>
      <c r="R334" s="144"/>
      <c r="S334" s="144"/>
      <c r="T334" s="144"/>
      <c r="U334" s="144"/>
      <c r="V334" s="144"/>
      <c r="W334" s="144"/>
      <c r="X334" s="144"/>
      <c r="Y334" s="144"/>
      <c r="Z334" s="144"/>
    </row>
    <row r="335" spans="1:26" ht="14.25" customHeight="1">
      <c r="A335" s="144"/>
      <c r="B335" s="144"/>
      <c r="C335" s="144"/>
      <c r="D335" s="157"/>
      <c r="E335" s="157"/>
      <c r="F335" s="157"/>
      <c r="G335" s="157"/>
      <c r="H335" s="144"/>
      <c r="I335" s="144"/>
      <c r="J335" s="144"/>
      <c r="K335" s="144"/>
      <c r="L335" s="144"/>
      <c r="M335" s="144"/>
      <c r="N335" s="144"/>
      <c r="O335" s="144"/>
      <c r="P335" s="144"/>
      <c r="Q335" s="144"/>
      <c r="R335" s="144"/>
      <c r="S335" s="144"/>
      <c r="T335" s="144"/>
      <c r="U335" s="144"/>
      <c r="V335" s="144"/>
      <c r="W335" s="144"/>
      <c r="X335" s="144"/>
      <c r="Y335" s="144"/>
      <c r="Z335" s="144"/>
    </row>
    <row r="336" spans="1:26" ht="14.25" customHeight="1">
      <c r="A336" s="144"/>
      <c r="B336" s="144"/>
      <c r="C336" s="144"/>
      <c r="D336" s="157"/>
      <c r="E336" s="157"/>
      <c r="F336" s="157"/>
      <c r="G336" s="157"/>
      <c r="H336" s="144"/>
      <c r="I336" s="144"/>
      <c r="J336" s="144"/>
      <c r="K336" s="144"/>
      <c r="L336" s="144"/>
      <c r="M336" s="144"/>
      <c r="N336" s="144"/>
      <c r="O336" s="144"/>
      <c r="P336" s="144"/>
      <c r="Q336" s="144"/>
      <c r="R336" s="144"/>
      <c r="S336" s="144"/>
      <c r="T336" s="144"/>
      <c r="U336" s="144"/>
      <c r="V336" s="144"/>
      <c r="W336" s="144"/>
      <c r="X336" s="144"/>
      <c r="Y336" s="144"/>
      <c r="Z336" s="144"/>
    </row>
    <row r="337" spans="1:26" ht="14.25" customHeight="1">
      <c r="A337" s="144"/>
      <c r="B337" s="144"/>
      <c r="C337" s="144"/>
      <c r="D337" s="157"/>
      <c r="E337" s="157"/>
      <c r="F337" s="157"/>
      <c r="G337" s="157"/>
      <c r="H337" s="144"/>
      <c r="I337" s="144"/>
      <c r="J337" s="144"/>
      <c r="K337" s="144"/>
      <c r="L337" s="144"/>
      <c r="M337" s="144"/>
      <c r="N337" s="144"/>
      <c r="O337" s="144"/>
      <c r="P337" s="144"/>
      <c r="Q337" s="144"/>
      <c r="R337" s="144"/>
      <c r="S337" s="144"/>
      <c r="T337" s="144"/>
      <c r="U337" s="144"/>
      <c r="V337" s="144"/>
      <c r="W337" s="144"/>
      <c r="X337" s="144"/>
      <c r="Y337" s="144"/>
      <c r="Z337" s="144"/>
    </row>
    <row r="338" spans="1:26" ht="14.25" customHeight="1">
      <c r="A338" s="144"/>
      <c r="B338" s="144"/>
      <c r="C338" s="144"/>
      <c r="D338" s="157"/>
      <c r="E338" s="157"/>
      <c r="F338" s="157"/>
      <c r="G338" s="157"/>
      <c r="H338" s="144"/>
      <c r="I338" s="144"/>
      <c r="J338" s="144"/>
      <c r="K338" s="144"/>
      <c r="L338" s="144"/>
      <c r="M338" s="144"/>
      <c r="N338" s="144"/>
      <c r="O338" s="144"/>
      <c r="P338" s="144"/>
      <c r="Q338" s="144"/>
      <c r="R338" s="144"/>
      <c r="S338" s="144"/>
      <c r="T338" s="144"/>
      <c r="U338" s="144"/>
      <c r="V338" s="144"/>
      <c r="W338" s="144"/>
      <c r="X338" s="144"/>
      <c r="Y338" s="144"/>
      <c r="Z338" s="144"/>
    </row>
    <row r="339" spans="1:26" ht="14.25" customHeight="1">
      <c r="A339" s="144"/>
      <c r="B339" s="144"/>
      <c r="C339" s="144"/>
      <c r="D339" s="157"/>
      <c r="E339" s="157"/>
      <c r="F339" s="157"/>
      <c r="G339" s="157"/>
      <c r="H339" s="144"/>
      <c r="I339" s="144"/>
      <c r="J339" s="144"/>
      <c r="K339" s="144"/>
      <c r="L339" s="144"/>
      <c r="M339" s="144"/>
      <c r="N339" s="144"/>
      <c r="O339" s="144"/>
      <c r="P339" s="144"/>
      <c r="Q339" s="144"/>
      <c r="R339" s="144"/>
      <c r="S339" s="144"/>
      <c r="T339" s="144"/>
      <c r="U339" s="144"/>
      <c r="V339" s="144"/>
      <c r="W339" s="144"/>
      <c r="X339" s="144"/>
      <c r="Y339" s="144"/>
      <c r="Z339" s="144"/>
    </row>
    <row r="340" spans="1:26" ht="14.25" customHeight="1">
      <c r="A340" s="144"/>
      <c r="B340" s="144"/>
      <c r="C340" s="144"/>
      <c r="D340" s="157"/>
      <c r="E340" s="157"/>
      <c r="F340" s="157"/>
      <c r="G340" s="157"/>
      <c r="H340" s="144"/>
      <c r="I340" s="144"/>
      <c r="J340" s="144"/>
      <c r="K340" s="144"/>
      <c r="L340" s="144"/>
      <c r="M340" s="144"/>
      <c r="N340" s="144"/>
      <c r="O340" s="144"/>
      <c r="P340" s="144"/>
      <c r="Q340" s="144"/>
      <c r="R340" s="144"/>
      <c r="S340" s="144"/>
      <c r="T340" s="144"/>
      <c r="U340" s="144"/>
      <c r="V340" s="144"/>
      <c r="W340" s="144"/>
      <c r="X340" s="144"/>
      <c r="Y340" s="144"/>
      <c r="Z340" s="144"/>
    </row>
    <row r="341" spans="1:26" ht="14.25" customHeight="1">
      <c r="A341" s="144"/>
      <c r="B341" s="144"/>
      <c r="C341" s="144"/>
      <c r="D341" s="157"/>
      <c r="E341" s="157"/>
      <c r="F341" s="157"/>
      <c r="G341" s="157"/>
      <c r="H341" s="144"/>
      <c r="I341" s="144"/>
      <c r="J341" s="144"/>
      <c r="K341" s="144"/>
      <c r="L341" s="144"/>
      <c r="M341" s="144"/>
      <c r="N341" s="144"/>
      <c r="O341" s="144"/>
      <c r="P341" s="144"/>
      <c r="Q341" s="144"/>
      <c r="R341" s="144"/>
      <c r="S341" s="144"/>
      <c r="T341" s="144"/>
      <c r="U341" s="144"/>
      <c r="V341" s="144"/>
      <c r="W341" s="144"/>
      <c r="X341" s="144"/>
      <c r="Y341" s="144"/>
      <c r="Z341" s="144"/>
    </row>
    <row r="342" spans="1:26" ht="14.25" customHeight="1">
      <c r="A342" s="144"/>
      <c r="B342" s="144"/>
      <c r="C342" s="144"/>
      <c r="D342" s="157"/>
      <c r="E342" s="157"/>
      <c r="F342" s="157"/>
      <c r="G342" s="157"/>
      <c r="H342" s="144"/>
      <c r="I342" s="144"/>
      <c r="J342" s="144"/>
      <c r="K342" s="144"/>
      <c r="L342" s="144"/>
      <c r="M342" s="144"/>
      <c r="N342" s="144"/>
      <c r="O342" s="144"/>
      <c r="P342" s="144"/>
      <c r="Q342" s="144"/>
      <c r="R342" s="144"/>
      <c r="S342" s="144"/>
      <c r="T342" s="144"/>
      <c r="U342" s="144"/>
      <c r="V342" s="144"/>
      <c r="W342" s="144"/>
      <c r="X342" s="144"/>
      <c r="Y342" s="144"/>
      <c r="Z342" s="144"/>
    </row>
    <row r="343" spans="1:26" ht="14.25" customHeight="1">
      <c r="A343" s="144"/>
      <c r="B343" s="144"/>
      <c r="C343" s="144"/>
      <c r="D343" s="157"/>
      <c r="E343" s="157"/>
      <c r="F343" s="157"/>
      <c r="G343" s="157"/>
      <c r="H343" s="144"/>
      <c r="I343" s="144"/>
      <c r="J343" s="144"/>
      <c r="K343" s="144"/>
      <c r="L343" s="144"/>
      <c r="M343" s="144"/>
      <c r="N343" s="144"/>
      <c r="O343" s="144"/>
      <c r="P343" s="144"/>
      <c r="Q343" s="144"/>
      <c r="R343" s="144"/>
      <c r="S343" s="144"/>
      <c r="T343" s="144"/>
      <c r="U343" s="144"/>
      <c r="V343" s="144"/>
      <c r="W343" s="144"/>
      <c r="X343" s="144"/>
      <c r="Y343" s="144"/>
      <c r="Z343" s="144"/>
    </row>
    <row r="344" spans="1:26" ht="14.25" customHeight="1">
      <c r="A344" s="144"/>
      <c r="B344" s="144"/>
      <c r="C344" s="144"/>
      <c r="D344" s="157"/>
      <c r="E344" s="157"/>
      <c r="F344" s="157"/>
      <c r="G344" s="157"/>
      <c r="H344" s="144"/>
      <c r="I344" s="144"/>
      <c r="J344" s="144"/>
      <c r="K344" s="144"/>
      <c r="L344" s="144"/>
      <c r="M344" s="144"/>
      <c r="N344" s="144"/>
      <c r="O344" s="144"/>
      <c r="P344" s="144"/>
      <c r="Q344" s="144"/>
      <c r="R344" s="144"/>
      <c r="S344" s="144"/>
      <c r="T344" s="144"/>
      <c r="U344" s="144"/>
      <c r="V344" s="144"/>
      <c r="W344" s="144"/>
      <c r="X344" s="144"/>
      <c r="Y344" s="144"/>
      <c r="Z344" s="144"/>
    </row>
    <row r="345" spans="1:26" ht="14.25" customHeight="1">
      <c r="A345" s="144"/>
      <c r="B345" s="144"/>
      <c r="C345" s="144"/>
      <c r="D345" s="157"/>
      <c r="E345" s="157"/>
      <c r="F345" s="157"/>
      <c r="G345" s="157"/>
      <c r="H345" s="144"/>
      <c r="I345" s="144"/>
      <c r="J345" s="144"/>
      <c r="K345" s="144"/>
      <c r="L345" s="144"/>
      <c r="M345" s="144"/>
      <c r="N345" s="144"/>
      <c r="O345" s="144"/>
      <c r="P345" s="144"/>
      <c r="Q345" s="144"/>
      <c r="R345" s="144"/>
      <c r="S345" s="144"/>
      <c r="T345" s="144"/>
      <c r="U345" s="144"/>
      <c r="V345" s="144"/>
      <c r="W345" s="144"/>
      <c r="X345" s="144"/>
      <c r="Y345" s="144"/>
      <c r="Z345" s="144"/>
    </row>
    <row r="346" spans="1:26" ht="14.25" customHeight="1">
      <c r="A346" s="144"/>
      <c r="B346" s="144"/>
      <c r="C346" s="144"/>
      <c r="D346" s="157"/>
      <c r="E346" s="157"/>
      <c r="F346" s="157"/>
      <c r="G346" s="157"/>
      <c r="H346" s="144"/>
      <c r="I346" s="144"/>
      <c r="J346" s="144"/>
      <c r="K346" s="144"/>
      <c r="L346" s="144"/>
      <c r="M346" s="144"/>
      <c r="N346" s="144"/>
      <c r="O346" s="144"/>
      <c r="P346" s="144"/>
      <c r="Q346" s="144"/>
      <c r="R346" s="144"/>
      <c r="S346" s="144"/>
      <c r="T346" s="144"/>
      <c r="U346" s="144"/>
      <c r="V346" s="144"/>
      <c r="W346" s="144"/>
      <c r="X346" s="144"/>
      <c r="Y346" s="144"/>
      <c r="Z346" s="144"/>
    </row>
    <row r="347" spans="1:26" ht="14.25" customHeight="1">
      <c r="A347" s="144"/>
      <c r="B347" s="144"/>
      <c r="C347" s="144"/>
      <c r="D347" s="157"/>
      <c r="E347" s="157"/>
      <c r="F347" s="157"/>
      <c r="G347" s="157"/>
      <c r="H347" s="144"/>
      <c r="I347" s="144"/>
      <c r="J347" s="144"/>
      <c r="K347" s="144"/>
      <c r="L347" s="144"/>
      <c r="M347" s="144"/>
      <c r="N347" s="144"/>
      <c r="O347" s="144"/>
      <c r="P347" s="144"/>
      <c r="Q347" s="144"/>
      <c r="R347" s="144"/>
      <c r="S347" s="144"/>
      <c r="T347" s="144"/>
      <c r="U347" s="144"/>
      <c r="V347" s="144"/>
      <c r="W347" s="144"/>
      <c r="X347" s="144"/>
      <c r="Y347" s="144"/>
      <c r="Z347" s="144"/>
    </row>
    <row r="348" spans="1:26" ht="14.25" customHeight="1">
      <c r="A348" s="144"/>
      <c r="B348" s="144"/>
      <c r="C348" s="144"/>
      <c r="D348" s="157"/>
      <c r="E348" s="157"/>
      <c r="F348" s="157"/>
      <c r="G348" s="157"/>
      <c r="H348" s="144"/>
      <c r="I348" s="144"/>
      <c r="J348" s="144"/>
      <c r="K348" s="144"/>
      <c r="L348" s="144"/>
      <c r="M348" s="144"/>
      <c r="N348" s="144"/>
      <c r="O348" s="144"/>
      <c r="P348" s="144"/>
      <c r="Q348" s="144"/>
      <c r="R348" s="144"/>
      <c r="S348" s="144"/>
      <c r="T348" s="144"/>
      <c r="U348" s="144"/>
      <c r="V348" s="144"/>
      <c r="W348" s="144"/>
      <c r="X348" s="144"/>
      <c r="Y348" s="144"/>
      <c r="Z348" s="144"/>
    </row>
    <row r="349" spans="1:26" ht="14.25" customHeight="1">
      <c r="A349" s="144"/>
      <c r="B349" s="144"/>
      <c r="C349" s="144"/>
      <c r="D349" s="157"/>
      <c r="E349" s="157"/>
      <c r="F349" s="157"/>
      <c r="G349" s="157"/>
      <c r="H349" s="144"/>
      <c r="I349" s="144"/>
      <c r="J349" s="144"/>
      <c r="K349" s="144"/>
      <c r="L349" s="144"/>
      <c r="M349" s="144"/>
      <c r="N349" s="144"/>
      <c r="O349" s="144"/>
      <c r="P349" s="144"/>
      <c r="Q349" s="144"/>
      <c r="R349" s="144"/>
      <c r="S349" s="144"/>
      <c r="T349" s="144"/>
      <c r="U349" s="144"/>
      <c r="V349" s="144"/>
      <c r="W349" s="144"/>
      <c r="X349" s="144"/>
      <c r="Y349" s="144"/>
      <c r="Z349" s="144"/>
    </row>
    <row r="350" spans="1:26" ht="14.25" customHeight="1">
      <c r="A350" s="144"/>
      <c r="B350" s="144"/>
      <c r="C350" s="144"/>
      <c r="D350" s="157"/>
      <c r="E350" s="157"/>
      <c r="F350" s="157"/>
      <c r="G350" s="157"/>
      <c r="H350" s="144"/>
      <c r="I350" s="144"/>
      <c r="J350" s="144"/>
      <c r="K350" s="144"/>
      <c r="L350" s="144"/>
      <c r="M350" s="144"/>
      <c r="N350" s="144"/>
      <c r="O350" s="144"/>
      <c r="P350" s="144"/>
      <c r="Q350" s="144"/>
      <c r="R350" s="144"/>
      <c r="S350" s="144"/>
      <c r="T350" s="144"/>
      <c r="U350" s="144"/>
      <c r="V350" s="144"/>
      <c r="W350" s="144"/>
      <c r="X350" s="144"/>
      <c r="Y350" s="144"/>
      <c r="Z350" s="144"/>
    </row>
    <row r="351" spans="1:26" ht="14.25" customHeight="1">
      <c r="A351" s="144"/>
      <c r="B351" s="144"/>
      <c r="C351" s="144"/>
      <c r="D351" s="157"/>
      <c r="E351" s="157"/>
      <c r="F351" s="157"/>
      <c r="G351" s="157"/>
      <c r="H351" s="144"/>
      <c r="I351" s="144"/>
      <c r="J351" s="144"/>
      <c r="K351" s="144"/>
      <c r="L351" s="144"/>
      <c r="M351" s="144"/>
      <c r="N351" s="144"/>
      <c r="O351" s="144"/>
      <c r="P351" s="144"/>
      <c r="Q351" s="144"/>
      <c r="R351" s="144"/>
      <c r="S351" s="144"/>
      <c r="T351" s="144"/>
      <c r="U351" s="144"/>
      <c r="V351" s="144"/>
      <c r="W351" s="144"/>
      <c r="X351" s="144"/>
      <c r="Y351" s="144"/>
      <c r="Z351" s="144"/>
    </row>
    <row r="352" spans="1:26" ht="14.25" customHeight="1">
      <c r="A352" s="144"/>
      <c r="B352" s="144"/>
      <c r="C352" s="144"/>
      <c r="D352" s="157"/>
      <c r="E352" s="157"/>
      <c r="F352" s="157"/>
      <c r="G352" s="157"/>
      <c r="H352" s="144"/>
      <c r="I352" s="144"/>
      <c r="J352" s="144"/>
      <c r="K352" s="144"/>
      <c r="L352" s="144"/>
      <c r="M352" s="144"/>
      <c r="N352" s="144"/>
      <c r="O352" s="144"/>
      <c r="P352" s="144"/>
      <c r="Q352" s="144"/>
      <c r="R352" s="144"/>
      <c r="S352" s="144"/>
      <c r="T352" s="144"/>
      <c r="U352" s="144"/>
      <c r="V352" s="144"/>
      <c r="W352" s="144"/>
      <c r="X352" s="144"/>
      <c r="Y352" s="144"/>
      <c r="Z352" s="144"/>
    </row>
    <row r="353" spans="1:26" ht="14.25" customHeight="1">
      <c r="A353" s="144"/>
      <c r="B353" s="144"/>
      <c r="C353" s="144"/>
      <c r="D353" s="157"/>
      <c r="E353" s="157"/>
      <c r="F353" s="157"/>
      <c r="G353" s="157"/>
      <c r="H353" s="144"/>
      <c r="I353" s="144"/>
      <c r="J353" s="144"/>
      <c r="K353" s="144"/>
      <c r="L353" s="144"/>
      <c r="M353" s="144"/>
      <c r="N353" s="144"/>
      <c r="O353" s="144"/>
      <c r="P353" s="144"/>
      <c r="Q353" s="144"/>
      <c r="R353" s="144"/>
      <c r="S353" s="144"/>
      <c r="T353" s="144"/>
      <c r="U353" s="144"/>
      <c r="V353" s="144"/>
      <c r="W353" s="144"/>
      <c r="X353" s="144"/>
      <c r="Y353" s="144"/>
      <c r="Z353" s="144"/>
    </row>
    <row r="354" spans="1:26" ht="14.25" customHeight="1">
      <c r="A354" s="144"/>
      <c r="B354" s="144"/>
      <c r="C354" s="144"/>
      <c r="D354" s="157"/>
      <c r="E354" s="157"/>
      <c r="F354" s="157"/>
      <c r="G354" s="157"/>
      <c r="H354" s="144"/>
      <c r="I354" s="144"/>
      <c r="J354" s="144"/>
      <c r="K354" s="144"/>
      <c r="L354" s="144"/>
      <c r="M354" s="144"/>
      <c r="N354" s="144"/>
      <c r="O354" s="144"/>
      <c r="P354" s="144"/>
      <c r="Q354" s="144"/>
      <c r="R354" s="144"/>
      <c r="S354" s="144"/>
      <c r="T354" s="144"/>
      <c r="U354" s="144"/>
      <c r="V354" s="144"/>
      <c r="W354" s="144"/>
      <c r="X354" s="144"/>
      <c r="Y354" s="144"/>
      <c r="Z354" s="144"/>
    </row>
    <row r="355" spans="1:26" ht="14.25" customHeight="1">
      <c r="A355" s="144"/>
      <c r="B355" s="144"/>
      <c r="C355" s="144"/>
      <c r="D355" s="157"/>
      <c r="E355" s="157"/>
      <c r="F355" s="157"/>
      <c r="G355" s="157"/>
      <c r="H355" s="144"/>
      <c r="I355" s="144"/>
      <c r="J355" s="144"/>
      <c r="K355" s="144"/>
      <c r="L355" s="144"/>
      <c r="M355" s="144"/>
      <c r="N355" s="144"/>
      <c r="O355" s="144"/>
      <c r="P355" s="144"/>
      <c r="Q355" s="144"/>
      <c r="R355" s="144"/>
      <c r="S355" s="144"/>
      <c r="T355" s="144"/>
      <c r="U355" s="144"/>
      <c r="V355" s="144"/>
      <c r="W355" s="144"/>
      <c r="X355" s="144"/>
      <c r="Y355" s="144"/>
      <c r="Z355" s="144"/>
    </row>
    <row r="356" spans="1:26" ht="14.25" customHeight="1">
      <c r="A356" s="144"/>
      <c r="B356" s="144"/>
      <c r="C356" s="144"/>
      <c r="D356" s="157"/>
      <c r="E356" s="157"/>
      <c r="F356" s="157"/>
      <c r="G356" s="157"/>
      <c r="H356" s="144"/>
      <c r="I356" s="144"/>
      <c r="J356" s="144"/>
      <c r="K356" s="144"/>
      <c r="L356" s="144"/>
      <c r="M356" s="144"/>
      <c r="N356" s="144"/>
      <c r="O356" s="144"/>
      <c r="P356" s="144"/>
      <c r="Q356" s="144"/>
      <c r="R356" s="144"/>
      <c r="S356" s="144"/>
      <c r="T356" s="144"/>
      <c r="U356" s="144"/>
      <c r="V356" s="144"/>
      <c r="W356" s="144"/>
      <c r="X356" s="144"/>
      <c r="Y356" s="144"/>
      <c r="Z356" s="144"/>
    </row>
    <row r="357" spans="1:26" ht="14.25" customHeight="1">
      <c r="A357" s="144"/>
      <c r="B357" s="144"/>
      <c r="C357" s="144"/>
      <c r="D357" s="157"/>
      <c r="E357" s="157"/>
      <c r="F357" s="157"/>
      <c r="G357" s="157"/>
      <c r="H357" s="144"/>
      <c r="I357" s="144"/>
      <c r="J357" s="144"/>
      <c r="K357" s="144"/>
      <c r="L357" s="144"/>
      <c r="M357" s="144"/>
      <c r="N357" s="144"/>
      <c r="O357" s="144"/>
      <c r="P357" s="144"/>
      <c r="Q357" s="144"/>
      <c r="R357" s="144"/>
      <c r="S357" s="144"/>
      <c r="T357" s="144"/>
      <c r="U357" s="144"/>
      <c r="V357" s="144"/>
      <c r="W357" s="144"/>
      <c r="X357" s="144"/>
      <c r="Y357" s="144"/>
      <c r="Z357" s="144"/>
    </row>
    <row r="358" spans="1:26" ht="14.25" customHeight="1">
      <c r="A358" s="144"/>
      <c r="B358" s="144"/>
      <c r="C358" s="144"/>
      <c r="D358" s="157"/>
      <c r="E358" s="157"/>
      <c r="F358" s="157"/>
      <c r="G358" s="157"/>
      <c r="H358" s="144"/>
      <c r="I358" s="144"/>
      <c r="J358" s="144"/>
      <c r="K358" s="144"/>
      <c r="L358" s="144"/>
      <c r="M358" s="144"/>
      <c r="N358" s="144"/>
      <c r="O358" s="144"/>
      <c r="P358" s="144"/>
      <c r="Q358" s="144"/>
      <c r="R358" s="144"/>
      <c r="S358" s="144"/>
      <c r="T358" s="144"/>
      <c r="U358" s="144"/>
      <c r="V358" s="144"/>
      <c r="W358" s="144"/>
      <c r="X358" s="144"/>
      <c r="Y358" s="144"/>
      <c r="Z358" s="144"/>
    </row>
    <row r="359" spans="1:26" ht="14.25" customHeight="1">
      <c r="A359" s="144"/>
      <c r="B359" s="144"/>
      <c r="C359" s="144"/>
      <c r="D359" s="157"/>
      <c r="E359" s="157"/>
      <c r="F359" s="157"/>
      <c r="G359" s="157"/>
      <c r="H359" s="144"/>
      <c r="I359" s="144"/>
      <c r="J359" s="144"/>
      <c r="K359" s="144"/>
      <c r="L359" s="144"/>
      <c r="M359" s="144"/>
      <c r="N359" s="144"/>
      <c r="O359" s="144"/>
      <c r="P359" s="144"/>
      <c r="Q359" s="144"/>
      <c r="R359" s="144"/>
      <c r="S359" s="144"/>
      <c r="T359" s="144"/>
      <c r="U359" s="144"/>
      <c r="V359" s="144"/>
      <c r="W359" s="144"/>
      <c r="X359" s="144"/>
      <c r="Y359" s="144"/>
      <c r="Z359" s="144"/>
    </row>
    <row r="360" spans="1:26" ht="14.25" customHeight="1">
      <c r="A360" s="144"/>
      <c r="B360" s="144"/>
      <c r="C360" s="144"/>
      <c r="D360" s="157"/>
      <c r="E360" s="157"/>
      <c r="F360" s="157"/>
      <c r="G360" s="157"/>
      <c r="H360" s="144"/>
      <c r="I360" s="144"/>
      <c r="J360" s="144"/>
      <c r="K360" s="144"/>
      <c r="L360" s="144"/>
      <c r="M360" s="144"/>
      <c r="N360" s="144"/>
      <c r="O360" s="144"/>
      <c r="P360" s="144"/>
      <c r="Q360" s="144"/>
      <c r="R360" s="144"/>
      <c r="S360" s="144"/>
      <c r="T360" s="144"/>
      <c r="U360" s="144"/>
      <c r="V360" s="144"/>
      <c r="W360" s="144"/>
      <c r="X360" s="144"/>
      <c r="Y360" s="144"/>
      <c r="Z360" s="144"/>
    </row>
    <row r="361" spans="1:26" ht="14.25" customHeight="1">
      <c r="A361" s="144"/>
      <c r="B361" s="144"/>
      <c r="C361" s="144"/>
      <c r="D361" s="157"/>
      <c r="E361" s="157"/>
      <c r="F361" s="157"/>
      <c r="G361" s="157"/>
      <c r="H361" s="144"/>
      <c r="I361" s="144"/>
      <c r="J361" s="144"/>
      <c r="K361" s="144"/>
      <c r="L361" s="144"/>
      <c r="M361" s="144"/>
      <c r="N361" s="144"/>
      <c r="O361" s="144"/>
      <c r="P361" s="144"/>
      <c r="Q361" s="144"/>
      <c r="R361" s="144"/>
      <c r="S361" s="144"/>
      <c r="T361" s="144"/>
      <c r="U361" s="144"/>
      <c r="V361" s="144"/>
      <c r="W361" s="144"/>
      <c r="X361" s="144"/>
      <c r="Y361" s="144"/>
      <c r="Z361" s="144"/>
    </row>
    <row r="362" spans="1:26" ht="14.25" customHeight="1">
      <c r="A362" s="144"/>
      <c r="B362" s="144"/>
      <c r="C362" s="144"/>
      <c r="D362" s="157"/>
      <c r="E362" s="157"/>
      <c r="F362" s="157"/>
      <c r="G362" s="157"/>
      <c r="H362" s="144"/>
      <c r="I362" s="144"/>
      <c r="J362" s="144"/>
      <c r="K362" s="144"/>
      <c r="L362" s="144"/>
      <c r="M362" s="144"/>
      <c r="N362" s="144"/>
      <c r="O362" s="144"/>
      <c r="P362" s="144"/>
      <c r="Q362" s="144"/>
      <c r="R362" s="144"/>
      <c r="S362" s="144"/>
      <c r="T362" s="144"/>
      <c r="U362" s="144"/>
      <c r="V362" s="144"/>
      <c r="W362" s="144"/>
      <c r="X362" s="144"/>
      <c r="Y362" s="144"/>
      <c r="Z362" s="144"/>
    </row>
    <row r="363" spans="1:26" ht="14.25" customHeight="1">
      <c r="A363" s="144"/>
      <c r="B363" s="144"/>
      <c r="C363" s="144"/>
      <c r="D363" s="157"/>
      <c r="E363" s="157"/>
      <c r="F363" s="157"/>
      <c r="G363" s="157"/>
      <c r="H363" s="144"/>
      <c r="I363" s="144"/>
      <c r="J363" s="144"/>
      <c r="K363" s="144"/>
      <c r="L363" s="144"/>
      <c r="M363" s="144"/>
      <c r="N363" s="144"/>
      <c r="O363" s="144"/>
      <c r="P363" s="144"/>
      <c r="Q363" s="144"/>
      <c r="R363" s="144"/>
      <c r="S363" s="144"/>
      <c r="T363" s="144"/>
      <c r="U363" s="144"/>
      <c r="V363" s="144"/>
      <c r="W363" s="144"/>
      <c r="X363" s="144"/>
      <c r="Y363" s="144"/>
      <c r="Z363" s="144"/>
    </row>
    <row r="364" spans="1:26" ht="14.25" customHeight="1">
      <c r="A364" s="144"/>
      <c r="B364" s="144"/>
      <c r="C364" s="144"/>
      <c r="D364" s="157"/>
      <c r="E364" s="157"/>
      <c r="F364" s="157"/>
      <c r="G364" s="157"/>
      <c r="H364" s="144"/>
      <c r="I364" s="144"/>
      <c r="J364" s="144"/>
      <c r="K364" s="144"/>
      <c r="L364" s="144"/>
      <c r="M364" s="144"/>
      <c r="N364" s="144"/>
      <c r="O364" s="144"/>
      <c r="P364" s="144"/>
      <c r="Q364" s="144"/>
      <c r="R364" s="144"/>
      <c r="S364" s="144"/>
      <c r="T364" s="144"/>
      <c r="U364" s="144"/>
      <c r="V364" s="144"/>
      <c r="W364" s="144"/>
      <c r="X364" s="144"/>
      <c r="Y364" s="144"/>
      <c r="Z364" s="144"/>
    </row>
    <row r="365" spans="1:26" ht="14.25" customHeight="1">
      <c r="A365" s="144"/>
      <c r="B365" s="144"/>
      <c r="C365" s="144"/>
      <c r="D365" s="157"/>
      <c r="E365" s="157"/>
      <c r="F365" s="157"/>
      <c r="G365" s="157"/>
      <c r="H365" s="144"/>
      <c r="I365" s="144"/>
      <c r="J365" s="144"/>
      <c r="K365" s="144"/>
      <c r="L365" s="144"/>
      <c r="M365" s="144"/>
      <c r="N365" s="144"/>
      <c r="O365" s="144"/>
      <c r="P365" s="144"/>
      <c r="Q365" s="144"/>
      <c r="R365" s="144"/>
      <c r="S365" s="144"/>
      <c r="T365" s="144"/>
      <c r="U365" s="144"/>
      <c r="V365" s="144"/>
      <c r="W365" s="144"/>
      <c r="X365" s="144"/>
      <c r="Y365" s="144"/>
      <c r="Z365" s="144"/>
    </row>
    <row r="366" spans="1:26" ht="14.25" customHeight="1">
      <c r="A366" s="144"/>
      <c r="B366" s="144"/>
      <c r="C366" s="144"/>
      <c r="D366" s="157"/>
      <c r="E366" s="157"/>
      <c r="F366" s="157"/>
      <c r="G366" s="157"/>
      <c r="H366" s="144"/>
      <c r="I366" s="144"/>
      <c r="J366" s="144"/>
      <c r="K366" s="144"/>
      <c r="L366" s="144"/>
      <c r="M366" s="144"/>
      <c r="N366" s="144"/>
      <c r="O366" s="144"/>
      <c r="P366" s="144"/>
      <c r="Q366" s="144"/>
      <c r="R366" s="144"/>
      <c r="S366" s="144"/>
      <c r="T366" s="144"/>
      <c r="U366" s="144"/>
      <c r="V366" s="144"/>
      <c r="W366" s="144"/>
      <c r="X366" s="144"/>
      <c r="Y366" s="144"/>
      <c r="Z366" s="144"/>
    </row>
    <row r="367" spans="1:26" ht="14.25" customHeight="1">
      <c r="A367" s="144"/>
      <c r="B367" s="144"/>
      <c r="C367" s="144"/>
      <c r="D367" s="157"/>
      <c r="E367" s="157"/>
      <c r="F367" s="157"/>
      <c r="G367" s="157"/>
      <c r="H367" s="144"/>
      <c r="I367" s="144"/>
      <c r="J367" s="144"/>
      <c r="K367" s="144"/>
      <c r="L367" s="144"/>
      <c r="M367" s="144"/>
      <c r="N367" s="144"/>
      <c r="O367" s="144"/>
      <c r="P367" s="144"/>
      <c r="Q367" s="144"/>
      <c r="R367" s="144"/>
      <c r="S367" s="144"/>
      <c r="T367" s="144"/>
      <c r="U367" s="144"/>
      <c r="V367" s="144"/>
      <c r="W367" s="144"/>
      <c r="X367" s="144"/>
      <c r="Y367" s="144"/>
      <c r="Z367" s="144"/>
    </row>
    <row r="368" spans="1:26" ht="14.25" customHeight="1">
      <c r="A368" s="144"/>
      <c r="B368" s="144"/>
      <c r="C368" s="144"/>
      <c r="D368" s="157"/>
      <c r="E368" s="157"/>
      <c r="F368" s="157"/>
      <c r="G368" s="157"/>
      <c r="H368" s="144"/>
      <c r="I368" s="144"/>
      <c r="J368" s="144"/>
      <c r="K368" s="144"/>
      <c r="L368" s="144"/>
      <c r="M368" s="144"/>
      <c r="N368" s="144"/>
      <c r="O368" s="144"/>
      <c r="P368" s="144"/>
      <c r="Q368" s="144"/>
      <c r="R368" s="144"/>
      <c r="S368" s="144"/>
      <c r="T368" s="144"/>
      <c r="U368" s="144"/>
      <c r="V368" s="144"/>
      <c r="W368" s="144"/>
      <c r="X368" s="144"/>
      <c r="Y368" s="144"/>
      <c r="Z368" s="144"/>
    </row>
    <row r="369" spans="1:26" ht="14.25" customHeight="1">
      <c r="A369" s="144"/>
      <c r="B369" s="144"/>
      <c r="C369" s="144"/>
      <c r="D369" s="157"/>
      <c r="E369" s="157"/>
      <c r="F369" s="157"/>
      <c r="G369" s="157"/>
      <c r="H369" s="144"/>
      <c r="I369" s="144"/>
      <c r="J369" s="144"/>
      <c r="K369" s="144"/>
      <c r="L369" s="144"/>
      <c r="M369" s="144"/>
      <c r="N369" s="144"/>
      <c r="O369" s="144"/>
      <c r="P369" s="144"/>
      <c r="Q369" s="144"/>
      <c r="R369" s="144"/>
      <c r="S369" s="144"/>
      <c r="T369" s="144"/>
      <c r="U369" s="144"/>
      <c r="V369" s="144"/>
      <c r="W369" s="144"/>
      <c r="X369" s="144"/>
      <c r="Y369" s="144"/>
      <c r="Z369" s="144"/>
    </row>
    <row r="370" spans="1:26" ht="14.25" customHeight="1">
      <c r="A370" s="144"/>
      <c r="B370" s="144"/>
      <c r="C370" s="144"/>
      <c r="D370" s="157"/>
      <c r="E370" s="157"/>
      <c r="F370" s="157"/>
      <c r="G370" s="157"/>
      <c r="H370" s="144"/>
      <c r="I370" s="144"/>
      <c r="J370" s="144"/>
      <c r="K370" s="144"/>
      <c r="L370" s="144"/>
      <c r="M370" s="144"/>
      <c r="N370" s="144"/>
      <c r="O370" s="144"/>
      <c r="P370" s="144"/>
      <c r="Q370" s="144"/>
      <c r="R370" s="144"/>
      <c r="S370" s="144"/>
      <c r="T370" s="144"/>
      <c r="U370" s="144"/>
      <c r="V370" s="144"/>
      <c r="W370" s="144"/>
      <c r="X370" s="144"/>
      <c r="Y370" s="144"/>
      <c r="Z370" s="144"/>
    </row>
    <row r="371" spans="1:26" ht="14.25" customHeight="1">
      <c r="A371" s="144"/>
      <c r="B371" s="144"/>
      <c r="C371" s="144"/>
      <c r="D371" s="157"/>
      <c r="E371" s="157"/>
      <c r="F371" s="157"/>
      <c r="G371" s="157"/>
      <c r="H371" s="144"/>
      <c r="I371" s="144"/>
      <c r="J371" s="144"/>
      <c r="K371" s="144"/>
      <c r="L371" s="144"/>
      <c r="M371" s="144"/>
      <c r="N371" s="144"/>
      <c r="O371" s="144"/>
      <c r="P371" s="144"/>
      <c r="Q371" s="144"/>
      <c r="R371" s="144"/>
      <c r="S371" s="144"/>
      <c r="T371" s="144"/>
      <c r="U371" s="144"/>
      <c r="V371" s="144"/>
      <c r="W371" s="144"/>
      <c r="X371" s="144"/>
      <c r="Y371" s="144"/>
      <c r="Z371" s="144"/>
    </row>
    <row r="372" spans="1:26" ht="14.25" customHeight="1">
      <c r="A372" s="144"/>
      <c r="B372" s="144"/>
      <c r="C372" s="144"/>
      <c r="D372" s="157"/>
      <c r="E372" s="157"/>
      <c r="F372" s="157"/>
      <c r="G372" s="157"/>
      <c r="H372" s="144"/>
      <c r="I372" s="144"/>
      <c r="J372" s="144"/>
      <c r="K372" s="144"/>
      <c r="L372" s="144"/>
      <c r="M372" s="144"/>
      <c r="N372" s="144"/>
      <c r="O372" s="144"/>
      <c r="P372" s="144"/>
      <c r="Q372" s="144"/>
      <c r="R372" s="144"/>
      <c r="S372" s="144"/>
      <c r="T372" s="144"/>
      <c r="U372" s="144"/>
      <c r="V372" s="144"/>
      <c r="W372" s="144"/>
      <c r="X372" s="144"/>
      <c r="Y372" s="144"/>
      <c r="Z372" s="144"/>
    </row>
    <row r="373" spans="1:26" ht="14.25" customHeight="1">
      <c r="A373" s="144"/>
      <c r="B373" s="144"/>
      <c r="C373" s="144"/>
      <c r="D373" s="157"/>
      <c r="E373" s="157"/>
      <c r="F373" s="157"/>
      <c r="G373" s="157"/>
      <c r="H373" s="144"/>
      <c r="I373" s="144"/>
      <c r="J373" s="144"/>
      <c r="K373" s="144"/>
      <c r="L373" s="144"/>
      <c r="M373" s="144"/>
      <c r="N373" s="144"/>
      <c r="O373" s="144"/>
      <c r="P373" s="144"/>
      <c r="Q373" s="144"/>
      <c r="R373" s="144"/>
      <c r="S373" s="144"/>
      <c r="T373" s="144"/>
      <c r="U373" s="144"/>
      <c r="V373" s="144"/>
      <c r="W373" s="144"/>
      <c r="X373" s="144"/>
      <c r="Y373" s="144"/>
      <c r="Z373" s="144"/>
    </row>
    <row r="374" spans="1:26" ht="14.25" customHeight="1">
      <c r="A374" s="144"/>
      <c r="B374" s="144"/>
      <c r="C374" s="144"/>
      <c r="D374" s="157"/>
      <c r="E374" s="157"/>
      <c r="F374" s="157"/>
      <c r="G374" s="157"/>
      <c r="H374" s="144"/>
      <c r="I374" s="144"/>
      <c r="J374" s="144"/>
      <c r="K374" s="144"/>
      <c r="L374" s="144"/>
      <c r="M374" s="144"/>
      <c r="N374" s="144"/>
      <c r="O374" s="144"/>
      <c r="P374" s="144"/>
      <c r="Q374" s="144"/>
      <c r="R374" s="144"/>
      <c r="S374" s="144"/>
      <c r="T374" s="144"/>
      <c r="U374" s="144"/>
      <c r="V374" s="144"/>
      <c r="W374" s="144"/>
      <c r="X374" s="144"/>
      <c r="Y374" s="144"/>
      <c r="Z374" s="144"/>
    </row>
    <row r="375" spans="1:26" ht="14.25" customHeight="1">
      <c r="A375" s="144"/>
      <c r="B375" s="144"/>
      <c r="C375" s="144"/>
      <c r="D375" s="157"/>
      <c r="E375" s="157"/>
      <c r="F375" s="157"/>
      <c r="G375" s="157"/>
      <c r="H375" s="144"/>
      <c r="I375" s="144"/>
      <c r="J375" s="144"/>
      <c r="K375" s="144"/>
      <c r="L375" s="144"/>
      <c r="M375" s="144"/>
      <c r="N375" s="144"/>
      <c r="O375" s="144"/>
      <c r="P375" s="144"/>
      <c r="Q375" s="144"/>
      <c r="R375" s="144"/>
      <c r="S375" s="144"/>
      <c r="T375" s="144"/>
      <c r="U375" s="144"/>
      <c r="V375" s="144"/>
      <c r="W375" s="144"/>
      <c r="X375" s="144"/>
      <c r="Y375" s="144"/>
      <c r="Z375" s="144"/>
    </row>
    <row r="376" spans="1:26" ht="14.25" customHeight="1">
      <c r="A376" s="144"/>
      <c r="B376" s="144"/>
      <c r="C376" s="144"/>
      <c r="D376" s="157"/>
      <c r="E376" s="157"/>
      <c r="F376" s="157"/>
      <c r="G376" s="157"/>
      <c r="H376" s="144"/>
      <c r="I376" s="144"/>
      <c r="J376" s="144"/>
      <c r="K376" s="144"/>
      <c r="L376" s="144"/>
      <c r="M376" s="144"/>
      <c r="N376" s="144"/>
      <c r="O376" s="144"/>
      <c r="P376" s="144"/>
      <c r="Q376" s="144"/>
      <c r="R376" s="144"/>
      <c r="S376" s="144"/>
      <c r="T376" s="144"/>
      <c r="U376" s="144"/>
      <c r="V376" s="144"/>
      <c r="W376" s="144"/>
      <c r="X376" s="144"/>
      <c r="Y376" s="144"/>
      <c r="Z376" s="144"/>
    </row>
    <row r="377" spans="1:26" ht="14.25" customHeight="1">
      <c r="A377" s="144"/>
      <c r="B377" s="144"/>
      <c r="C377" s="144"/>
      <c r="D377" s="157"/>
      <c r="E377" s="157"/>
      <c r="F377" s="157"/>
      <c r="G377" s="157"/>
      <c r="H377" s="144"/>
      <c r="I377" s="144"/>
      <c r="J377" s="144"/>
      <c r="K377" s="144"/>
      <c r="L377" s="144"/>
      <c r="M377" s="144"/>
      <c r="N377" s="144"/>
      <c r="O377" s="144"/>
      <c r="P377" s="144"/>
      <c r="Q377" s="144"/>
      <c r="R377" s="144"/>
      <c r="S377" s="144"/>
      <c r="T377" s="144"/>
      <c r="U377" s="144"/>
      <c r="V377" s="144"/>
      <c r="W377" s="144"/>
      <c r="X377" s="144"/>
      <c r="Y377" s="144"/>
      <c r="Z377" s="144"/>
    </row>
    <row r="378" spans="1:26" ht="14.25" customHeight="1">
      <c r="A378" s="144"/>
      <c r="B378" s="144"/>
      <c r="C378" s="144"/>
      <c r="D378" s="157"/>
      <c r="E378" s="157"/>
      <c r="F378" s="157"/>
      <c r="G378" s="157"/>
      <c r="H378" s="144"/>
      <c r="I378" s="144"/>
      <c r="J378" s="144"/>
      <c r="K378" s="144"/>
      <c r="L378" s="144"/>
      <c r="M378" s="144"/>
      <c r="N378" s="144"/>
      <c r="O378" s="144"/>
      <c r="P378" s="144"/>
      <c r="Q378" s="144"/>
      <c r="R378" s="144"/>
      <c r="S378" s="144"/>
      <c r="T378" s="144"/>
      <c r="U378" s="144"/>
      <c r="V378" s="144"/>
      <c r="W378" s="144"/>
      <c r="X378" s="144"/>
      <c r="Y378" s="144"/>
      <c r="Z378" s="144"/>
    </row>
    <row r="379" spans="1:26" ht="14.25" customHeight="1">
      <c r="A379" s="144"/>
      <c r="B379" s="144"/>
      <c r="C379" s="144"/>
      <c r="D379" s="157"/>
      <c r="E379" s="157"/>
      <c r="F379" s="157"/>
      <c r="G379" s="157"/>
      <c r="H379" s="144"/>
      <c r="I379" s="144"/>
      <c r="J379" s="144"/>
      <c r="K379" s="144"/>
      <c r="L379" s="144"/>
      <c r="M379" s="144"/>
      <c r="N379" s="144"/>
      <c r="O379" s="144"/>
      <c r="P379" s="144"/>
      <c r="Q379" s="144"/>
      <c r="R379" s="144"/>
      <c r="S379" s="144"/>
      <c r="T379" s="144"/>
      <c r="U379" s="144"/>
      <c r="V379" s="144"/>
      <c r="W379" s="144"/>
      <c r="X379" s="144"/>
      <c r="Y379" s="144"/>
      <c r="Z379" s="144"/>
    </row>
    <row r="380" spans="1:26" ht="14.25" customHeight="1">
      <c r="A380" s="144"/>
      <c r="B380" s="144"/>
      <c r="C380" s="144"/>
      <c r="D380" s="157"/>
      <c r="E380" s="157"/>
      <c r="F380" s="157"/>
      <c r="G380" s="157"/>
      <c r="H380" s="144"/>
      <c r="I380" s="144"/>
      <c r="J380" s="144"/>
      <c r="K380" s="144"/>
      <c r="L380" s="144"/>
      <c r="M380" s="144"/>
      <c r="N380" s="144"/>
      <c r="O380" s="144"/>
      <c r="P380" s="144"/>
      <c r="Q380" s="144"/>
      <c r="R380" s="144"/>
      <c r="S380" s="144"/>
      <c r="T380" s="144"/>
      <c r="U380" s="144"/>
      <c r="V380" s="144"/>
      <c r="W380" s="144"/>
      <c r="X380" s="144"/>
      <c r="Y380" s="144"/>
      <c r="Z380" s="144"/>
    </row>
    <row r="381" spans="1:26" ht="14.25" customHeight="1">
      <c r="A381" s="144"/>
      <c r="B381" s="144"/>
      <c r="C381" s="144"/>
      <c r="D381" s="157"/>
      <c r="E381" s="157"/>
      <c r="F381" s="157"/>
      <c r="G381" s="157"/>
      <c r="H381" s="144"/>
      <c r="I381" s="144"/>
      <c r="J381" s="144"/>
      <c r="K381" s="144"/>
      <c r="L381" s="144"/>
      <c r="M381" s="144"/>
      <c r="N381" s="144"/>
      <c r="O381" s="144"/>
      <c r="P381" s="144"/>
      <c r="Q381" s="144"/>
      <c r="R381" s="144"/>
      <c r="S381" s="144"/>
      <c r="T381" s="144"/>
      <c r="U381" s="144"/>
      <c r="V381" s="144"/>
      <c r="W381" s="144"/>
      <c r="X381" s="144"/>
      <c r="Y381" s="144"/>
      <c r="Z381" s="144"/>
    </row>
    <row r="382" spans="1:26" ht="14.25" customHeight="1">
      <c r="A382" s="144"/>
      <c r="B382" s="144"/>
      <c r="C382" s="144"/>
      <c r="D382" s="157"/>
      <c r="E382" s="157"/>
      <c r="F382" s="157"/>
      <c r="G382" s="157"/>
      <c r="H382" s="144"/>
      <c r="I382" s="144"/>
      <c r="J382" s="144"/>
      <c r="K382" s="144"/>
      <c r="L382" s="144"/>
      <c r="M382" s="144"/>
      <c r="N382" s="144"/>
      <c r="O382" s="144"/>
      <c r="P382" s="144"/>
      <c r="Q382" s="144"/>
      <c r="R382" s="144"/>
      <c r="S382" s="144"/>
      <c r="T382" s="144"/>
      <c r="U382" s="144"/>
      <c r="V382" s="144"/>
      <c r="W382" s="144"/>
      <c r="X382" s="144"/>
      <c r="Y382" s="144"/>
      <c r="Z382" s="144"/>
    </row>
    <row r="383" spans="1:26" ht="14.25" customHeight="1">
      <c r="A383" s="144"/>
      <c r="B383" s="144"/>
      <c r="C383" s="144"/>
      <c r="D383" s="157"/>
      <c r="E383" s="157"/>
      <c r="F383" s="157"/>
      <c r="G383" s="157"/>
      <c r="H383" s="144"/>
      <c r="I383" s="144"/>
      <c r="J383" s="144"/>
      <c r="K383" s="144"/>
      <c r="L383" s="144"/>
      <c r="M383" s="144"/>
      <c r="N383" s="144"/>
      <c r="O383" s="144"/>
      <c r="P383" s="144"/>
      <c r="Q383" s="144"/>
      <c r="R383" s="144"/>
      <c r="S383" s="144"/>
      <c r="T383" s="144"/>
      <c r="U383" s="144"/>
      <c r="V383" s="144"/>
      <c r="W383" s="144"/>
      <c r="X383" s="144"/>
      <c r="Y383" s="144"/>
      <c r="Z383" s="144"/>
    </row>
    <row r="384" spans="1:26" ht="14.25" customHeight="1">
      <c r="A384" s="144"/>
      <c r="B384" s="144"/>
      <c r="C384" s="144"/>
      <c r="D384" s="157"/>
      <c r="E384" s="157"/>
      <c r="F384" s="157"/>
      <c r="G384" s="157"/>
      <c r="H384" s="144"/>
      <c r="I384" s="144"/>
      <c r="J384" s="144"/>
      <c r="K384" s="144"/>
      <c r="L384" s="144"/>
      <c r="M384" s="144"/>
      <c r="N384" s="144"/>
      <c r="O384" s="144"/>
      <c r="P384" s="144"/>
      <c r="Q384" s="144"/>
      <c r="R384" s="144"/>
      <c r="S384" s="144"/>
      <c r="T384" s="144"/>
      <c r="U384" s="144"/>
      <c r="V384" s="144"/>
      <c r="W384" s="144"/>
      <c r="X384" s="144"/>
      <c r="Y384" s="144"/>
      <c r="Z384" s="144"/>
    </row>
    <row r="385" spans="1:26" ht="14.25" customHeight="1">
      <c r="A385" s="144"/>
      <c r="B385" s="144"/>
      <c r="C385" s="144"/>
      <c r="D385" s="157"/>
      <c r="E385" s="157"/>
      <c r="F385" s="157"/>
      <c r="G385" s="157"/>
      <c r="H385" s="144"/>
      <c r="I385" s="144"/>
      <c r="J385" s="144"/>
      <c r="K385" s="144"/>
      <c r="L385" s="144"/>
      <c r="M385" s="144"/>
      <c r="N385" s="144"/>
      <c r="O385" s="144"/>
      <c r="P385" s="144"/>
      <c r="Q385" s="144"/>
      <c r="R385" s="144"/>
      <c r="S385" s="144"/>
      <c r="T385" s="144"/>
      <c r="U385" s="144"/>
      <c r="V385" s="144"/>
      <c r="W385" s="144"/>
      <c r="X385" s="144"/>
      <c r="Y385" s="144"/>
      <c r="Z385" s="144"/>
    </row>
    <row r="386" spans="1:26" ht="14.25" customHeight="1">
      <c r="A386" s="144"/>
      <c r="B386" s="144"/>
      <c r="C386" s="144"/>
      <c r="D386" s="157"/>
      <c r="E386" s="157"/>
      <c r="F386" s="157"/>
      <c r="G386" s="157"/>
      <c r="H386" s="144"/>
      <c r="I386" s="144"/>
      <c r="J386" s="144"/>
      <c r="K386" s="144"/>
      <c r="L386" s="144"/>
      <c r="M386" s="144"/>
      <c r="N386" s="144"/>
      <c r="O386" s="144"/>
      <c r="P386" s="144"/>
      <c r="Q386" s="144"/>
      <c r="R386" s="144"/>
      <c r="S386" s="144"/>
      <c r="T386" s="144"/>
      <c r="U386" s="144"/>
      <c r="V386" s="144"/>
      <c r="W386" s="144"/>
      <c r="X386" s="144"/>
      <c r="Y386" s="144"/>
      <c r="Z386" s="144"/>
    </row>
    <row r="387" spans="1:26" ht="14.25" customHeight="1">
      <c r="A387" s="144"/>
      <c r="B387" s="144"/>
      <c r="C387" s="144"/>
      <c r="D387" s="157"/>
      <c r="E387" s="157"/>
      <c r="F387" s="157"/>
      <c r="G387" s="157"/>
      <c r="H387" s="144"/>
      <c r="I387" s="144"/>
      <c r="J387" s="144"/>
      <c r="K387" s="144"/>
      <c r="L387" s="144"/>
      <c r="M387" s="144"/>
      <c r="N387" s="144"/>
      <c r="O387" s="144"/>
      <c r="P387" s="144"/>
      <c r="Q387" s="144"/>
      <c r="R387" s="144"/>
      <c r="S387" s="144"/>
      <c r="T387" s="144"/>
      <c r="U387" s="144"/>
      <c r="V387" s="144"/>
      <c r="W387" s="144"/>
      <c r="X387" s="144"/>
      <c r="Y387" s="144"/>
      <c r="Z387" s="144"/>
    </row>
    <row r="388" spans="1:26" ht="14.25" customHeight="1">
      <c r="A388" s="144"/>
      <c r="B388" s="144"/>
      <c r="C388" s="144"/>
      <c r="D388" s="157"/>
      <c r="E388" s="157"/>
      <c r="F388" s="157"/>
      <c r="G388" s="157"/>
      <c r="H388" s="144"/>
      <c r="I388" s="144"/>
      <c r="J388" s="144"/>
      <c r="K388" s="144"/>
      <c r="L388" s="144"/>
      <c r="M388" s="144"/>
      <c r="N388" s="144"/>
      <c r="O388" s="144"/>
      <c r="P388" s="144"/>
      <c r="Q388" s="144"/>
      <c r="R388" s="144"/>
      <c r="S388" s="144"/>
      <c r="T388" s="144"/>
      <c r="U388" s="144"/>
      <c r="V388" s="144"/>
      <c r="W388" s="144"/>
      <c r="X388" s="144"/>
      <c r="Y388" s="144"/>
      <c r="Z388" s="144"/>
    </row>
    <row r="389" spans="1:26" ht="14.25" customHeight="1">
      <c r="A389" s="144"/>
      <c r="B389" s="144"/>
      <c r="C389" s="144"/>
      <c r="D389" s="157"/>
      <c r="E389" s="157"/>
      <c r="F389" s="157"/>
      <c r="G389" s="157"/>
      <c r="H389" s="144"/>
      <c r="I389" s="144"/>
      <c r="J389" s="144"/>
      <c r="K389" s="144"/>
      <c r="L389" s="144"/>
      <c r="M389" s="144"/>
      <c r="N389" s="144"/>
      <c r="O389" s="144"/>
      <c r="P389" s="144"/>
      <c r="Q389" s="144"/>
      <c r="R389" s="144"/>
      <c r="S389" s="144"/>
      <c r="T389" s="144"/>
      <c r="U389" s="144"/>
      <c r="V389" s="144"/>
      <c r="W389" s="144"/>
      <c r="X389" s="144"/>
      <c r="Y389" s="144"/>
      <c r="Z389" s="144"/>
    </row>
    <row r="390" spans="1:26" ht="14.25" customHeight="1">
      <c r="A390" s="144"/>
      <c r="B390" s="144"/>
      <c r="C390" s="144"/>
      <c r="D390" s="157"/>
      <c r="E390" s="157"/>
      <c r="F390" s="157"/>
      <c r="G390" s="157"/>
      <c r="H390" s="144"/>
      <c r="I390" s="144"/>
      <c r="J390" s="144"/>
      <c r="K390" s="144"/>
      <c r="L390" s="144"/>
      <c r="M390" s="144"/>
      <c r="N390" s="144"/>
      <c r="O390" s="144"/>
      <c r="P390" s="144"/>
      <c r="Q390" s="144"/>
      <c r="R390" s="144"/>
      <c r="S390" s="144"/>
      <c r="T390" s="144"/>
      <c r="U390" s="144"/>
      <c r="V390" s="144"/>
      <c r="W390" s="144"/>
      <c r="X390" s="144"/>
      <c r="Y390" s="144"/>
      <c r="Z390" s="144"/>
    </row>
    <row r="391" spans="1:26" ht="14.25" customHeight="1">
      <c r="A391" s="144"/>
      <c r="B391" s="144"/>
      <c r="C391" s="144"/>
      <c r="D391" s="157"/>
      <c r="E391" s="157"/>
      <c r="F391" s="157"/>
      <c r="G391" s="157"/>
      <c r="H391" s="144"/>
      <c r="I391" s="144"/>
      <c r="J391" s="144"/>
      <c r="K391" s="144"/>
      <c r="L391" s="144"/>
      <c r="M391" s="144"/>
      <c r="N391" s="144"/>
      <c r="O391" s="144"/>
      <c r="P391" s="144"/>
      <c r="Q391" s="144"/>
      <c r="R391" s="144"/>
      <c r="S391" s="144"/>
      <c r="T391" s="144"/>
      <c r="U391" s="144"/>
      <c r="V391" s="144"/>
      <c r="W391" s="144"/>
      <c r="X391" s="144"/>
      <c r="Y391" s="144"/>
      <c r="Z391" s="144"/>
    </row>
    <row r="392" spans="1:26" ht="14.25" customHeight="1">
      <c r="A392" s="144"/>
      <c r="B392" s="144"/>
      <c r="C392" s="144"/>
      <c r="D392" s="157"/>
      <c r="E392" s="157"/>
      <c r="F392" s="157"/>
      <c r="G392" s="157"/>
      <c r="H392" s="144"/>
      <c r="I392" s="144"/>
      <c r="J392" s="144"/>
      <c r="K392" s="144"/>
      <c r="L392" s="144"/>
      <c r="M392" s="144"/>
      <c r="N392" s="144"/>
      <c r="O392" s="144"/>
      <c r="P392" s="144"/>
      <c r="Q392" s="144"/>
      <c r="R392" s="144"/>
      <c r="S392" s="144"/>
      <c r="T392" s="144"/>
      <c r="U392" s="144"/>
      <c r="V392" s="144"/>
      <c r="W392" s="144"/>
      <c r="X392" s="144"/>
      <c r="Y392" s="144"/>
      <c r="Z392" s="144"/>
    </row>
    <row r="393" spans="1:26" ht="14.25" customHeight="1">
      <c r="A393" s="144"/>
      <c r="B393" s="144"/>
      <c r="C393" s="144"/>
      <c r="D393" s="157"/>
      <c r="E393" s="157"/>
      <c r="F393" s="157"/>
      <c r="G393" s="157"/>
      <c r="H393" s="144"/>
      <c r="I393" s="144"/>
      <c r="J393" s="144"/>
      <c r="K393" s="144"/>
      <c r="L393" s="144"/>
      <c r="M393" s="144"/>
      <c r="N393" s="144"/>
      <c r="O393" s="144"/>
      <c r="P393" s="144"/>
      <c r="Q393" s="144"/>
      <c r="R393" s="144"/>
      <c r="S393" s="144"/>
      <c r="T393" s="144"/>
      <c r="U393" s="144"/>
      <c r="V393" s="144"/>
      <c r="W393" s="144"/>
      <c r="X393" s="144"/>
      <c r="Y393" s="144"/>
      <c r="Z393" s="144"/>
    </row>
    <row r="394" spans="1:26" ht="14.25" customHeight="1">
      <c r="A394" s="144"/>
      <c r="B394" s="144"/>
      <c r="C394" s="144"/>
      <c r="D394" s="157"/>
      <c r="E394" s="157"/>
      <c r="F394" s="157"/>
      <c r="G394" s="157"/>
      <c r="H394" s="144"/>
      <c r="I394" s="144"/>
      <c r="J394" s="144"/>
      <c r="K394" s="144"/>
      <c r="L394" s="144"/>
      <c r="M394" s="144"/>
      <c r="N394" s="144"/>
      <c r="O394" s="144"/>
      <c r="P394" s="144"/>
      <c r="Q394" s="144"/>
      <c r="R394" s="144"/>
      <c r="S394" s="144"/>
      <c r="T394" s="144"/>
      <c r="U394" s="144"/>
      <c r="V394" s="144"/>
      <c r="W394" s="144"/>
      <c r="X394" s="144"/>
      <c r="Y394" s="144"/>
      <c r="Z394" s="144"/>
    </row>
    <row r="395" spans="1:26" ht="14.25" customHeight="1">
      <c r="A395" s="144"/>
      <c r="B395" s="144"/>
      <c r="C395" s="144"/>
      <c r="D395" s="157"/>
      <c r="E395" s="157"/>
      <c r="F395" s="157"/>
      <c r="G395" s="157"/>
      <c r="H395" s="144"/>
      <c r="I395" s="144"/>
      <c r="J395" s="144"/>
      <c r="K395" s="144"/>
      <c r="L395" s="144"/>
      <c r="M395" s="144"/>
      <c r="N395" s="144"/>
      <c r="O395" s="144"/>
      <c r="P395" s="144"/>
      <c r="Q395" s="144"/>
      <c r="R395" s="144"/>
      <c r="S395" s="144"/>
      <c r="T395" s="144"/>
      <c r="U395" s="144"/>
      <c r="V395" s="144"/>
      <c r="W395" s="144"/>
      <c r="X395" s="144"/>
      <c r="Y395" s="144"/>
      <c r="Z395" s="144"/>
    </row>
    <row r="396" spans="1:26" ht="14.25" customHeight="1">
      <c r="A396" s="144"/>
      <c r="B396" s="144"/>
      <c r="C396" s="144"/>
      <c r="D396" s="157"/>
      <c r="E396" s="157"/>
      <c r="F396" s="157"/>
      <c r="G396" s="157"/>
      <c r="H396" s="144"/>
      <c r="I396" s="144"/>
      <c r="J396" s="144"/>
      <c r="K396" s="144"/>
      <c r="L396" s="144"/>
      <c r="M396" s="144"/>
      <c r="N396" s="144"/>
      <c r="O396" s="144"/>
      <c r="P396" s="144"/>
      <c r="Q396" s="144"/>
      <c r="R396" s="144"/>
      <c r="S396" s="144"/>
      <c r="T396" s="144"/>
      <c r="U396" s="144"/>
      <c r="V396" s="144"/>
      <c r="W396" s="144"/>
      <c r="X396" s="144"/>
      <c r="Y396" s="144"/>
      <c r="Z396" s="144"/>
    </row>
    <row r="397" spans="1:26" ht="14.25" customHeight="1">
      <c r="A397" s="144"/>
      <c r="B397" s="144"/>
      <c r="C397" s="144"/>
      <c r="D397" s="157"/>
      <c r="E397" s="157"/>
      <c r="F397" s="157"/>
      <c r="G397" s="157"/>
      <c r="H397" s="144"/>
      <c r="I397" s="144"/>
      <c r="J397" s="144"/>
      <c r="K397" s="144"/>
      <c r="L397" s="144"/>
      <c r="M397" s="144"/>
      <c r="N397" s="144"/>
      <c r="O397" s="144"/>
      <c r="P397" s="144"/>
      <c r="Q397" s="144"/>
      <c r="R397" s="144"/>
      <c r="S397" s="144"/>
      <c r="T397" s="144"/>
      <c r="U397" s="144"/>
      <c r="V397" s="144"/>
      <c r="W397" s="144"/>
      <c r="X397" s="144"/>
      <c r="Y397" s="144"/>
      <c r="Z397" s="144"/>
    </row>
    <row r="398" spans="1:26" ht="14.25" customHeight="1">
      <c r="A398" s="144"/>
      <c r="B398" s="144"/>
      <c r="C398" s="144"/>
      <c r="D398" s="157"/>
      <c r="E398" s="157"/>
      <c r="F398" s="157"/>
      <c r="G398" s="157"/>
      <c r="H398" s="144"/>
      <c r="I398" s="144"/>
      <c r="J398" s="144"/>
      <c r="K398" s="144"/>
      <c r="L398" s="144"/>
      <c r="M398" s="144"/>
      <c r="N398" s="144"/>
      <c r="O398" s="144"/>
      <c r="P398" s="144"/>
      <c r="Q398" s="144"/>
      <c r="R398" s="144"/>
      <c r="S398" s="144"/>
      <c r="T398" s="144"/>
      <c r="U398" s="144"/>
      <c r="V398" s="144"/>
      <c r="W398" s="144"/>
      <c r="X398" s="144"/>
      <c r="Y398" s="144"/>
      <c r="Z398" s="144"/>
    </row>
    <row r="399" spans="1:26" ht="14.25" customHeight="1">
      <c r="A399" s="144"/>
      <c r="B399" s="144"/>
      <c r="C399" s="144"/>
      <c r="D399" s="157"/>
      <c r="E399" s="157"/>
      <c r="F399" s="157"/>
      <c r="G399" s="157"/>
      <c r="H399" s="144"/>
      <c r="I399" s="144"/>
      <c r="J399" s="144"/>
      <c r="K399" s="144"/>
      <c r="L399" s="144"/>
      <c r="M399" s="144"/>
      <c r="N399" s="144"/>
      <c r="O399" s="144"/>
      <c r="P399" s="144"/>
      <c r="Q399" s="144"/>
      <c r="R399" s="144"/>
      <c r="S399" s="144"/>
      <c r="T399" s="144"/>
      <c r="U399" s="144"/>
      <c r="V399" s="144"/>
      <c r="W399" s="144"/>
      <c r="X399" s="144"/>
      <c r="Y399" s="144"/>
      <c r="Z399" s="144"/>
    </row>
    <row r="400" spans="1:26" ht="14.25" customHeight="1">
      <c r="A400" s="144"/>
      <c r="B400" s="144"/>
      <c r="C400" s="144"/>
      <c r="D400" s="157"/>
      <c r="E400" s="157"/>
      <c r="F400" s="157"/>
      <c r="G400" s="157"/>
      <c r="H400" s="144"/>
      <c r="I400" s="144"/>
      <c r="J400" s="144"/>
      <c r="K400" s="144"/>
      <c r="L400" s="144"/>
      <c r="M400" s="144"/>
      <c r="N400" s="144"/>
      <c r="O400" s="144"/>
      <c r="P400" s="144"/>
      <c r="Q400" s="144"/>
      <c r="R400" s="144"/>
      <c r="S400" s="144"/>
      <c r="T400" s="144"/>
      <c r="U400" s="144"/>
      <c r="V400" s="144"/>
      <c r="W400" s="144"/>
      <c r="X400" s="144"/>
      <c r="Y400" s="144"/>
      <c r="Z400" s="144"/>
    </row>
    <row r="401" spans="1:26" ht="14.25" customHeight="1">
      <c r="A401" s="144"/>
      <c r="B401" s="144"/>
      <c r="C401" s="144"/>
      <c r="D401" s="157"/>
      <c r="E401" s="157"/>
      <c r="F401" s="157"/>
      <c r="G401" s="157"/>
      <c r="H401" s="144"/>
      <c r="I401" s="144"/>
      <c r="J401" s="144"/>
      <c r="K401" s="144"/>
      <c r="L401" s="144"/>
      <c r="M401" s="144"/>
      <c r="N401" s="144"/>
      <c r="O401" s="144"/>
      <c r="P401" s="144"/>
      <c r="Q401" s="144"/>
      <c r="R401" s="144"/>
      <c r="S401" s="144"/>
      <c r="T401" s="144"/>
      <c r="U401" s="144"/>
      <c r="V401" s="144"/>
      <c r="W401" s="144"/>
      <c r="X401" s="144"/>
      <c r="Y401" s="144"/>
      <c r="Z401" s="144"/>
    </row>
    <row r="402" spans="1:26" ht="14.25" customHeight="1">
      <c r="A402" s="144"/>
      <c r="B402" s="144"/>
      <c r="C402" s="144"/>
      <c r="D402" s="157"/>
      <c r="E402" s="157"/>
      <c r="F402" s="157"/>
      <c r="G402" s="157"/>
      <c r="H402" s="144"/>
      <c r="I402" s="144"/>
      <c r="J402" s="144"/>
      <c r="K402" s="144"/>
      <c r="L402" s="144"/>
      <c r="M402" s="144"/>
      <c r="N402" s="144"/>
      <c r="O402" s="144"/>
      <c r="P402" s="144"/>
      <c r="Q402" s="144"/>
      <c r="R402" s="144"/>
      <c r="S402" s="144"/>
      <c r="T402" s="144"/>
      <c r="U402" s="144"/>
      <c r="V402" s="144"/>
      <c r="W402" s="144"/>
      <c r="X402" s="144"/>
      <c r="Y402" s="144"/>
      <c r="Z402" s="144"/>
    </row>
    <row r="403" spans="1:26" ht="14.25" customHeight="1">
      <c r="A403" s="144"/>
      <c r="B403" s="144"/>
      <c r="C403" s="144"/>
      <c r="D403" s="157"/>
      <c r="E403" s="157"/>
      <c r="F403" s="157"/>
      <c r="G403" s="157"/>
      <c r="H403" s="144"/>
      <c r="I403" s="144"/>
      <c r="J403" s="144"/>
      <c r="K403" s="144"/>
      <c r="L403" s="144"/>
      <c r="M403" s="144"/>
      <c r="N403" s="144"/>
      <c r="O403" s="144"/>
      <c r="P403" s="144"/>
      <c r="Q403" s="144"/>
      <c r="R403" s="144"/>
      <c r="S403" s="144"/>
      <c r="T403" s="144"/>
      <c r="U403" s="144"/>
      <c r="V403" s="144"/>
      <c r="W403" s="144"/>
      <c r="X403" s="144"/>
      <c r="Y403" s="144"/>
      <c r="Z403" s="144"/>
    </row>
    <row r="404" spans="1:26" ht="14.25" customHeight="1">
      <c r="A404" s="144"/>
      <c r="B404" s="144"/>
      <c r="C404" s="144"/>
      <c r="D404" s="157"/>
      <c r="E404" s="157"/>
      <c r="F404" s="157"/>
      <c r="G404" s="157"/>
      <c r="H404" s="144"/>
      <c r="I404" s="144"/>
      <c r="J404" s="144"/>
      <c r="K404" s="144"/>
      <c r="L404" s="144"/>
      <c r="M404" s="144"/>
      <c r="N404" s="144"/>
      <c r="O404" s="144"/>
      <c r="P404" s="144"/>
      <c r="Q404" s="144"/>
      <c r="R404" s="144"/>
      <c r="S404" s="144"/>
      <c r="T404" s="144"/>
      <c r="U404" s="144"/>
      <c r="V404" s="144"/>
      <c r="W404" s="144"/>
      <c r="X404" s="144"/>
      <c r="Y404" s="144"/>
      <c r="Z404" s="144"/>
    </row>
    <row r="405" spans="1:26" ht="14.25" customHeight="1">
      <c r="A405" s="144"/>
      <c r="B405" s="144"/>
      <c r="C405" s="144"/>
      <c r="D405" s="157"/>
      <c r="E405" s="157"/>
      <c r="F405" s="157"/>
      <c r="G405" s="157"/>
      <c r="H405" s="144"/>
      <c r="I405" s="144"/>
      <c r="J405" s="144"/>
      <c r="K405" s="144"/>
      <c r="L405" s="144"/>
      <c r="M405" s="144"/>
      <c r="N405" s="144"/>
      <c r="O405" s="144"/>
      <c r="P405" s="144"/>
      <c r="Q405" s="144"/>
      <c r="R405" s="144"/>
      <c r="S405" s="144"/>
      <c r="T405" s="144"/>
      <c r="U405" s="144"/>
      <c r="V405" s="144"/>
      <c r="W405" s="144"/>
      <c r="X405" s="144"/>
      <c r="Y405" s="144"/>
      <c r="Z405" s="144"/>
    </row>
    <row r="406" spans="1:26" ht="14.25" customHeight="1">
      <c r="A406" s="144"/>
      <c r="B406" s="144"/>
      <c r="C406" s="144"/>
      <c r="D406" s="157"/>
      <c r="E406" s="157"/>
      <c r="F406" s="157"/>
      <c r="G406" s="157"/>
      <c r="H406" s="144"/>
      <c r="I406" s="144"/>
      <c r="J406" s="144"/>
      <c r="K406" s="144"/>
      <c r="L406" s="144"/>
      <c r="M406" s="144"/>
      <c r="N406" s="144"/>
      <c r="O406" s="144"/>
      <c r="P406" s="144"/>
      <c r="Q406" s="144"/>
      <c r="R406" s="144"/>
      <c r="S406" s="144"/>
      <c r="T406" s="144"/>
      <c r="U406" s="144"/>
      <c r="V406" s="144"/>
      <c r="W406" s="144"/>
      <c r="X406" s="144"/>
      <c r="Y406" s="144"/>
      <c r="Z406" s="144"/>
    </row>
    <row r="407" spans="1:26" ht="14.25" customHeight="1">
      <c r="A407" s="144"/>
      <c r="B407" s="144"/>
      <c r="C407" s="144"/>
      <c r="D407" s="157"/>
      <c r="E407" s="157"/>
      <c r="F407" s="157"/>
      <c r="G407" s="157"/>
      <c r="H407" s="144"/>
      <c r="I407" s="144"/>
      <c r="J407" s="144"/>
      <c r="K407" s="144"/>
      <c r="L407" s="144"/>
      <c r="M407" s="144"/>
      <c r="N407" s="144"/>
      <c r="O407" s="144"/>
      <c r="P407" s="144"/>
      <c r="Q407" s="144"/>
      <c r="R407" s="144"/>
      <c r="S407" s="144"/>
      <c r="T407" s="144"/>
      <c r="U407" s="144"/>
      <c r="V407" s="144"/>
      <c r="W407" s="144"/>
      <c r="X407" s="144"/>
      <c r="Y407" s="144"/>
      <c r="Z407" s="144"/>
    </row>
    <row r="408" spans="1:26" ht="14.25" customHeight="1">
      <c r="A408" s="144"/>
      <c r="B408" s="144"/>
      <c r="C408" s="144"/>
      <c r="D408" s="157"/>
      <c r="E408" s="157"/>
      <c r="F408" s="157"/>
      <c r="G408" s="157"/>
      <c r="H408" s="144"/>
      <c r="I408" s="144"/>
      <c r="J408" s="144"/>
      <c r="K408" s="144"/>
      <c r="L408" s="144"/>
      <c r="M408" s="144"/>
      <c r="N408" s="144"/>
      <c r="O408" s="144"/>
      <c r="P408" s="144"/>
      <c r="Q408" s="144"/>
      <c r="R408" s="144"/>
      <c r="S408" s="144"/>
      <c r="T408" s="144"/>
      <c r="U408" s="144"/>
      <c r="V408" s="144"/>
      <c r="W408" s="144"/>
      <c r="X408" s="144"/>
      <c r="Y408" s="144"/>
      <c r="Z408" s="144"/>
    </row>
    <row r="409" spans="1:26" ht="14.25" customHeight="1">
      <c r="A409" s="144"/>
      <c r="B409" s="144"/>
      <c r="C409" s="144"/>
      <c r="D409" s="157"/>
      <c r="E409" s="157"/>
      <c r="F409" s="157"/>
      <c r="G409" s="157"/>
      <c r="H409" s="144"/>
      <c r="I409" s="144"/>
      <c r="J409" s="144"/>
      <c r="K409" s="144"/>
      <c r="L409" s="144"/>
      <c r="M409" s="144"/>
      <c r="N409" s="144"/>
      <c r="O409" s="144"/>
      <c r="P409" s="144"/>
      <c r="Q409" s="144"/>
      <c r="R409" s="144"/>
      <c r="S409" s="144"/>
      <c r="T409" s="144"/>
      <c r="U409" s="144"/>
      <c r="V409" s="144"/>
      <c r="W409" s="144"/>
      <c r="X409" s="144"/>
      <c r="Y409" s="144"/>
      <c r="Z409" s="144"/>
    </row>
    <row r="410" spans="1:26" ht="14.25" customHeight="1">
      <c r="A410" s="144"/>
      <c r="B410" s="144"/>
      <c r="C410" s="144"/>
      <c r="D410" s="157"/>
      <c r="E410" s="157"/>
      <c r="F410" s="157"/>
      <c r="G410" s="157"/>
      <c r="H410" s="144"/>
      <c r="I410" s="144"/>
      <c r="J410" s="144"/>
      <c r="K410" s="144"/>
      <c r="L410" s="144"/>
      <c r="M410" s="144"/>
      <c r="N410" s="144"/>
      <c r="O410" s="144"/>
      <c r="P410" s="144"/>
      <c r="Q410" s="144"/>
      <c r="R410" s="144"/>
      <c r="S410" s="144"/>
      <c r="T410" s="144"/>
      <c r="U410" s="144"/>
      <c r="V410" s="144"/>
      <c r="W410" s="144"/>
      <c r="X410" s="144"/>
      <c r="Y410" s="144"/>
      <c r="Z410" s="144"/>
    </row>
    <row r="411" spans="1:26" ht="14.25" customHeight="1">
      <c r="A411" s="144"/>
      <c r="B411" s="144"/>
      <c r="C411" s="144"/>
      <c r="D411" s="157"/>
      <c r="E411" s="157"/>
      <c r="F411" s="157"/>
      <c r="G411" s="157"/>
      <c r="H411" s="144"/>
      <c r="I411" s="144"/>
      <c r="J411" s="144"/>
      <c r="K411" s="144"/>
      <c r="L411" s="144"/>
      <c r="M411" s="144"/>
      <c r="N411" s="144"/>
      <c r="O411" s="144"/>
      <c r="P411" s="144"/>
      <c r="Q411" s="144"/>
      <c r="R411" s="144"/>
      <c r="S411" s="144"/>
      <c r="T411" s="144"/>
      <c r="U411" s="144"/>
      <c r="V411" s="144"/>
      <c r="W411" s="144"/>
      <c r="X411" s="144"/>
      <c r="Y411" s="144"/>
      <c r="Z411" s="144"/>
    </row>
    <row r="412" spans="1:26" ht="14.25" customHeight="1">
      <c r="A412" s="144"/>
      <c r="B412" s="144"/>
      <c r="C412" s="144"/>
      <c r="D412" s="157"/>
      <c r="E412" s="157"/>
      <c r="F412" s="157"/>
      <c r="G412" s="157"/>
      <c r="H412" s="144"/>
      <c r="I412" s="144"/>
      <c r="J412" s="144"/>
      <c r="K412" s="144"/>
      <c r="L412" s="144"/>
      <c r="M412" s="144"/>
      <c r="N412" s="144"/>
      <c r="O412" s="144"/>
      <c r="P412" s="144"/>
      <c r="Q412" s="144"/>
      <c r="R412" s="144"/>
      <c r="S412" s="144"/>
      <c r="T412" s="144"/>
      <c r="U412" s="144"/>
      <c r="V412" s="144"/>
      <c r="W412" s="144"/>
      <c r="X412" s="144"/>
      <c r="Y412" s="144"/>
      <c r="Z412" s="144"/>
    </row>
    <row r="413" spans="1:26" ht="14.25" customHeight="1">
      <c r="A413" s="144"/>
      <c r="B413" s="144"/>
      <c r="C413" s="144"/>
      <c r="D413" s="157"/>
      <c r="E413" s="157"/>
      <c r="F413" s="157"/>
      <c r="G413" s="157"/>
      <c r="H413" s="144"/>
      <c r="I413" s="144"/>
      <c r="J413" s="144"/>
      <c r="K413" s="144"/>
      <c r="L413" s="144"/>
      <c r="M413" s="144"/>
      <c r="N413" s="144"/>
      <c r="O413" s="144"/>
      <c r="P413" s="144"/>
      <c r="Q413" s="144"/>
      <c r="R413" s="144"/>
      <c r="S413" s="144"/>
      <c r="T413" s="144"/>
      <c r="U413" s="144"/>
      <c r="V413" s="144"/>
      <c r="W413" s="144"/>
      <c r="X413" s="144"/>
      <c r="Y413" s="144"/>
      <c r="Z413" s="144"/>
    </row>
    <row r="414" spans="1:26" ht="14.25" customHeight="1">
      <c r="A414" s="144"/>
      <c r="B414" s="144"/>
      <c r="C414" s="144"/>
      <c r="D414" s="157"/>
      <c r="E414" s="157"/>
      <c r="F414" s="157"/>
      <c r="G414" s="157"/>
      <c r="H414" s="144"/>
      <c r="I414" s="144"/>
      <c r="J414" s="144"/>
      <c r="K414" s="144"/>
      <c r="L414" s="144"/>
      <c r="M414" s="144"/>
      <c r="N414" s="144"/>
      <c r="O414" s="144"/>
      <c r="P414" s="144"/>
      <c r="Q414" s="144"/>
      <c r="R414" s="144"/>
      <c r="S414" s="144"/>
      <c r="T414" s="144"/>
      <c r="U414" s="144"/>
      <c r="V414" s="144"/>
      <c r="W414" s="144"/>
      <c r="X414" s="144"/>
      <c r="Y414" s="144"/>
      <c r="Z414" s="144"/>
    </row>
    <row r="415" spans="1:26" ht="14.25" customHeight="1">
      <c r="A415" s="144"/>
      <c r="B415" s="144"/>
      <c r="C415" s="144"/>
      <c r="D415" s="157"/>
      <c r="E415" s="157"/>
      <c r="F415" s="157"/>
      <c r="G415" s="157"/>
      <c r="H415" s="144"/>
      <c r="I415" s="144"/>
      <c r="J415" s="144"/>
      <c r="K415" s="144"/>
      <c r="L415" s="144"/>
      <c r="M415" s="144"/>
      <c r="N415" s="144"/>
      <c r="O415" s="144"/>
      <c r="P415" s="144"/>
      <c r="Q415" s="144"/>
      <c r="R415" s="144"/>
      <c r="S415" s="144"/>
      <c r="T415" s="144"/>
      <c r="U415" s="144"/>
      <c r="V415" s="144"/>
      <c r="W415" s="144"/>
      <c r="X415" s="144"/>
      <c r="Y415" s="144"/>
      <c r="Z415" s="144"/>
    </row>
    <row r="416" spans="1:26" ht="14.25" customHeight="1">
      <c r="A416" s="144"/>
      <c r="B416" s="144"/>
      <c r="C416" s="144"/>
      <c r="D416" s="157"/>
      <c r="E416" s="157"/>
      <c r="F416" s="157"/>
      <c r="G416" s="157"/>
      <c r="H416" s="144"/>
      <c r="I416" s="144"/>
      <c r="J416" s="144"/>
      <c r="K416" s="144"/>
      <c r="L416" s="144"/>
      <c r="M416" s="144"/>
      <c r="N416" s="144"/>
      <c r="O416" s="144"/>
      <c r="P416" s="144"/>
      <c r="Q416" s="144"/>
      <c r="R416" s="144"/>
      <c r="S416" s="144"/>
      <c r="T416" s="144"/>
      <c r="U416" s="144"/>
      <c r="V416" s="144"/>
      <c r="W416" s="144"/>
      <c r="X416" s="144"/>
      <c r="Y416" s="144"/>
      <c r="Z416" s="144"/>
    </row>
    <row r="417" spans="1:26" ht="14.25" customHeight="1">
      <c r="A417" s="144"/>
      <c r="B417" s="144"/>
      <c r="C417" s="144"/>
      <c r="D417" s="157"/>
      <c r="E417" s="157"/>
      <c r="F417" s="157"/>
      <c r="G417" s="157"/>
      <c r="H417" s="144"/>
      <c r="I417" s="144"/>
      <c r="J417" s="144"/>
      <c r="K417" s="144"/>
      <c r="L417" s="144"/>
      <c r="M417" s="144"/>
      <c r="N417" s="144"/>
      <c r="O417" s="144"/>
      <c r="P417" s="144"/>
      <c r="Q417" s="144"/>
      <c r="R417" s="144"/>
      <c r="S417" s="144"/>
      <c r="T417" s="144"/>
      <c r="U417" s="144"/>
      <c r="V417" s="144"/>
      <c r="W417" s="144"/>
      <c r="X417" s="144"/>
      <c r="Y417" s="144"/>
      <c r="Z417" s="144"/>
    </row>
    <row r="418" spans="1:26" ht="14.25" customHeight="1">
      <c r="A418" s="144"/>
      <c r="B418" s="144"/>
      <c r="C418" s="144"/>
      <c r="D418" s="157"/>
      <c r="E418" s="157"/>
      <c r="F418" s="157"/>
      <c r="G418" s="157"/>
      <c r="H418" s="144"/>
      <c r="I418" s="144"/>
      <c r="J418" s="144"/>
      <c r="K418" s="144"/>
      <c r="L418" s="144"/>
      <c r="M418" s="144"/>
      <c r="N418" s="144"/>
      <c r="O418" s="144"/>
      <c r="P418" s="144"/>
      <c r="Q418" s="144"/>
      <c r="R418" s="144"/>
      <c r="S418" s="144"/>
      <c r="T418" s="144"/>
      <c r="U418" s="144"/>
      <c r="V418" s="144"/>
      <c r="W418" s="144"/>
      <c r="X418" s="144"/>
      <c r="Y418" s="144"/>
      <c r="Z418" s="144"/>
    </row>
    <row r="419" spans="1:26" ht="14.25" customHeight="1">
      <c r="A419" s="144"/>
      <c r="B419" s="144"/>
      <c r="C419" s="144"/>
      <c r="D419" s="157"/>
      <c r="E419" s="157"/>
      <c r="F419" s="157"/>
      <c r="G419" s="157"/>
      <c r="H419" s="144"/>
      <c r="I419" s="144"/>
      <c r="J419" s="144"/>
      <c r="K419" s="144"/>
      <c r="L419" s="144"/>
      <c r="M419" s="144"/>
      <c r="N419" s="144"/>
      <c r="O419" s="144"/>
      <c r="P419" s="144"/>
      <c r="Q419" s="144"/>
      <c r="R419" s="144"/>
      <c r="S419" s="144"/>
      <c r="T419" s="144"/>
      <c r="U419" s="144"/>
      <c r="V419" s="144"/>
      <c r="W419" s="144"/>
      <c r="X419" s="144"/>
      <c r="Y419" s="144"/>
      <c r="Z419" s="144"/>
    </row>
    <row r="420" spans="1:26" ht="14.25" customHeight="1">
      <c r="A420" s="144"/>
      <c r="B420" s="144"/>
      <c r="C420" s="144"/>
      <c r="D420" s="157"/>
      <c r="E420" s="157"/>
      <c r="F420" s="157"/>
      <c r="G420" s="157"/>
      <c r="H420" s="144"/>
      <c r="I420" s="144"/>
      <c r="J420" s="144"/>
      <c r="K420" s="144"/>
      <c r="L420" s="144"/>
      <c r="M420" s="144"/>
      <c r="N420" s="144"/>
      <c r="O420" s="144"/>
      <c r="P420" s="144"/>
      <c r="Q420" s="144"/>
      <c r="R420" s="144"/>
      <c r="S420" s="144"/>
      <c r="T420" s="144"/>
      <c r="U420" s="144"/>
      <c r="V420" s="144"/>
      <c r="W420" s="144"/>
      <c r="X420" s="144"/>
      <c r="Y420" s="144"/>
      <c r="Z420" s="144"/>
    </row>
    <row r="421" spans="1:26" ht="14.25" customHeight="1">
      <c r="A421" s="144"/>
      <c r="B421" s="144"/>
      <c r="C421" s="144"/>
      <c r="D421" s="157"/>
      <c r="E421" s="157"/>
      <c r="F421" s="157"/>
      <c r="G421" s="157"/>
      <c r="H421" s="144"/>
      <c r="I421" s="144"/>
      <c r="J421" s="144"/>
      <c r="K421" s="144"/>
      <c r="L421" s="144"/>
      <c r="M421" s="144"/>
      <c r="N421" s="144"/>
      <c r="O421" s="144"/>
      <c r="P421" s="144"/>
      <c r="Q421" s="144"/>
      <c r="R421" s="144"/>
      <c r="S421" s="144"/>
      <c r="T421" s="144"/>
      <c r="U421" s="144"/>
      <c r="V421" s="144"/>
      <c r="W421" s="144"/>
      <c r="X421" s="144"/>
      <c r="Y421" s="144"/>
      <c r="Z421" s="144"/>
    </row>
    <row r="422" spans="1:26" ht="14.25" customHeight="1">
      <c r="A422" s="144"/>
      <c r="B422" s="144"/>
      <c r="C422" s="144"/>
      <c r="D422" s="157"/>
      <c r="E422" s="157"/>
      <c r="F422" s="157"/>
      <c r="G422" s="157"/>
      <c r="H422" s="144"/>
      <c r="I422" s="144"/>
      <c r="J422" s="144"/>
      <c r="K422" s="144"/>
      <c r="L422" s="144"/>
      <c r="M422" s="144"/>
      <c r="N422" s="144"/>
      <c r="O422" s="144"/>
      <c r="P422" s="144"/>
      <c r="Q422" s="144"/>
      <c r="R422" s="144"/>
      <c r="S422" s="144"/>
      <c r="T422" s="144"/>
      <c r="U422" s="144"/>
      <c r="V422" s="144"/>
      <c r="W422" s="144"/>
      <c r="X422" s="144"/>
      <c r="Y422" s="144"/>
      <c r="Z422" s="144"/>
    </row>
    <row r="423" spans="1:26" ht="14.25" customHeight="1">
      <c r="A423" s="144"/>
      <c r="B423" s="144"/>
      <c r="C423" s="144"/>
      <c r="D423" s="157"/>
      <c r="E423" s="157"/>
      <c r="F423" s="157"/>
      <c r="G423" s="157"/>
      <c r="H423" s="144"/>
      <c r="I423" s="144"/>
      <c r="J423" s="144"/>
      <c r="K423" s="144"/>
      <c r="L423" s="144"/>
      <c r="M423" s="144"/>
      <c r="N423" s="144"/>
      <c r="O423" s="144"/>
      <c r="P423" s="144"/>
      <c r="Q423" s="144"/>
      <c r="R423" s="144"/>
      <c r="S423" s="144"/>
      <c r="T423" s="144"/>
      <c r="U423" s="144"/>
      <c r="V423" s="144"/>
      <c r="W423" s="144"/>
      <c r="X423" s="144"/>
      <c r="Y423" s="144"/>
      <c r="Z423" s="144"/>
    </row>
    <row r="424" spans="1:26" ht="14.25" customHeight="1">
      <c r="A424" s="144"/>
      <c r="B424" s="144"/>
      <c r="C424" s="144"/>
      <c r="D424" s="157"/>
      <c r="E424" s="157"/>
      <c r="F424" s="157"/>
      <c r="G424" s="157"/>
      <c r="H424" s="144"/>
      <c r="I424" s="144"/>
      <c r="J424" s="144"/>
      <c r="K424" s="144"/>
      <c r="L424" s="144"/>
      <c r="M424" s="144"/>
      <c r="N424" s="144"/>
      <c r="O424" s="144"/>
      <c r="P424" s="144"/>
      <c r="Q424" s="144"/>
      <c r="R424" s="144"/>
      <c r="S424" s="144"/>
      <c r="T424" s="144"/>
      <c r="U424" s="144"/>
      <c r="V424" s="144"/>
      <c r="W424" s="144"/>
      <c r="X424" s="144"/>
      <c r="Y424" s="144"/>
      <c r="Z424" s="144"/>
    </row>
    <row r="425" spans="1:26" ht="14.25" customHeight="1">
      <c r="A425" s="144"/>
      <c r="B425" s="144"/>
      <c r="C425" s="144"/>
      <c r="D425" s="157"/>
      <c r="E425" s="157"/>
      <c r="F425" s="157"/>
      <c r="G425" s="157"/>
      <c r="H425" s="144"/>
      <c r="I425" s="144"/>
      <c r="J425" s="144"/>
      <c r="K425" s="144"/>
      <c r="L425" s="144"/>
      <c r="M425" s="144"/>
      <c r="N425" s="144"/>
      <c r="O425" s="144"/>
      <c r="P425" s="144"/>
      <c r="Q425" s="144"/>
      <c r="R425" s="144"/>
      <c r="S425" s="144"/>
      <c r="T425" s="144"/>
      <c r="U425" s="144"/>
      <c r="V425" s="144"/>
      <c r="W425" s="144"/>
      <c r="X425" s="144"/>
      <c r="Y425" s="144"/>
      <c r="Z425" s="144"/>
    </row>
    <row r="426" spans="1:26" ht="14.25" customHeight="1">
      <c r="A426" s="144"/>
      <c r="B426" s="144"/>
      <c r="C426" s="144"/>
      <c r="D426" s="157"/>
      <c r="E426" s="157"/>
      <c r="F426" s="157"/>
      <c r="G426" s="157"/>
      <c r="H426" s="144"/>
      <c r="I426" s="144"/>
      <c r="J426" s="144"/>
      <c r="K426" s="144"/>
      <c r="L426" s="144"/>
      <c r="M426" s="144"/>
      <c r="N426" s="144"/>
      <c r="O426" s="144"/>
      <c r="P426" s="144"/>
      <c r="Q426" s="144"/>
      <c r="R426" s="144"/>
      <c r="S426" s="144"/>
      <c r="T426" s="144"/>
      <c r="U426" s="144"/>
      <c r="V426" s="144"/>
      <c r="W426" s="144"/>
      <c r="X426" s="144"/>
      <c r="Y426" s="144"/>
      <c r="Z426" s="144"/>
    </row>
    <row r="427" spans="1:26" ht="14.25" customHeight="1">
      <c r="A427" s="144"/>
      <c r="B427" s="144"/>
      <c r="C427" s="144"/>
      <c r="D427" s="157"/>
      <c r="E427" s="157"/>
      <c r="F427" s="157"/>
      <c r="G427" s="157"/>
      <c r="H427" s="144"/>
      <c r="I427" s="144"/>
      <c r="J427" s="144"/>
      <c r="K427" s="144"/>
      <c r="L427" s="144"/>
      <c r="M427" s="144"/>
      <c r="N427" s="144"/>
      <c r="O427" s="144"/>
      <c r="P427" s="144"/>
      <c r="Q427" s="144"/>
      <c r="R427" s="144"/>
      <c r="S427" s="144"/>
      <c r="T427" s="144"/>
      <c r="U427" s="144"/>
      <c r="V427" s="144"/>
      <c r="W427" s="144"/>
      <c r="X427" s="144"/>
      <c r="Y427" s="144"/>
      <c r="Z427" s="144"/>
    </row>
    <row r="428" spans="1:26" ht="14.25" customHeight="1">
      <c r="A428" s="144"/>
      <c r="B428" s="144"/>
      <c r="C428" s="144"/>
      <c r="D428" s="157"/>
      <c r="E428" s="157"/>
      <c r="F428" s="157"/>
      <c r="G428" s="157"/>
      <c r="H428" s="144"/>
      <c r="I428" s="144"/>
      <c r="J428" s="144"/>
      <c r="K428" s="144"/>
      <c r="L428" s="144"/>
      <c r="M428" s="144"/>
      <c r="N428" s="144"/>
      <c r="O428" s="144"/>
      <c r="P428" s="144"/>
      <c r="Q428" s="144"/>
      <c r="R428" s="144"/>
      <c r="S428" s="144"/>
      <c r="T428" s="144"/>
      <c r="U428" s="144"/>
      <c r="V428" s="144"/>
      <c r="W428" s="144"/>
      <c r="X428" s="144"/>
      <c r="Y428" s="144"/>
      <c r="Z428" s="144"/>
    </row>
    <row r="429" spans="1:26" ht="14.25" customHeight="1">
      <c r="A429" s="144"/>
      <c r="B429" s="144"/>
      <c r="C429" s="144"/>
      <c r="D429" s="157"/>
      <c r="E429" s="157"/>
      <c r="F429" s="157"/>
      <c r="G429" s="157"/>
      <c r="H429" s="144"/>
      <c r="I429" s="144"/>
      <c r="J429" s="144"/>
      <c r="K429" s="144"/>
      <c r="L429" s="144"/>
      <c r="M429" s="144"/>
      <c r="N429" s="144"/>
      <c r="O429" s="144"/>
      <c r="P429" s="144"/>
      <c r="Q429" s="144"/>
      <c r="R429" s="144"/>
      <c r="S429" s="144"/>
      <c r="T429" s="144"/>
      <c r="U429" s="144"/>
      <c r="V429" s="144"/>
      <c r="W429" s="144"/>
      <c r="X429" s="144"/>
      <c r="Y429" s="144"/>
      <c r="Z429" s="144"/>
    </row>
    <row r="430" spans="1:26" ht="14.25" customHeight="1">
      <c r="A430" s="144"/>
      <c r="B430" s="144"/>
      <c r="C430" s="144"/>
      <c r="D430" s="157"/>
      <c r="E430" s="157"/>
      <c r="F430" s="157"/>
      <c r="G430" s="157"/>
      <c r="H430" s="144"/>
      <c r="I430" s="144"/>
      <c r="J430" s="144"/>
      <c r="K430" s="144"/>
      <c r="L430" s="144"/>
      <c r="M430" s="144"/>
      <c r="N430" s="144"/>
      <c r="O430" s="144"/>
      <c r="P430" s="144"/>
      <c r="Q430" s="144"/>
      <c r="R430" s="144"/>
      <c r="S430" s="144"/>
      <c r="T430" s="144"/>
      <c r="U430" s="144"/>
      <c r="V430" s="144"/>
      <c r="W430" s="144"/>
      <c r="X430" s="144"/>
      <c r="Y430" s="144"/>
      <c r="Z430" s="144"/>
    </row>
    <row r="431" spans="1:26" ht="14.25" customHeight="1">
      <c r="A431" s="144"/>
      <c r="B431" s="144"/>
      <c r="C431" s="144"/>
      <c r="D431" s="157"/>
      <c r="E431" s="157"/>
      <c r="F431" s="157"/>
      <c r="G431" s="157"/>
      <c r="H431" s="144"/>
      <c r="I431" s="144"/>
      <c r="J431" s="144"/>
      <c r="K431" s="144"/>
      <c r="L431" s="144"/>
      <c r="M431" s="144"/>
      <c r="N431" s="144"/>
      <c r="O431" s="144"/>
      <c r="P431" s="144"/>
      <c r="Q431" s="144"/>
      <c r="R431" s="144"/>
      <c r="S431" s="144"/>
      <c r="T431" s="144"/>
      <c r="U431" s="144"/>
      <c r="V431" s="144"/>
      <c r="W431" s="144"/>
      <c r="X431" s="144"/>
      <c r="Y431" s="144"/>
      <c r="Z431" s="144"/>
    </row>
    <row r="432" spans="1:26" ht="14.25" customHeight="1">
      <c r="A432" s="144"/>
      <c r="B432" s="144"/>
      <c r="C432" s="144"/>
      <c r="D432" s="157"/>
      <c r="E432" s="157"/>
      <c r="F432" s="157"/>
      <c r="G432" s="157"/>
      <c r="H432" s="144"/>
      <c r="I432" s="144"/>
      <c r="J432" s="144"/>
      <c r="K432" s="144"/>
      <c r="L432" s="144"/>
      <c r="M432" s="144"/>
      <c r="N432" s="144"/>
      <c r="O432" s="144"/>
      <c r="P432" s="144"/>
      <c r="Q432" s="144"/>
      <c r="R432" s="144"/>
      <c r="S432" s="144"/>
      <c r="T432" s="144"/>
      <c r="U432" s="144"/>
      <c r="V432" s="144"/>
      <c r="W432" s="144"/>
      <c r="X432" s="144"/>
      <c r="Y432" s="144"/>
      <c r="Z432" s="144"/>
    </row>
    <row r="433" spans="1:26" ht="14.25" customHeight="1">
      <c r="A433" s="144"/>
      <c r="B433" s="144"/>
      <c r="C433" s="144"/>
      <c r="D433" s="157"/>
      <c r="E433" s="157"/>
      <c r="F433" s="157"/>
      <c r="G433" s="157"/>
      <c r="H433" s="144"/>
      <c r="I433" s="144"/>
      <c r="J433" s="144"/>
      <c r="K433" s="144"/>
      <c r="L433" s="144"/>
      <c r="M433" s="144"/>
      <c r="N433" s="144"/>
      <c r="O433" s="144"/>
      <c r="P433" s="144"/>
      <c r="Q433" s="144"/>
      <c r="R433" s="144"/>
      <c r="S433" s="144"/>
      <c r="T433" s="144"/>
      <c r="U433" s="144"/>
      <c r="V433" s="144"/>
      <c r="W433" s="144"/>
      <c r="X433" s="144"/>
      <c r="Y433" s="144"/>
      <c r="Z433" s="144"/>
    </row>
    <row r="434" spans="1:26" ht="14.25" customHeight="1">
      <c r="A434" s="144"/>
      <c r="B434" s="144"/>
      <c r="C434" s="144"/>
      <c r="D434" s="157"/>
      <c r="E434" s="157"/>
      <c r="F434" s="157"/>
      <c r="G434" s="157"/>
      <c r="H434" s="144"/>
      <c r="I434" s="144"/>
      <c r="J434" s="144"/>
      <c r="K434" s="144"/>
      <c r="L434" s="144"/>
      <c r="M434" s="144"/>
      <c r="N434" s="144"/>
      <c r="O434" s="144"/>
      <c r="P434" s="144"/>
      <c r="Q434" s="144"/>
      <c r="R434" s="144"/>
      <c r="S434" s="144"/>
      <c r="T434" s="144"/>
      <c r="U434" s="144"/>
      <c r="V434" s="144"/>
      <c r="W434" s="144"/>
      <c r="X434" s="144"/>
      <c r="Y434" s="144"/>
      <c r="Z434" s="144"/>
    </row>
    <row r="435" spans="1:26" ht="14.25" customHeight="1">
      <c r="A435" s="144"/>
      <c r="B435" s="144"/>
      <c r="C435" s="144"/>
      <c r="D435" s="157"/>
      <c r="E435" s="157"/>
      <c r="F435" s="157"/>
      <c r="G435" s="157"/>
      <c r="H435" s="144"/>
      <c r="I435" s="144"/>
      <c r="J435" s="144"/>
      <c r="K435" s="144"/>
      <c r="L435" s="144"/>
      <c r="M435" s="144"/>
      <c r="N435" s="144"/>
      <c r="O435" s="144"/>
      <c r="P435" s="144"/>
      <c r="Q435" s="144"/>
      <c r="R435" s="144"/>
      <c r="S435" s="144"/>
      <c r="T435" s="144"/>
      <c r="U435" s="144"/>
      <c r="V435" s="144"/>
      <c r="W435" s="144"/>
      <c r="X435" s="144"/>
      <c r="Y435" s="144"/>
      <c r="Z435" s="144"/>
    </row>
    <row r="436" spans="1:26" ht="14.25" customHeight="1">
      <c r="A436" s="144"/>
      <c r="B436" s="144"/>
      <c r="C436" s="144"/>
      <c r="D436" s="157"/>
      <c r="E436" s="157"/>
      <c r="F436" s="157"/>
      <c r="G436" s="157"/>
      <c r="H436" s="144"/>
      <c r="I436" s="144"/>
      <c r="J436" s="144"/>
      <c r="K436" s="144"/>
      <c r="L436" s="144"/>
      <c r="M436" s="144"/>
      <c r="N436" s="144"/>
      <c r="O436" s="144"/>
      <c r="P436" s="144"/>
      <c r="Q436" s="144"/>
      <c r="R436" s="144"/>
      <c r="S436" s="144"/>
      <c r="T436" s="144"/>
      <c r="U436" s="144"/>
      <c r="V436" s="144"/>
      <c r="W436" s="144"/>
      <c r="X436" s="144"/>
      <c r="Y436" s="144"/>
      <c r="Z436" s="144"/>
    </row>
    <row r="437" spans="1:26" ht="14.25" customHeight="1">
      <c r="A437" s="144"/>
      <c r="B437" s="144"/>
      <c r="C437" s="144"/>
      <c r="D437" s="157"/>
      <c r="E437" s="157"/>
      <c r="F437" s="157"/>
      <c r="G437" s="157"/>
      <c r="H437" s="144"/>
      <c r="I437" s="144"/>
      <c r="J437" s="144"/>
      <c r="K437" s="144"/>
      <c r="L437" s="144"/>
      <c r="M437" s="144"/>
      <c r="N437" s="144"/>
      <c r="O437" s="144"/>
      <c r="P437" s="144"/>
      <c r="Q437" s="144"/>
      <c r="R437" s="144"/>
      <c r="S437" s="144"/>
      <c r="T437" s="144"/>
      <c r="U437" s="144"/>
      <c r="V437" s="144"/>
      <c r="W437" s="144"/>
      <c r="X437" s="144"/>
      <c r="Y437" s="144"/>
      <c r="Z437" s="144"/>
    </row>
    <row r="438" spans="1:26" ht="14.25" customHeight="1">
      <c r="A438" s="144"/>
      <c r="B438" s="144"/>
      <c r="C438" s="144"/>
      <c r="D438" s="157"/>
      <c r="E438" s="157"/>
      <c r="F438" s="157"/>
      <c r="G438" s="157"/>
      <c r="H438" s="144"/>
      <c r="I438" s="144"/>
      <c r="J438" s="144"/>
      <c r="K438" s="144"/>
      <c r="L438" s="144"/>
      <c r="M438" s="144"/>
      <c r="N438" s="144"/>
      <c r="O438" s="144"/>
      <c r="P438" s="144"/>
      <c r="Q438" s="144"/>
      <c r="R438" s="144"/>
      <c r="S438" s="144"/>
      <c r="T438" s="144"/>
      <c r="U438" s="144"/>
      <c r="V438" s="144"/>
      <c r="W438" s="144"/>
      <c r="X438" s="144"/>
      <c r="Y438" s="144"/>
      <c r="Z438" s="144"/>
    </row>
    <row r="439" spans="1:26" ht="14.25" customHeight="1">
      <c r="A439" s="144"/>
      <c r="B439" s="144"/>
      <c r="C439" s="144"/>
      <c r="D439" s="157"/>
      <c r="E439" s="157"/>
      <c r="F439" s="157"/>
      <c r="G439" s="157"/>
      <c r="H439" s="144"/>
      <c r="I439" s="144"/>
      <c r="J439" s="144"/>
      <c r="K439" s="144"/>
      <c r="L439" s="144"/>
      <c r="M439" s="144"/>
      <c r="N439" s="144"/>
      <c r="O439" s="144"/>
      <c r="P439" s="144"/>
      <c r="Q439" s="144"/>
      <c r="R439" s="144"/>
      <c r="S439" s="144"/>
      <c r="T439" s="144"/>
      <c r="U439" s="144"/>
      <c r="V439" s="144"/>
      <c r="W439" s="144"/>
      <c r="X439" s="144"/>
      <c r="Y439" s="144"/>
      <c r="Z439" s="144"/>
    </row>
    <row r="440" spans="1:26" ht="14.25" customHeight="1">
      <c r="A440" s="144"/>
      <c r="B440" s="144"/>
      <c r="C440" s="144"/>
      <c r="D440" s="157"/>
      <c r="E440" s="157"/>
      <c r="F440" s="157"/>
      <c r="G440" s="157"/>
      <c r="H440" s="144"/>
      <c r="I440" s="144"/>
      <c r="J440" s="144"/>
      <c r="K440" s="144"/>
      <c r="L440" s="144"/>
      <c r="M440" s="144"/>
      <c r="N440" s="144"/>
      <c r="O440" s="144"/>
      <c r="P440" s="144"/>
      <c r="Q440" s="144"/>
      <c r="R440" s="144"/>
      <c r="S440" s="144"/>
      <c r="T440" s="144"/>
      <c r="U440" s="144"/>
      <c r="V440" s="144"/>
      <c r="W440" s="144"/>
      <c r="X440" s="144"/>
      <c r="Y440" s="144"/>
      <c r="Z440" s="144"/>
    </row>
    <row r="441" spans="1:26" ht="14.25" customHeight="1">
      <c r="A441" s="144"/>
      <c r="B441" s="144"/>
      <c r="C441" s="144"/>
      <c r="D441" s="157"/>
      <c r="E441" s="157"/>
      <c r="F441" s="157"/>
      <c r="G441" s="157"/>
      <c r="H441" s="144"/>
      <c r="I441" s="144"/>
      <c r="J441" s="144"/>
      <c r="K441" s="144"/>
      <c r="L441" s="144"/>
      <c r="M441" s="144"/>
      <c r="N441" s="144"/>
      <c r="O441" s="144"/>
      <c r="P441" s="144"/>
      <c r="Q441" s="144"/>
      <c r="R441" s="144"/>
      <c r="S441" s="144"/>
      <c r="T441" s="144"/>
      <c r="U441" s="144"/>
      <c r="V441" s="144"/>
      <c r="W441" s="144"/>
      <c r="X441" s="144"/>
      <c r="Y441" s="144"/>
      <c r="Z441" s="144"/>
    </row>
    <row r="442" spans="1:26" ht="14.25" customHeight="1">
      <c r="A442" s="144"/>
      <c r="B442" s="144"/>
      <c r="C442" s="144"/>
      <c r="D442" s="157"/>
      <c r="E442" s="157"/>
      <c r="F442" s="157"/>
      <c r="G442" s="157"/>
      <c r="H442" s="144"/>
      <c r="I442" s="144"/>
      <c r="J442" s="144"/>
      <c r="K442" s="144"/>
      <c r="L442" s="144"/>
      <c r="M442" s="144"/>
      <c r="N442" s="144"/>
      <c r="O442" s="144"/>
      <c r="P442" s="144"/>
      <c r="Q442" s="144"/>
      <c r="R442" s="144"/>
      <c r="S442" s="144"/>
      <c r="T442" s="144"/>
      <c r="U442" s="144"/>
      <c r="V442" s="144"/>
      <c r="W442" s="144"/>
      <c r="X442" s="144"/>
      <c r="Y442" s="144"/>
      <c r="Z442" s="144"/>
    </row>
    <row r="443" spans="1:26" ht="14.25" customHeight="1">
      <c r="A443" s="144"/>
      <c r="B443" s="144"/>
      <c r="C443" s="144"/>
      <c r="D443" s="157"/>
      <c r="E443" s="157"/>
      <c r="F443" s="157"/>
      <c r="G443" s="157"/>
      <c r="H443" s="144"/>
      <c r="I443" s="144"/>
      <c r="J443" s="144"/>
      <c r="K443" s="144"/>
      <c r="L443" s="144"/>
      <c r="M443" s="144"/>
      <c r="N443" s="144"/>
      <c r="O443" s="144"/>
      <c r="P443" s="144"/>
      <c r="Q443" s="144"/>
      <c r="R443" s="144"/>
      <c r="S443" s="144"/>
      <c r="T443" s="144"/>
      <c r="U443" s="144"/>
      <c r="V443" s="144"/>
      <c r="W443" s="144"/>
      <c r="X443" s="144"/>
      <c r="Y443" s="144"/>
      <c r="Z443" s="144"/>
    </row>
    <row r="444" spans="1:26" ht="14.25" customHeight="1">
      <c r="A444" s="144"/>
      <c r="B444" s="144"/>
      <c r="C444" s="144"/>
      <c r="D444" s="157"/>
      <c r="E444" s="157"/>
      <c r="F444" s="157"/>
      <c r="G444" s="157"/>
      <c r="H444" s="144"/>
      <c r="I444" s="144"/>
      <c r="J444" s="144"/>
      <c r="K444" s="144"/>
      <c r="L444" s="144"/>
      <c r="M444" s="144"/>
      <c r="N444" s="144"/>
      <c r="O444" s="144"/>
      <c r="P444" s="144"/>
      <c r="Q444" s="144"/>
      <c r="R444" s="144"/>
      <c r="S444" s="144"/>
      <c r="T444" s="144"/>
      <c r="U444" s="144"/>
      <c r="V444" s="144"/>
      <c r="W444" s="144"/>
      <c r="X444" s="144"/>
      <c r="Y444" s="144"/>
      <c r="Z444" s="144"/>
    </row>
    <row r="445" spans="1:26" ht="14.25" customHeight="1">
      <c r="A445" s="144"/>
      <c r="B445" s="144"/>
      <c r="C445" s="144"/>
      <c r="D445" s="157"/>
      <c r="E445" s="157"/>
      <c r="F445" s="157"/>
      <c r="G445" s="157"/>
      <c r="H445" s="144"/>
      <c r="I445" s="144"/>
      <c r="J445" s="144"/>
      <c r="K445" s="144"/>
      <c r="L445" s="144"/>
      <c r="M445" s="144"/>
      <c r="N445" s="144"/>
      <c r="O445" s="144"/>
      <c r="P445" s="144"/>
      <c r="Q445" s="144"/>
      <c r="R445" s="144"/>
      <c r="S445" s="144"/>
      <c r="T445" s="144"/>
      <c r="U445" s="144"/>
      <c r="V445" s="144"/>
      <c r="W445" s="144"/>
      <c r="X445" s="144"/>
      <c r="Y445" s="144"/>
      <c r="Z445" s="144"/>
    </row>
    <row r="446" spans="1:26" ht="14.25" customHeight="1">
      <c r="A446" s="144"/>
      <c r="B446" s="144"/>
      <c r="C446" s="144"/>
      <c r="D446" s="157"/>
      <c r="E446" s="157"/>
      <c r="F446" s="157"/>
      <c r="G446" s="157"/>
      <c r="H446" s="144"/>
      <c r="I446" s="144"/>
      <c r="J446" s="144"/>
      <c r="K446" s="144"/>
      <c r="L446" s="144"/>
      <c r="M446" s="144"/>
      <c r="N446" s="144"/>
      <c r="O446" s="144"/>
      <c r="P446" s="144"/>
      <c r="Q446" s="144"/>
      <c r="R446" s="144"/>
      <c r="S446" s="144"/>
      <c r="T446" s="144"/>
      <c r="U446" s="144"/>
      <c r="V446" s="144"/>
      <c r="W446" s="144"/>
      <c r="X446" s="144"/>
      <c r="Y446" s="144"/>
      <c r="Z446" s="144"/>
    </row>
    <row r="447" spans="1:26" ht="14.25" customHeight="1">
      <c r="A447" s="144"/>
      <c r="B447" s="144"/>
      <c r="C447" s="144"/>
      <c r="D447" s="157"/>
      <c r="E447" s="157"/>
      <c r="F447" s="157"/>
      <c r="G447" s="157"/>
      <c r="H447" s="144"/>
      <c r="I447" s="144"/>
      <c r="J447" s="144"/>
      <c r="K447" s="144"/>
      <c r="L447" s="144"/>
      <c r="M447" s="144"/>
      <c r="N447" s="144"/>
      <c r="O447" s="144"/>
      <c r="P447" s="144"/>
      <c r="Q447" s="144"/>
      <c r="R447" s="144"/>
      <c r="S447" s="144"/>
      <c r="T447" s="144"/>
      <c r="U447" s="144"/>
      <c r="V447" s="144"/>
      <c r="W447" s="144"/>
      <c r="X447" s="144"/>
      <c r="Y447" s="144"/>
      <c r="Z447" s="144"/>
    </row>
    <row r="448" spans="1:26" ht="14.25" customHeight="1">
      <c r="A448" s="144"/>
      <c r="B448" s="144"/>
      <c r="C448" s="144"/>
      <c r="D448" s="157"/>
      <c r="E448" s="157"/>
      <c r="F448" s="157"/>
      <c r="G448" s="157"/>
      <c r="H448" s="144"/>
      <c r="I448" s="144"/>
      <c r="J448" s="144"/>
      <c r="K448" s="144"/>
      <c r="L448" s="144"/>
      <c r="M448" s="144"/>
      <c r="N448" s="144"/>
      <c r="O448" s="144"/>
      <c r="P448" s="144"/>
      <c r="Q448" s="144"/>
      <c r="R448" s="144"/>
      <c r="S448" s="144"/>
      <c r="T448" s="144"/>
      <c r="U448" s="144"/>
      <c r="V448" s="144"/>
      <c r="W448" s="144"/>
      <c r="X448" s="144"/>
      <c r="Y448" s="144"/>
      <c r="Z448" s="144"/>
    </row>
    <row r="449" spans="1:26" ht="14.25" customHeight="1">
      <c r="A449" s="144"/>
      <c r="B449" s="144"/>
      <c r="C449" s="144"/>
      <c r="D449" s="157"/>
      <c r="E449" s="157"/>
      <c r="F449" s="157"/>
      <c r="G449" s="157"/>
      <c r="H449" s="144"/>
      <c r="I449" s="144"/>
      <c r="J449" s="144"/>
      <c r="K449" s="144"/>
      <c r="L449" s="144"/>
      <c r="M449" s="144"/>
      <c r="N449" s="144"/>
      <c r="O449" s="144"/>
      <c r="P449" s="144"/>
      <c r="Q449" s="144"/>
      <c r="R449" s="144"/>
      <c r="S449" s="144"/>
      <c r="T449" s="144"/>
      <c r="U449" s="144"/>
      <c r="V449" s="144"/>
      <c r="W449" s="144"/>
      <c r="X449" s="144"/>
      <c r="Y449" s="144"/>
      <c r="Z449" s="144"/>
    </row>
    <row r="450" spans="1:26" ht="14.25" customHeight="1">
      <c r="A450" s="144"/>
      <c r="B450" s="144"/>
      <c r="C450" s="144"/>
      <c r="D450" s="157"/>
      <c r="E450" s="157"/>
      <c r="F450" s="157"/>
      <c r="G450" s="157"/>
      <c r="H450" s="144"/>
      <c r="I450" s="144"/>
      <c r="J450" s="144"/>
      <c r="K450" s="144"/>
      <c r="L450" s="144"/>
      <c r="M450" s="144"/>
      <c r="N450" s="144"/>
      <c r="O450" s="144"/>
      <c r="P450" s="144"/>
      <c r="Q450" s="144"/>
      <c r="R450" s="144"/>
      <c r="S450" s="144"/>
      <c r="T450" s="144"/>
      <c r="U450" s="144"/>
      <c r="V450" s="144"/>
      <c r="W450" s="144"/>
      <c r="X450" s="144"/>
      <c r="Y450" s="144"/>
      <c r="Z450" s="144"/>
    </row>
    <row r="451" spans="1:26" ht="14.25" customHeight="1">
      <c r="A451" s="144"/>
      <c r="B451" s="144"/>
      <c r="C451" s="144"/>
      <c r="D451" s="157"/>
      <c r="E451" s="157"/>
      <c r="F451" s="157"/>
      <c r="G451" s="157"/>
      <c r="H451" s="144"/>
      <c r="I451" s="144"/>
      <c r="J451" s="144"/>
      <c r="K451" s="144"/>
      <c r="L451" s="144"/>
      <c r="M451" s="144"/>
      <c r="N451" s="144"/>
      <c r="O451" s="144"/>
      <c r="P451" s="144"/>
      <c r="Q451" s="144"/>
      <c r="R451" s="144"/>
      <c r="S451" s="144"/>
      <c r="T451" s="144"/>
      <c r="U451" s="144"/>
      <c r="V451" s="144"/>
      <c r="W451" s="144"/>
      <c r="X451" s="144"/>
      <c r="Y451" s="144"/>
      <c r="Z451" s="144"/>
    </row>
    <row r="452" spans="1:26" ht="14.25" customHeight="1">
      <c r="A452" s="144"/>
      <c r="B452" s="144"/>
      <c r="C452" s="144"/>
      <c r="D452" s="157"/>
      <c r="E452" s="157"/>
      <c r="F452" s="157"/>
      <c r="G452" s="157"/>
      <c r="H452" s="144"/>
      <c r="I452" s="144"/>
      <c r="J452" s="144"/>
      <c r="K452" s="144"/>
      <c r="L452" s="144"/>
      <c r="M452" s="144"/>
      <c r="N452" s="144"/>
      <c r="O452" s="144"/>
      <c r="P452" s="144"/>
      <c r="Q452" s="144"/>
      <c r="R452" s="144"/>
      <c r="S452" s="144"/>
      <c r="T452" s="144"/>
      <c r="U452" s="144"/>
      <c r="V452" s="144"/>
      <c r="W452" s="144"/>
      <c r="X452" s="144"/>
      <c r="Y452" s="144"/>
      <c r="Z452" s="144"/>
    </row>
    <row r="453" spans="1:26" ht="14.25" customHeight="1">
      <c r="A453" s="144"/>
      <c r="B453" s="144"/>
      <c r="C453" s="144"/>
      <c r="D453" s="157"/>
      <c r="E453" s="157"/>
      <c r="F453" s="157"/>
      <c r="G453" s="157"/>
      <c r="H453" s="144"/>
      <c r="I453" s="144"/>
      <c r="J453" s="144"/>
      <c r="K453" s="144"/>
      <c r="L453" s="144"/>
      <c r="M453" s="144"/>
      <c r="N453" s="144"/>
      <c r="O453" s="144"/>
      <c r="P453" s="144"/>
      <c r="Q453" s="144"/>
      <c r="R453" s="144"/>
      <c r="S453" s="144"/>
      <c r="T453" s="144"/>
      <c r="U453" s="144"/>
      <c r="V453" s="144"/>
      <c r="W453" s="144"/>
      <c r="X453" s="144"/>
      <c r="Y453" s="144"/>
      <c r="Z453" s="144"/>
    </row>
    <row r="454" spans="1:26" ht="14.25" customHeight="1">
      <c r="A454" s="144"/>
      <c r="B454" s="144"/>
      <c r="C454" s="144"/>
      <c r="D454" s="157"/>
      <c r="E454" s="157"/>
      <c r="F454" s="157"/>
      <c r="G454" s="157"/>
      <c r="H454" s="144"/>
      <c r="I454" s="144"/>
      <c r="J454" s="144"/>
      <c r="K454" s="144"/>
      <c r="L454" s="144"/>
      <c r="M454" s="144"/>
      <c r="N454" s="144"/>
      <c r="O454" s="144"/>
      <c r="P454" s="144"/>
      <c r="Q454" s="144"/>
      <c r="R454" s="144"/>
      <c r="S454" s="144"/>
      <c r="T454" s="144"/>
      <c r="U454" s="144"/>
      <c r="V454" s="144"/>
      <c r="W454" s="144"/>
      <c r="X454" s="144"/>
      <c r="Y454" s="144"/>
      <c r="Z454" s="144"/>
    </row>
    <row r="455" spans="1:26" ht="14.25" customHeight="1">
      <c r="A455" s="144"/>
      <c r="B455" s="144"/>
      <c r="C455" s="144"/>
      <c r="D455" s="157"/>
      <c r="E455" s="157"/>
      <c r="F455" s="157"/>
      <c r="G455" s="157"/>
      <c r="H455" s="144"/>
      <c r="I455" s="144"/>
      <c r="J455" s="144"/>
      <c r="K455" s="144"/>
      <c r="L455" s="144"/>
      <c r="M455" s="144"/>
      <c r="N455" s="144"/>
      <c r="O455" s="144"/>
      <c r="P455" s="144"/>
      <c r="Q455" s="144"/>
      <c r="R455" s="144"/>
      <c r="S455" s="144"/>
      <c r="T455" s="144"/>
      <c r="U455" s="144"/>
      <c r="V455" s="144"/>
      <c r="W455" s="144"/>
      <c r="X455" s="144"/>
      <c r="Y455" s="144"/>
      <c r="Z455" s="144"/>
    </row>
    <row r="456" spans="1:26" ht="14.25" customHeight="1">
      <c r="A456" s="144"/>
      <c r="B456" s="144"/>
      <c r="C456" s="144"/>
      <c r="D456" s="157"/>
      <c r="E456" s="157"/>
      <c r="F456" s="157"/>
      <c r="G456" s="157"/>
      <c r="H456" s="144"/>
      <c r="I456" s="144"/>
      <c r="J456" s="144"/>
      <c r="K456" s="144"/>
      <c r="L456" s="144"/>
      <c r="M456" s="144"/>
      <c r="N456" s="144"/>
      <c r="O456" s="144"/>
      <c r="P456" s="144"/>
      <c r="Q456" s="144"/>
      <c r="R456" s="144"/>
      <c r="S456" s="144"/>
      <c r="T456" s="144"/>
      <c r="U456" s="144"/>
      <c r="V456" s="144"/>
      <c r="W456" s="144"/>
      <c r="X456" s="144"/>
      <c r="Y456" s="144"/>
      <c r="Z456" s="144"/>
    </row>
    <row r="457" spans="1:26" ht="14.25" customHeight="1">
      <c r="A457" s="144"/>
      <c r="B457" s="144"/>
      <c r="C457" s="144"/>
      <c r="D457" s="157"/>
      <c r="E457" s="157"/>
      <c r="F457" s="157"/>
      <c r="G457" s="157"/>
      <c r="H457" s="144"/>
      <c r="I457" s="144"/>
      <c r="J457" s="144"/>
      <c r="K457" s="144"/>
      <c r="L457" s="144"/>
      <c r="M457" s="144"/>
      <c r="N457" s="144"/>
      <c r="O457" s="144"/>
      <c r="P457" s="144"/>
      <c r="Q457" s="144"/>
      <c r="R457" s="144"/>
      <c r="S457" s="144"/>
      <c r="T457" s="144"/>
      <c r="U457" s="144"/>
      <c r="V457" s="144"/>
      <c r="W457" s="144"/>
      <c r="X457" s="144"/>
      <c r="Y457" s="144"/>
      <c r="Z457" s="144"/>
    </row>
    <row r="458" spans="1:26" ht="14.25" customHeight="1">
      <c r="A458" s="144"/>
      <c r="B458" s="144"/>
      <c r="C458" s="144"/>
      <c r="D458" s="157"/>
      <c r="E458" s="157"/>
      <c r="F458" s="157"/>
      <c r="G458" s="157"/>
      <c r="H458" s="144"/>
      <c r="I458" s="144"/>
      <c r="J458" s="144"/>
      <c r="K458" s="144"/>
      <c r="L458" s="144"/>
      <c r="M458" s="144"/>
      <c r="N458" s="144"/>
      <c r="O458" s="144"/>
      <c r="P458" s="144"/>
      <c r="Q458" s="144"/>
      <c r="R458" s="144"/>
      <c r="S458" s="144"/>
      <c r="T458" s="144"/>
      <c r="U458" s="144"/>
      <c r="V458" s="144"/>
      <c r="W458" s="144"/>
      <c r="X458" s="144"/>
      <c r="Y458" s="144"/>
      <c r="Z458" s="144"/>
    </row>
    <row r="459" spans="1:26" ht="14.25" customHeight="1">
      <c r="A459" s="144"/>
      <c r="B459" s="144"/>
      <c r="C459" s="144"/>
      <c r="D459" s="157"/>
      <c r="E459" s="157"/>
      <c r="F459" s="157"/>
      <c r="G459" s="157"/>
      <c r="H459" s="144"/>
      <c r="I459" s="144"/>
      <c r="J459" s="144"/>
      <c r="K459" s="144"/>
      <c r="L459" s="144"/>
      <c r="M459" s="144"/>
      <c r="N459" s="144"/>
      <c r="O459" s="144"/>
      <c r="P459" s="144"/>
      <c r="Q459" s="144"/>
      <c r="R459" s="144"/>
      <c r="S459" s="144"/>
      <c r="T459" s="144"/>
      <c r="U459" s="144"/>
      <c r="V459" s="144"/>
      <c r="W459" s="144"/>
      <c r="X459" s="144"/>
      <c r="Y459" s="144"/>
      <c r="Z459" s="144"/>
    </row>
    <row r="460" spans="1:26" ht="14.25" customHeight="1">
      <c r="A460" s="144"/>
      <c r="B460" s="144"/>
      <c r="C460" s="144"/>
      <c r="D460" s="157"/>
      <c r="E460" s="157"/>
      <c r="F460" s="157"/>
      <c r="G460" s="157"/>
      <c r="H460" s="144"/>
      <c r="I460" s="144"/>
      <c r="J460" s="144"/>
      <c r="K460" s="144"/>
      <c r="L460" s="144"/>
      <c r="M460" s="144"/>
      <c r="N460" s="144"/>
      <c r="O460" s="144"/>
      <c r="P460" s="144"/>
      <c r="Q460" s="144"/>
      <c r="R460" s="144"/>
      <c r="S460" s="144"/>
      <c r="T460" s="144"/>
      <c r="U460" s="144"/>
      <c r="V460" s="144"/>
      <c r="W460" s="144"/>
      <c r="X460" s="144"/>
      <c r="Y460" s="144"/>
      <c r="Z460" s="144"/>
    </row>
    <row r="461" spans="1:26" ht="14.25" customHeight="1">
      <c r="A461" s="144"/>
      <c r="B461" s="144"/>
      <c r="C461" s="144"/>
      <c r="D461" s="157"/>
      <c r="E461" s="157"/>
      <c r="F461" s="157"/>
      <c r="G461" s="157"/>
      <c r="H461" s="144"/>
      <c r="I461" s="144"/>
      <c r="J461" s="144"/>
      <c r="K461" s="144"/>
      <c r="L461" s="144"/>
      <c r="M461" s="144"/>
      <c r="N461" s="144"/>
      <c r="O461" s="144"/>
      <c r="P461" s="144"/>
      <c r="Q461" s="144"/>
      <c r="R461" s="144"/>
      <c r="S461" s="144"/>
      <c r="T461" s="144"/>
      <c r="U461" s="144"/>
      <c r="V461" s="144"/>
      <c r="W461" s="144"/>
      <c r="X461" s="144"/>
      <c r="Y461" s="144"/>
      <c r="Z461" s="144"/>
    </row>
    <row r="462" spans="1:26" ht="14.25" customHeight="1">
      <c r="A462" s="144"/>
      <c r="B462" s="144"/>
      <c r="C462" s="144"/>
      <c r="D462" s="157"/>
      <c r="E462" s="157"/>
      <c r="F462" s="157"/>
      <c r="G462" s="157"/>
      <c r="H462" s="144"/>
      <c r="I462" s="144"/>
      <c r="J462" s="144"/>
      <c r="K462" s="144"/>
      <c r="L462" s="144"/>
      <c r="M462" s="144"/>
      <c r="N462" s="144"/>
      <c r="O462" s="144"/>
      <c r="P462" s="144"/>
      <c r="Q462" s="144"/>
      <c r="R462" s="144"/>
      <c r="S462" s="144"/>
      <c r="T462" s="144"/>
      <c r="U462" s="144"/>
      <c r="V462" s="144"/>
      <c r="W462" s="144"/>
      <c r="X462" s="144"/>
      <c r="Y462" s="144"/>
      <c r="Z462" s="144"/>
    </row>
    <row r="463" spans="1:26" ht="14.25" customHeight="1">
      <c r="A463" s="144"/>
      <c r="B463" s="144"/>
      <c r="C463" s="144"/>
      <c r="D463" s="157"/>
      <c r="E463" s="157"/>
      <c r="F463" s="157"/>
      <c r="G463" s="157"/>
      <c r="H463" s="144"/>
      <c r="I463" s="144"/>
      <c r="J463" s="144"/>
      <c r="K463" s="144"/>
      <c r="L463" s="144"/>
      <c r="M463" s="144"/>
      <c r="N463" s="144"/>
      <c r="O463" s="144"/>
      <c r="P463" s="144"/>
      <c r="Q463" s="144"/>
      <c r="R463" s="144"/>
      <c r="S463" s="144"/>
      <c r="T463" s="144"/>
      <c r="U463" s="144"/>
      <c r="V463" s="144"/>
      <c r="W463" s="144"/>
      <c r="X463" s="144"/>
      <c r="Y463" s="144"/>
      <c r="Z463" s="144"/>
    </row>
    <row r="464" spans="1:26" ht="14.25" customHeight="1">
      <c r="A464" s="144"/>
      <c r="B464" s="144"/>
      <c r="C464" s="144"/>
      <c r="D464" s="157"/>
      <c r="E464" s="157"/>
      <c r="F464" s="157"/>
      <c r="G464" s="157"/>
      <c r="H464" s="144"/>
      <c r="I464" s="144"/>
      <c r="J464" s="144"/>
      <c r="K464" s="144"/>
      <c r="L464" s="144"/>
      <c r="M464" s="144"/>
      <c r="N464" s="144"/>
      <c r="O464" s="144"/>
      <c r="P464" s="144"/>
      <c r="Q464" s="144"/>
      <c r="R464" s="144"/>
      <c r="S464" s="144"/>
      <c r="T464" s="144"/>
      <c r="U464" s="144"/>
      <c r="V464" s="144"/>
      <c r="W464" s="144"/>
      <c r="X464" s="144"/>
      <c r="Y464" s="144"/>
      <c r="Z464" s="144"/>
    </row>
    <row r="465" spans="1:26" ht="14.25" customHeight="1">
      <c r="A465" s="144"/>
      <c r="B465" s="144"/>
      <c r="C465" s="144"/>
      <c r="D465" s="157"/>
      <c r="E465" s="157"/>
      <c r="F465" s="157"/>
      <c r="G465" s="157"/>
      <c r="H465" s="144"/>
      <c r="I465" s="144"/>
      <c r="J465" s="144"/>
      <c r="K465" s="144"/>
      <c r="L465" s="144"/>
      <c r="M465" s="144"/>
      <c r="N465" s="144"/>
      <c r="O465" s="144"/>
      <c r="P465" s="144"/>
      <c r="Q465" s="144"/>
      <c r="R465" s="144"/>
      <c r="S465" s="144"/>
      <c r="T465" s="144"/>
      <c r="U465" s="144"/>
      <c r="V465" s="144"/>
      <c r="W465" s="144"/>
      <c r="X465" s="144"/>
      <c r="Y465" s="144"/>
      <c r="Z465" s="144"/>
    </row>
    <row r="466" spans="1:26" ht="14.25" customHeight="1">
      <c r="A466" s="144"/>
      <c r="B466" s="144"/>
      <c r="C466" s="144"/>
      <c r="D466" s="157"/>
      <c r="E466" s="157"/>
      <c r="F466" s="157"/>
      <c r="G466" s="157"/>
      <c r="H466" s="144"/>
      <c r="I466" s="144"/>
      <c r="J466" s="144"/>
      <c r="K466" s="144"/>
      <c r="L466" s="144"/>
      <c r="M466" s="144"/>
      <c r="N466" s="144"/>
      <c r="O466" s="144"/>
      <c r="P466" s="144"/>
      <c r="Q466" s="144"/>
      <c r="R466" s="144"/>
      <c r="S466" s="144"/>
      <c r="T466" s="144"/>
      <c r="U466" s="144"/>
      <c r="V466" s="144"/>
      <c r="W466" s="144"/>
      <c r="X466" s="144"/>
      <c r="Y466" s="144"/>
      <c r="Z466" s="144"/>
    </row>
    <row r="467" spans="1:26" ht="14.25" customHeight="1">
      <c r="A467" s="144"/>
      <c r="B467" s="144"/>
      <c r="C467" s="144"/>
      <c r="D467" s="157"/>
      <c r="E467" s="157"/>
      <c r="F467" s="157"/>
      <c r="G467" s="157"/>
      <c r="H467" s="144"/>
      <c r="I467" s="144"/>
      <c r="J467" s="144"/>
      <c r="K467" s="144"/>
      <c r="L467" s="144"/>
      <c r="M467" s="144"/>
      <c r="N467" s="144"/>
      <c r="O467" s="144"/>
      <c r="P467" s="144"/>
      <c r="Q467" s="144"/>
      <c r="R467" s="144"/>
      <c r="S467" s="144"/>
      <c r="T467" s="144"/>
      <c r="U467" s="144"/>
      <c r="V467" s="144"/>
      <c r="W467" s="144"/>
      <c r="X467" s="144"/>
      <c r="Y467" s="144"/>
      <c r="Z467" s="144"/>
    </row>
    <row r="468" spans="1:26" ht="14.25" customHeight="1">
      <c r="A468" s="144"/>
      <c r="B468" s="144"/>
      <c r="C468" s="144"/>
      <c r="D468" s="157"/>
      <c r="E468" s="157"/>
      <c r="F468" s="157"/>
      <c r="G468" s="157"/>
      <c r="H468" s="144"/>
      <c r="I468" s="144"/>
      <c r="J468" s="144"/>
      <c r="K468" s="144"/>
      <c r="L468" s="144"/>
      <c r="M468" s="144"/>
      <c r="N468" s="144"/>
      <c r="O468" s="144"/>
      <c r="P468" s="144"/>
      <c r="Q468" s="144"/>
      <c r="R468" s="144"/>
      <c r="S468" s="144"/>
      <c r="T468" s="144"/>
      <c r="U468" s="144"/>
      <c r="V468" s="144"/>
      <c r="W468" s="144"/>
      <c r="X468" s="144"/>
      <c r="Y468" s="144"/>
      <c r="Z468" s="144"/>
    </row>
    <row r="469" spans="1:26" ht="14.25" customHeight="1">
      <c r="A469" s="144"/>
      <c r="B469" s="144"/>
      <c r="C469" s="144"/>
      <c r="D469" s="157"/>
      <c r="E469" s="157"/>
      <c r="F469" s="157"/>
      <c r="G469" s="157"/>
      <c r="H469" s="144"/>
      <c r="I469" s="144"/>
      <c r="J469" s="144"/>
      <c r="K469" s="144"/>
      <c r="L469" s="144"/>
      <c r="M469" s="144"/>
      <c r="N469" s="144"/>
      <c r="O469" s="144"/>
      <c r="P469" s="144"/>
      <c r="Q469" s="144"/>
      <c r="R469" s="144"/>
      <c r="S469" s="144"/>
      <c r="T469" s="144"/>
      <c r="U469" s="144"/>
      <c r="V469" s="144"/>
      <c r="W469" s="144"/>
      <c r="X469" s="144"/>
      <c r="Y469" s="144"/>
      <c r="Z469" s="144"/>
    </row>
    <row r="470" spans="1:26" ht="14.25" customHeight="1">
      <c r="A470" s="144"/>
      <c r="B470" s="144"/>
      <c r="C470" s="144"/>
      <c r="D470" s="157"/>
      <c r="E470" s="157"/>
      <c r="F470" s="157"/>
      <c r="G470" s="157"/>
      <c r="H470" s="144"/>
      <c r="I470" s="144"/>
      <c r="J470" s="144"/>
      <c r="K470" s="144"/>
      <c r="L470" s="144"/>
      <c r="M470" s="144"/>
      <c r="N470" s="144"/>
      <c r="O470" s="144"/>
      <c r="P470" s="144"/>
      <c r="Q470" s="144"/>
      <c r="R470" s="144"/>
      <c r="S470" s="144"/>
      <c r="T470" s="144"/>
      <c r="U470" s="144"/>
      <c r="V470" s="144"/>
      <c r="W470" s="144"/>
      <c r="X470" s="144"/>
      <c r="Y470" s="144"/>
      <c r="Z470" s="144"/>
    </row>
    <row r="471" spans="1:26" ht="14.25" customHeight="1">
      <c r="A471" s="144"/>
      <c r="B471" s="144"/>
      <c r="C471" s="144"/>
      <c r="D471" s="157"/>
      <c r="E471" s="157"/>
      <c r="F471" s="157"/>
      <c r="G471" s="157"/>
      <c r="H471" s="144"/>
      <c r="I471" s="144"/>
      <c r="J471" s="144"/>
      <c r="K471" s="144"/>
      <c r="L471" s="144"/>
      <c r="M471" s="144"/>
      <c r="N471" s="144"/>
      <c r="O471" s="144"/>
      <c r="P471" s="144"/>
      <c r="Q471" s="144"/>
      <c r="R471" s="144"/>
      <c r="S471" s="144"/>
      <c r="T471" s="144"/>
      <c r="U471" s="144"/>
      <c r="V471" s="144"/>
      <c r="W471" s="144"/>
      <c r="X471" s="144"/>
      <c r="Y471" s="144"/>
      <c r="Z471" s="144"/>
    </row>
    <row r="472" spans="1:26" ht="14.25" customHeight="1">
      <c r="A472" s="144"/>
      <c r="B472" s="144"/>
      <c r="C472" s="144"/>
      <c r="D472" s="157"/>
      <c r="E472" s="157"/>
      <c r="F472" s="157"/>
      <c r="G472" s="157"/>
      <c r="H472" s="144"/>
      <c r="I472" s="144"/>
      <c r="J472" s="144"/>
      <c r="K472" s="144"/>
      <c r="L472" s="144"/>
      <c r="M472" s="144"/>
      <c r="N472" s="144"/>
      <c r="O472" s="144"/>
      <c r="P472" s="144"/>
      <c r="Q472" s="144"/>
      <c r="R472" s="144"/>
      <c r="S472" s="144"/>
      <c r="T472" s="144"/>
      <c r="U472" s="144"/>
      <c r="V472" s="144"/>
      <c r="W472" s="144"/>
      <c r="X472" s="144"/>
      <c r="Y472" s="144"/>
      <c r="Z472" s="144"/>
    </row>
    <row r="473" spans="1:26" ht="14.25" customHeight="1">
      <c r="A473" s="144"/>
      <c r="B473" s="144"/>
      <c r="C473" s="144"/>
      <c r="D473" s="157"/>
      <c r="E473" s="157"/>
      <c r="F473" s="157"/>
      <c r="G473" s="157"/>
      <c r="H473" s="144"/>
      <c r="I473" s="144"/>
      <c r="J473" s="144"/>
      <c r="K473" s="144"/>
      <c r="L473" s="144"/>
      <c r="M473" s="144"/>
      <c r="N473" s="144"/>
      <c r="O473" s="144"/>
      <c r="P473" s="144"/>
      <c r="Q473" s="144"/>
      <c r="R473" s="144"/>
      <c r="S473" s="144"/>
      <c r="T473" s="144"/>
      <c r="U473" s="144"/>
      <c r="V473" s="144"/>
      <c r="W473" s="144"/>
      <c r="X473" s="144"/>
      <c r="Y473" s="144"/>
      <c r="Z473" s="144"/>
    </row>
    <row r="474" spans="1:26" ht="14.25" customHeight="1">
      <c r="A474" s="144"/>
      <c r="B474" s="144"/>
      <c r="C474" s="144"/>
      <c r="D474" s="157"/>
      <c r="E474" s="157"/>
      <c r="F474" s="157"/>
      <c r="G474" s="157"/>
      <c r="H474" s="144"/>
      <c r="I474" s="144"/>
      <c r="J474" s="144"/>
      <c r="K474" s="144"/>
      <c r="L474" s="144"/>
      <c r="M474" s="144"/>
      <c r="N474" s="144"/>
      <c r="O474" s="144"/>
      <c r="P474" s="144"/>
      <c r="Q474" s="144"/>
      <c r="R474" s="144"/>
      <c r="S474" s="144"/>
      <c r="T474" s="144"/>
      <c r="U474" s="144"/>
      <c r="V474" s="144"/>
      <c r="W474" s="144"/>
      <c r="X474" s="144"/>
      <c r="Y474" s="144"/>
      <c r="Z474" s="144"/>
    </row>
    <row r="475" spans="1:26" ht="14.25" customHeight="1">
      <c r="A475" s="144"/>
      <c r="B475" s="144"/>
      <c r="C475" s="144"/>
      <c r="D475" s="157"/>
      <c r="E475" s="157"/>
      <c r="F475" s="157"/>
      <c r="G475" s="157"/>
      <c r="H475" s="144"/>
      <c r="I475" s="144"/>
      <c r="J475" s="144"/>
      <c r="K475" s="144"/>
      <c r="L475" s="144"/>
      <c r="M475" s="144"/>
      <c r="N475" s="144"/>
      <c r="O475" s="144"/>
      <c r="P475" s="144"/>
      <c r="Q475" s="144"/>
      <c r="R475" s="144"/>
      <c r="S475" s="144"/>
      <c r="T475" s="144"/>
      <c r="U475" s="144"/>
      <c r="V475" s="144"/>
      <c r="W475" s="144"/>
      <c r="X475" s="144"/>
      <c r="Y475" s="144"/>
      <c r="Z475" s="144"/>
    </row>
    <row r="476" spans="1:26" ht="14.25" customHeight="1">
      <c r="A476" s="144"/>
      <c r="B476" s="144"/>
      <c r="C476" s="144"/>
      <c r="D476" s="157"/>
      <c r="E476" s="157"/>
      <c r="F476" s="157"/>
      <c r="G476" s="157"/>
      <c r="H476" s="144"/>
      <c r="I476" s="144"/>
      <c r="J476" s="144"/>
      <c r="K476" s="144"/>
      <c r="L476" s="144"/>
      <c r="M476" s="144"/>
      <c r="N476" s="144"/>
      <c r="O476" s="144"/>
      <c r="P476" s="144"/>
      <c r="Q476" s="144"/>
      <c r="R476" s="144"/>
      <c r="S476" s="144"/>
      <c r="T476" s="144"/>
      <c r="U476" s="144"/>
      <c r="V476" s="144"/>
      <c r="W476" s="144"/>
      <c r="X476" s="144"/>
      <c r="Y476" s="144"/>
      <c r="Z476" s="144"/>
    </row>
    <row r="477" spans="1:26" ht="14.25" customHeight="1">
      <c r="A477" s="144"/>
      <c r="B477" s="144"/>
      <c r="C477" s="144"/>
      <c r="D477" s="157"/>
      <c r="E477" s="157"/>
      <c r="F477" s="157"/>
      <c r="G477" s="157"/>
      <c r="H477" s="144"/>
      <c r="I477" s="144"/>
      <c r="J477" s="144"/>
      <c r="K477" s="144"/>
      <c r="L477" s="144"/>
      <c r="M477" s="144"/>
      <c r="N477" s="144"/>
      <c r="O477" s="144"/>
      <c r="P477" s="144"/>
      <c r="Q477" s="144"/>
      <c r="R477" s="144"/>
      <c r="S477" s="144"/>
      <c r="T477" s="144"/>
      <c r="U477" s="144"/>
      <c r="V477" s="144"/>
      <c r="W477" s="144"/>
      <c r="X477" s="144"/>
      <c r="Y477" s="144"/>
      <c r="Z477" s="144"/>
    </row>
    <row r="478" spans="1:26" ht="14.25" customHeight="1">
      <c r="A478" s="144"/>
      <c r="B478" s="144"/>
      <c r="C478" s="144"/>
      <c r="D478" s="157"/>
      <c r="E478" s="157"/>
      <c r="F478" s="157"/>
      <c r="G478" s="157"/>
      <c r="H478" s="144"/>
      <c r="I478" s="144"/>
      <c r="J478" s="144"/>
      <c r="K478" s="144"/>
      <c r="L478" s="144"/>
      <c r="M478" s="144"/>
      <c r="N478" s="144"/>
      <c r="O478" s="144"/>
      <c r="P478" s="144"/>
      <c r="Q478" s="144"/>
      <c r="R478" s="144"/>
      <c r="S478" s="144"/>
      <c r="T478" s="144"/>
      <c r="U478" s="144"/>
      <c r="V478" s="144"/>
      <c r="W478" s="144"/>
      <c r="X478" s="144"/>
      <c r="Y478" s="144"/>
      <c r="Z478" s="144"/>
    </row>
    <row r="479" spans="1:26" ht="14.25" customHeight="1">
      <c r="A479" s="144"/>
      <c r="B479" s="144"/>
      <c r="C479" s="144"/>
      <c r="D479" s="157"/>
      <c r="E479" s="157"/>
      <c r="F479" s="157"/>
      <c r="G479" s="157"/>
      <c r="H479" s="144"/>
      <c r="I479" s="144"/>
      <c r="J479" s="144"/>
      <c r="K479" s="144"/>
      <c r="L479" s="144"/>
      <c r="M479" s="144"/>
      <c r="N479" s="144"/>
      <c r="O479" s="144"/>
      <c r="P479" s="144"/>
      <c r="Q479" s="144"/>
      <c r="R479" s="144"/>
      <c r="S479" s="144"/>
      <c r="T479" s="144"/>
      <c r="U479" s="144"/>
      <c r="V479" s="144"/>
      <c r="W479" s="144"/>
      <c r="X479" s="144"/>
      <c r="Y479" s="144"/>
      <c r="Z479" s="144"/>
    </row>
    <row r="480" spans="1:26" ht="14.25" customHeight="1">
      <c r="A480" s="144"/>
      <c r="B480" s="144"/>
      <c r="C480" s="144"/>
      <c r="D480" s="157"/>
      <c r="E480" s="157"/>
      <c r="F480" s="157"/>
      <c r="G480" s="157"/>
      <c r="H480" s="144"/>
      <c r="I480" s="144"/>
      <c r="J480" s="144"/>
      <c r="K480" s="144"/>
      <c r="L480" s="144"/>
      <c r="M480" s="144"/>
      <c r="N480" s="144"/>
      <c r="O480" s="144"/>
      <c r="P480" s="144"/>
      <c r="Q480" s="144"/>
      <c r="R480" s="144"/>
      <c r="S480" s="144"/>
      <c r="T480" s="144"/>
      <c r="U480" s="144"/>
      <c r="V480" s="144"/>
      <c r="W480" s="144"/>
      <c r="X480" s="144"/>
      <c r="Y480" s="144"/>
      <c r="Z480" s="144"/>
    </row>
    <row r="481" spans="1:26" ht="14.25" customHeight="1">
      <c r="A481" s="144"/>
      <c r="B481" s="144"/>
      <c r="C481" s="144"/>
      <c r="D481" s="157"/>
      <c r="E481" s="157"/>
      <c r="F481" s="157"/>
      <c r="G481" s="157"/>
      <c r="H481" s="144"/>
      <c r="I481" s="144"/>
      <c r="J481" s="144"/>
      <c r="K481" s="144"/>
      <c r="L481" s="144"/>
      <c r="M481" s="144"/>
      <c r="N481" s="144"/>
      <c r="O481" s="144"/>
      <c r="P481" s="144"/>
      <c r="Q481" s="144"/>
      <c r="R481" s="144"/>
      <c r="S481" s="144"/>
      <c r="T481" s="144"/>
      <c r="U481" s="144"/>
      <c r="V481" s="144"/>
      <c r="W481" s="144"/>
      <c r="X481" s="144"/>
      <c r="Y481" s="144"/>
      <c r="Z481" s="144"/>
    </row>
    <row r="482" spans="1:26" ht="14.25" customHeight="1">
      <c r="A482" s="144"/>
      <c r="B482" s="144"/>
      <c r="C482" s="144"/>
      <c r="D482" s="157"/>
      <c r="E482" s="157"/>
      <c r="F482" s="157"/>
      <c r="G482" s="157"/>
      <c r="H482" s="144"/>
      <c r="I482" s="144"/>
      <c r="J482" s="144"/>
      <c r="K482" s="144"/>
      <c r="L482" s="144"/>
      <c r="M482" s="144"/>
      <c r="N482" s="144"/>
      <c r="O482" s="144"/>
      <c r="P482" s="144"/>
      <c r="Q482" s="144"/>
      <c r="R482" s="144"/>
      <c r="S482" s="144"/>
      <c r="T482" s="144"/>
      <c r="U482" s="144"/>
      <c r="V482" s="144"/>
      <c r="W482" s="144"/>
      <c r="X482" s="144"/>
      <c r="Y482" s="144"/>
      <c r="Z482" s="144"/>
    </row>
    <row r="483" spans="1:26" ht="14.25" customHeight="1">
      <c r="A483" s="144"/>
      <c r="B483" s="144"/>
      <c r="C483" s="144"/>
      <c r="D483" s="157"/>
      <c r="E483" s="157"/>
      <c r="F483" s="157"/>
      <c r="G483" s="157"/>
      <c r="H483" s="144"/>
      <c r="I483" s="144"/>
      <c r="J483" s="144"/>
      <c r="K483" s="144"/>
      <c r="L483" s="144"/>
      <c r="M483" s="144"/>
      <c r="N483" s="144"/>
      <c r="O483" s="144"/>
      <c r="P483" s="144"/>
      <c r="Q483" s="144"/>
      <c r="R483" s="144"/>
      <c r="S483" s="144"/>
      <c r="T483" s="144"/>
      <c r="U483" s="144"/>
      <c r="V483" s="144"/>
      <c r="W483" s="144"/>
      <c r="X483" s="144"/>
      <c r="Y483" s="144"/>
      <c r="Z483" s="144"/>
    </row>
    <row r="484" spans="1:26" ht="14.25" customHeight="1">
      <c r="A484" s="144"/>
      <c r="B484" s="144"/>
      <c r="C484" s="144"/>
      <c r="D484" s="157"/>
      <c r="E484" s="157"/>
      <c r="F484" s="157"/>
      <c r="G484" s="157"/>
      <c r="H484" s="144"/>
      <c r="I484" s="144"/>
      <c r="J484" s="144"/>
      <c r="K484" s="144"/>
      <c r="L484" s="144"/>
      <c r="M484" s="144"/>
      <c r="N484" s="144"/>
      <c r="O484" s="144"/>
      <c r="P484" s="144"/>
      <c r="Q484" s="144"/>
      <c r="R484" s="144"/>
      <c r="S484" s="144"/>
      <c r="T484" s="144"/>
      <c r="U484" s="144"/>
      <c r="V484" s="144"/>
      <c r="W484" s="144"/>
      <c r="X484" s="144"/>
      <c r="Y484" s="144"/>
      <c r="Z484" s="144"/>
    </row>
    <row r="485" spans="1:26" ht="14.25" customHeight="1">
      <c r="A485" s="144"/>
      <c r="B485" s="144"/>
      <c r="C485" s="144"/>
      <c r="D485" s="157"/>
      <c r="E485" s="157"/>
      <c r="F485" s="157"/>
      <c r="G485" s="157"/>
      <c r="H485" s="144"/>
      <c r="I485" s="144"/>
      <c r="J485" s="144"/>
      <c r="K485" s="144"/>
      <c r="L485" s="144"/>
      <c r="M485" s="144"/>
      <c r="N485" s="144"/>
      <c r="O485" s="144"/>
      <c r="P485" s="144"/>
      <c r="Q485" s="144"/>
      <c r="R485" s="144"/>
      <c r="S485" s="144"/>
      <c r="T485" s="144"/>
      <c r="U485" s="144"/>
      <c r="V485" s="144"/>
      <c r="W485" s="144"/>
      <c r="X485" s="144"/>
      <c r="Y485" s="144"/>
      <c r="Z485" s="144"/>
    </row>
    <row r="486" spans="1:26" ht="14.25" customHeight="1">
      <c r="A486" s="144"/>
      <c r="B486" s="144"/>
      <c r="C486" s="144"/>
      <c r="D486" s="157"/>
      <c r="E486" s="157"/>
      <c r="F486" s="157"/>
      <c r="G486" s="157"/>
      <c r="H486" s="144"/>
      <c r="I486" s="144"/>
      <c r="J486" s="144"/>
      <c r="K486" s="144"/>
      <c r="L486" s="144"/>
      <c r="M486" s="144"/>
      <c r="N486" s="144"/>
      <c r="O486" s="144"/>
      <c r="P486" s="144"/>
      <c r="Q486" s="144"/>
      <c r="R486" s="144"/>
      <c r="S486" s="144"/>
      <c r="T486" s="144"/>
      <c r="U486" s="144"/>
      <c r="V486" s="144"/>
      <c r="W486" s="144"/>
      <c r="X486" s="144"/>
      <c r="Y486" s="144"/>
      <c r="Z486" s="144"/>
    </row>
    <row r="487" spans="1:26" ht="14.25" customHeight="1">
      <c r="A487" s="144"/>
      <c r="B487" s="144"/>
      <c r="C487" s="144"/>
      <c r="D487" s="157"/>
      <c r="E487" s="157"/>
      <c r="F487" s="157"/>
      <c r="G487" s="157"/>
      <c r="H487" s="144"/>
      <c r="I487" s="144"/>
      <c r="J487" s="144"/>
      <c r="K487" s="144"/>
      <c r="L487" s="144"/>
      <c r="M487" s="144"/>
      <c r="N487" s="144"/>
      <c r="O487" s="144"/>
      <c r="P487" s="144"/>
      <c r="Q487" s="144"/>
      <c r="R487" s="144"/>
      <c r="S487" s="144"/>
      <c r="T487" s="144"/>
      <c r="U487" s="144"/>
      <c r="V487" s="144"/>
      <c r="W487" s="144"/>
      <c r="X487" s="144"/>
      <c r="Y487" s="144"/>
      <c r="Z487" s="144"/>
    </row>
    <row r="488" spans="1:26" ht="14.25" customHeight="1">
      <c r="A488" s="144"/>
      <c r="B488" s="144"/>
      <c r="C488" s="144"/>
      <c r="D488" s="157"/>
      <c r="E488" s="157"/>
      <c r="F488" s="157"/>
      <c r="G488" s="157"/>
      <c r="H488" s="144"/>
      <c r="I488" s="144"/>
      <c r="J488" s="144"/>
      <c r="K488" s="144"/>
      <c r="L488" s="144"/>
      <c r="M488" s="144"/>
      <c r="N488" s="144"/>
      <c r="O488" s="144"/>
      <c r="P488" s="144"/>
      <c r="Q488" s="144"/>
      <c r="R488" s="144"/>
      <c r="S488" s="144"/>
      <c r="T488" s="144"/>
      <c r="U488" s="144"/>
      <c r="V488" s="144"/>
      <c r="W488" s="144"/>
      <c r="X488" s="144"/>
      <c r="Y488" s="144"/>
      <c r="Z488" s="144"/>
    </row>
    <row r="489" spans="1:26" ht="14.25" customHeight="1">
      <c r="A489" s="144"/>
      <c r="B489" s="144"/>
      <c r="C489" s="144"/>
      <c r="D489" s="157"/>
      <c r="E489" s="157"/>
      <c r="F489" s="157"/>
      <c r="G489" s="157"/>
      <c r="H489" s="144"/>
      <c r="I489" s="144"/>
      <c r="J489" s="144"/>
      <c r="K489" s="144"/>
      <c r="L489" s="144"/>
      <c r="M489" s="144"/>
      <c r="N489" s="144"/>
      <c r="O489" s="144"/>
      <c r="P489" s="144"/>
      <c r="Q489" s="144"/>
      <c r="R489" s="144"/>
      <c r="S489" s="144"/>
      <c r="T489" s="144"/>
      <c r="U489" s="144"/>
      <c r="V489" s="144"/>
      <c r="W489" s="144"/>
      <c r="X489" s="144"/>
      <c r="Y489" s="144"/>
      <c r="Z489" s="144"/>
    </row>
    <row r="490" spans="1:26" ht="14.25" customHeight="1">
      <c r="A490" s="144"/>
      <c r="B490" s="144"/>
      <c r="C490" s="144"/>
      <c r="D490" s="157"/>
      <c r="E490" s="157"/>
      <c r="F490" s="157"/>
      <c r="G490" s="157"/>
      <c r="H490" s="144"/>
      <c r="I490" s="144"/>
      <c r="J490" s="144"/>
      <c r="K490" s="144"/>
      <c r="L490" s="144"/>
      <c r="M490" s="144"/>
      <c r="N490" s="144"/>
      <c r="O490" s="144"/>
      <c r="P490" s="144"/>
      <c r="Q490" s="144"/>
      <c r="R490" s="144"/>
      <c r="S490" s="144"/>
      <c r="T490" s="144"/>
      <c r="U490" s="144"/>
      <c r="V490" s="144"/>
      <c r="W490" s="144"/>
      <c r="X490" s="144"/>
      <c r="Y490" s="144"/>
      <c r="Z490" s="144"/>
    </row>
    <row r="491" spans="1:26" ht="14.25" customHeight="1">
      <c r="A491" s="144"/>
      <c r="B491" s="144"/>
      <c r="C491" s="144"/>
      <c r="D491" s="157"/>
      <c r="E491" s="157"/>
      <c r="F491" s="157"/>
      <c r="G491" s="157"/>
      <c r="H491" s="144"/>
      <c r="I491" s="144"/>
      <c r="J491" s="144"/>
      <c r="K491" s="144"/>
      <c r="L491" s="144"/>
      <c r="M491" s="144"/>
      <c r="N491" s="144"/>
      <c r="O491" s="144"/>
      <c r="P491" s="144"/>
      <c r="Q491" s="144"/>
      <c r="R491" s="144"/>
      <c r="S491" s="144"/>
      <c r="T491" s="144"/>
      <c r="U491" s="144"/>
      <c r="V491" s="144"/>
      <c r="W491" s="144"/>
      <c r="X491" s="144"/>
      <c r="Y491" s="144"/>
      <c r="Z491" s="144"/>
    </row>
    <row r="492" spans="1:26" ht="14.25" customHeight="1">
      <c r="A492" s="144"/>
      <c r="B492" s="144"/>
      <c r="C492" s="144"/>
      <c r="D492" s="157"/>
      <c r="E492" s="157"/>
      <c r="F492" s="157"/>
      <c r="G492" s="157"/>
      <c r="H492" s="144"/>
      <c r="I492" s="144"/>
      <c r="J492" s="144"/>
      <c r="K492" s="144"/>
      <c r="L492" s="144"/>
      <c r="M492" s="144"/>
      <c r="N492" s="144"/>
      <c r="O492" s="144"/>
      <c r="P492" s="144"/>
      <c r="Q492" s="144"/>
      <c r="R492" s="144"/>
      <c r="S492" s="144"/>
      <c r="T492" s="144"/>
      <c r="U492" s="144"/>
      <c r="V492" s="144"/>
      <c r="W492" s="144"/>
      <c r="X492" s="144"/>
      <c r="Y492" s="144"/>
      <c r="Z492" s="144"/>
    </row>
    <row r="493" spans="1:26" ht="14.25" customHeight="1">
      <c r="A493" s="144"/>
      <c r="B493" s="144"/>
      <c r="C493" s="144"/>
      <c r="D493" s="157"/>
      <c r="E493" s="157"/>
      <c r="F493" s="157"/>
      <c r="G493" s="157"/>
      <c r="H493" s="144"/>
      <c r="I493" s="144"/>
      <c r="J493" s="144"/>
      <c r="K493" s="144"/>
      <c r="L493" s="144"/>
      <c r="M493" s="144"/>
      <c r="N493" s="144"/>
      <c r="O493" s="144"/>
      <c r="P493" s="144"/>
      <c r="Q493" s="144"/>
      <c r="R493" s="144"/>
      <c r="S493" s="144"/>
      <c r="T493" s="144"/>
      <c r="U493" s="144"/>
      <c r="V493" s="144"/>
      <c r="W493" s="144"/>
      <c r="X493" s="144"/>
      <c r="Y493" s="144"/>
      <c r="Z493" s="144"/>
    </row>
    <row r="494" spans="1:26" ht="14.25" customHeight="1">
      <c r="A494" s="144"/>
      <c r="B494" s="144"/>
      <c r="C494" s="144"/>
      <c r="D494" s="157"/>
      <c r="E494" s="157"/>
      <c r="F494" s="157"/>
      <c r="G494" s="157"/>
      <c r="H494" s="144"/>
      <c r="I494" s="144"/>
      <c r="J494" s="144"/>
      <c r="K494" s="144"/>
      <c r="L494" s="144"/>
      <c r="M494" s="144"/>
      <c r="N494" s="144"/>
      <c r="O494" s="144"/>
      <c r="P494" s="144"/>
      <c r="Q494" s="144"/>
      <c r="R494" s="144"/>
      <c r="S494" s="144"/>
      <c r="T494" s="144"/>
      <c r="U494" s="144"/>
      <c r="V494" s="144"/>
      <c r="W494" s="144"/>
      <c r="X494" s="144"/>
      <c r="Y494" s="144"/>
      <c r="Z494" s="144"/>
    </row>
    <row r="495" spans="1:26" ht="14.25" customHeight="1">
      <c r="A495" s="144"/>
      <c r="B495" s="144"/>
      <c r="C495" s="144"/>
      <c r="D495" s="157"/>
      <c r="E495" s="157"/>
      <c r="F495" s="157"/>
      <c r="G495" s="157"/>
      <c r="H495" s="144"/>
      <c r="I495" s="144"/>
      <c r="J495" s="144"/>
      <c r="K495" s="144"/>
      <c r="L495" s="144"/>
      <c r="M495" s="144"/>
      <c r="N495" s="144"/>
      <c r="O495" s="144"/>
      <c r="P495" s="144"/>
      <c r="Q495" s="144"/>
      <c r="R495" s="144"/>
      <c r="S495" s="144"/>
      <c r="T495" s="144"/>
      <c r="U495" s="144"/>
      <c r="V495" s="144"/>
      <c r="W495" s="144"/>
      <c r="X495" s="144"/>
      <c r="Y495" s="144"/>
      <c r="Z495" s="144"/>
    </row>
    <row r="496" spans="1:26" ht="14.25" customHeight="1">
      <c r="A496" s="144"/>
      <c r="B496" s="144"/>
      <c r="C496" s="144"/>
      <c r="D496" s="157"/>
      <c r="E496" s="157"/>
      <c r="F496" s="157"/>
      <c r="G496" s="157"/>
      <c r="H496" s="144"/>
      <c r="I496" s="144"/>
      <c r="J496" s="144"/>
      <c r="K496" s="144"/>
      <c r="L496" s="144"/>
      <c r="M496" s="144"/>
      <c r="N496" s="144"/>
      <c r="O496" s="144"/>
      <c r="P496" s="144"/>
      <c r="Q496" s="144"/>
      <c r="R496" s="144"/>
      <c r="S496" s="144"/>
      <c r="T496" s="144"/>
      <c r="U496" s="144"/>
      <c r="V496" s="144"/>
      <c r="W496" s="144"/>
      <c r="X496" s="144"/>
      <c r="Y496" s="144"/>
      <c r="Z496" s="144"/>
    </row>
    <row r="497" spans="1:26" ht="14.25" customHeight="1">
      <c r="A497" s="144"/>
      <c r="B497" s="144"/>
      <c r="C497" s="144"/>
      <c r="D497" s="157"/>
      <c r="E497" s="157"/>
      <c r="F497" s="157"/>
      <c r="G497" s="157"/>
      <c r="H497" s="144"/>
      <c r="I497" s="144"/>
      <c r="J497" s="144"/>
      <c r="K497" s="144"/>
      <c r="L497" s="144"/>
      <c r="M497" s="144"/>
      <c r="N497" s="144"/>
      <c r="O497" s="144"/>
      <c r="P497" s="144"/>
      <c r="Q497" s="144"/>
      <c r="R497" s="144"/>
      <c r="S497" s="144"/>
      <c r="T497" s="144"/>
      <c r="U497" s="144"/>
      <c r="V497" s="144"/>
      <c r="W497" s="144"/>
      <c r="X497" s="144"/>
      <c r="Y497" s="144"/>
      <c r="Z497" s="144"/>
    </row>
    <row r="498" spans="1:26" ht="14.25" customHeight="1">
      <c r="A498" s="144"/>
      <c r="B498" s="144"/>
      <c r="C498" s="144"/>
      <c r="D498" s="157"/>
      <c r="E498" s="157"/>
      <c r="F498" s="157"/>
      <c r="G498" s="157"/>
      <c r="H498" s="144"/>
      <c r="I498" s="144"/>
      <c r="J498" s="144"/>
      <c r="K498" s="144"/>
      <c r="L498" s="144"/>
      <c r="M498" s="144"/>
      <c r="N498" s="144"/>
      <c r="O498" s="144"/>
      <c r="P498" s="144"/>
      <c r="Q498" s="144"/>
      <c r="R498" s="144"/>
      <c r="S498" s="144"/>
      <c r="T498" s="144"/>
      <c r="U498" s="144"/>
      <c r="V498" s="144"/>
      <c r="W498" s="144"/>
      <c r="X498" s="144"/>
      <c r="Y498" s="144"/>
      <c r="Z498" s="144"/>
    </row>
    <row r="499" spans="1:26" ht="14.25" customHeight="1">
      <c r="A499" s="144"/>
      <c r="B499" s="144"/>
      <c r="C499" s="144"/>
      <c r="D499" s="157"/>
      <c r="E499" s="157"/>
      <c r="F499" s="157"/>
      <c r="G499" s="157"/>
      <c r="H499" s="144"/>
      <c r="I499" s="144"/>
      <c r="J499" s="144"/>
      <c r="K499" s="144"/>
      <c r="L499" s="144"/>
      <c r="M499" s="144"/>
      <c r="N499" s="144"/>
      <c r="O499" s="144"/>
      <c r="P499" s="144"/>
      <c r="Q499" s="144"/>
      <c r="R499" s="144"/>
      <c r="S499" s="144"/>
      <c r="T499" s="144"/>
      <c r="U499" s="144"/>
      <c r="V499" s="144"/>
      <c r="W499" s="144"/>
      <c r="X499" s="144"/>
      <c r="Y499" s="144"/>
      <c r="Z499" s="144"/>
    </row>
    <row r="500" spans="1:26" ht="14.25" customHeight="1">
      <c r="A500" s="144"/>
      <c r="B500" s="144"/>
      <c r="C500" s="144"/>
      <c r="D500" s="157"/>
      <c r="E500" s="157"/>
      <c r="F500" s="157"/>
      <c r="G500" s="157"/>
      <c r="H500" s="144"/>
      <c r="I500" s="144"/>
      <c r="J500" s="144"/>
      <c r="K500" s="144"/>
      <c r="L500" s="144"/>
      <c r="M500" s="144"/>
      <c r="N500" s="144"/>
      <c r="O500" s="144"/>
      <c r="P500" s="144"/>
      <c r="Q500" s="144"/>
      <c r="R500" s="144"/>
      <c r="S500" s="144"/>
      <c r="T500" s="144"/>
      <c r="U500" s="144"/>
      <c r="V500" s="144"/>
      <c r="W500" s="144"/>
      <c r="X500" s="144"/>
      <c r="Y500" s="144"/>
      <c r="Z500" s="144"/>
    </row>
    <row r="501" spans="1:26" ht="14.25" customHeight="1">
      <c r="A501" s="144"/>
      <c r="B501" s="144"/>
      <c r="C501" s="144"/>
      <c r="D501" s="157"/>
      <c r="E501" s="157"/>
      <c r="F501" s="157"/>
      <c r="G501" s="157"/>
      <c r="H501" s="144"/>
      <c r="I501" s="144"/>
      <c r="J501" s="144"/>
      <c r="K501" s="144"/>
      <c r="L501" s="144"/>
      <c r="M501" s="144"/>
      <c r="N501" s="144"/>
      <c r="O501" s="144"/>
      <c r="P501" s="144"/>
      <c r="Q501" s="144"/>
      <c r="R501" s="144"/>
      <c r="S501" s="144"/>
      <c r="T501" s="144"/>
      <c r="U501" s="144"/>
      <c r="V501" s="144"/>
      <c r="W501" s="144"/>
      <c r="X501" s="144"/>
      <c r="Y501" s="144"/>
      <c r="Z501" s="144"/>
    </row>
    <row r="502" spans="1:26" ht="14.25" customHeight="1">
      <c r="A502" s="144"/>
      <c r="B502" s="144"/>
      <c r="C502" s="144"/>
      <c r="D502" s="157"/>
      <c r="E502" s="157"/>
      <c r="F502" s="157"/>
      <c r="G502" s="157"/>
      <c r="H502" s="144"/>
      <c r="I502" s="144"/>
      <c r="J502" s="144"/>
      <c r="K502" s="144"/>
      <c r="L502" s="144"/>
      <c r="M502" s="144"/>
      <c r="N502" s="144"/>
      <c r="O502" s="144"/>
      <c r="P502" s="144"/>
      <c r="Q502" s="144"/>
      <c r="R502" s="144"/>
      <c r="S502" s="144"/>
      <c r="T502" s="144"/>
      <c r="U502" s="144"/>
      <c r="V502" s="144"/>
      <c r="W502" s="144"/>
      <c r="X502" s="144"/>
      <c r="Y502" s="144"/>
      <c r="Z502" s="144"/>
    </row>
    <row r="503" spans="1:26" ht="14.25" customHeight="1">
      <c r="A503" s="144"/>
      <c r="B503" s="144"/>
      <c r="C503" s="144"/>
      <c r="D503" s="157"/>
      <c r="E503" s="157"/>
      <c r="F503" s="157"/>
      <c r="G503" s="157"/>
      <c r="H503" s="144"/>
      <c r="I503" s="144"/>
      <c r="J503" s="144"/>
      <c r="K503" s="144"/>
      <c r="L503" s="144"/>
      <c r="M503" s="144"/>
      <c r="N503" s="144"/>
      <c r="O503" s="144"/>
      <c r="P503" s="144"/>
      <c r="Q503" s="144"/>
      <c r="R503" s="144"/>
      <c r="S503" s="144"/>
      <c r="T503" s="144"/>
      <c r="U503" s="144"/>
      <c r="V503" s="144"/>
      <c r="W503" s="144"/>
      <c r="X503" s="144"/>
      <c r="Y503" s="144"/>
      <c r="Z503" s="144"/>
    </row>
    <row r="504" spans="1:26" ht="14.25" customHeight="1">
      <c r="A504" s="144"/>
      <c r="B504" s="144"/>
      <c r="C504" s="144"/>
      <c r="D504" s="157"/>
      <c r="E504" s="157"/>
      <c r="F504" s="157"/>
      <c r="G504" s="157"/>
      <c r="H504" s="144"/>
      <c r="I504" s="144"/>
      <c r="J504" s="144"/>
      <c r="K504" s="144"/>
      <c r="L504" s="144"/>
      <c r="M504" s="144"/>
      <c r="N504" s="144"/>
      <c r="O504" s="144"/>
      <c r="P504" s="144"/>
      <c r="Q504" s="144"/>
      <c r="R504" s="144"/>
      <c r="S504" s="144"/>
      <c r="T504" s="144"/>
      <c r="U504" s="144"/>
      <c r="V504" s="144"/>
      <c r="W504" s="144"/>
      <c r="X504" s="144"/>
      <c r="Y504" s="144"/>
      <c r="Z504" s="144"/>
    </row>
    <row r="505" spans="1:26" ht="14.25" customHeight="1">
      <c r="A505" s="144"/>
      <c r="B505" s="144"/>
      <c r="C505" s="144"/>
      <c r="D505" s="157"/>
      <c r="E505" s="157"/>
      <c r="F505" s="157"/>
      <c r="G505" s="157"/>
      <c r="H505" s="144"/>
      <c r="I505" s="144"/>
      <c r="J505" s="144"/>
      <c r="K505" s="144"/>
      <c r="L505" s="144"/>
      <c r="M505" s="144"/>
      <c r="N505" s="144"/>
      <c r="O505" s="144"/>
      <c r="P505" s="144"/>
      <c r="Q505" s="144"/>
      <c r="R505" s="144"/>
      <c r="S505" s="144"/>
      <c r="T505" s="144"/>
      <c r="U505" s="144"/>
      <c r="V505" s="144"/>
      <c r="W505" s="144"/>
      <c r="X505" s="144"/>
      <c r="Y505" s="144"/>
      <c r="Z505" s="144"/>
    </row>
    <row r="506" spans="1:26" ht="14.25" customHeight="1">
      <c r="A506" s="144"/>
      <c r="B506" s="144"/>
      <c r="C506" s="144"/>
      <c r="D506" s="157"/>
      <c r="E506" s="157"/>
      <c r="F506" s="157"/>
      <c r="G506" s="157"/>
      <c r="H506" s="144"/>
      <c r="I506" s="144"/>
      <c r="J506" s="144"/>
      <c r="K506" s="144"/>
      <c r="L506" s="144"/>
      <c r="M506" s="144"/>
      <c r="N506" s="144"/>
      <c r="O506" s="144"/>
      <c r="P506" s="144"/>
      <c r="Q506" s="144"/>
      <c r="R506" s="144"/>
      <c r="S506" s="144"/>
      <c r="T506" s="144"/>
      <c r="U506" s="144"/>
      <c r="V506" s="144"/>
      <c r="W506" s="144"/>
      <c r="X506" s="144"/>
      <c r="Y506" s="144"/>
      <c r="Z506" s="144"/>
    </row>
    <row r="507" spans="1:26" ht="14.25" customHeight="1">
      <c r="A507" s="144"/>
      <c r="B507" s="144"/>
      <c r="C507" s="144"/>
      <c r="D507" s="157"/>
      <c r="E507" s="157"/>
      <c r="F507" s="157"/>
      <c r="G507" s="157"/>
      <c r="H507" s="144"/>
      <c r="I507" s="144"/>
      <c r="J507" s="144"/>
      <c r="K507" s="144"/>
      <c r="L507" s="144"/>
      <c r="M507" s="144"/>
      <c r="N507" s="144"/>
      <c r="O507" s="144"/>
      <c r="P507" s="144"/>
      <c r="Q507" s="144"/>
      <c r="R507" s="144"/>
      <c r="S507" s="144"/>
      <c r="T507" s="144"/>
      <c r="U507" s="144"/>
      <c r="V507" s="144"/>
      <c r="W507" s="144"/>
      <c r="X507" s="144"/>
      <c r="Y507" s="144"/>
      <c r="Z507" s="144"/>
    </row>
    <row r="508" spans="1:26" ht="14.25" customHeight="1">
      <c r="A508" s="144"/>
      <c r="B508" s="144"/>
      <c r="C508" s="144"/>
      <c r="D508" s="157"/>
      <c r="E508" s="157"/>
      <c r="F508" s="157"/>
      <c r="G508" s="157"/>
      <c r="H508" s="144"/>
      <c r="I508" s="144"/>
      <c r="J508" s="144"/>
      <c r="K508" s="144"/>
      <c r="L508" s="144"/>
      <c r="M508" s="144"/>
      <c r="N508" s="144"/>
      <c r="O508" s="144"/>
      <c r="P508" s="144"/>
      <c r="Q508" s="144"/>
      <c r="R508" s="144"/>
      <c r="S508" s="144"/>
      <c r="T508" s="144"/>
      <c r="U508" s="144"/>
      <c r="V508" s="144"/>
      <c r="W508" s="144"/>
      <c r="X508" s="144"/>
      <c r="Y508" s="144"/>
      <c r="Z508" s="144"/>
    </row>
    <row r="509" spans="1:26" ht="14.25" customHeight="1">
      <c r="A509" s="144"/>
      <c r="B509" s="144"/>
      <c r="C509" s="144"/>
      <c r="D509" s="157"/>
      <c r="E509" s="157"/>
      <c r="F509" s="157"/>
      <c r="G509" s="157"/>
      <c r="H509" s="144"/>
      <c r="I509" s="144"/>
      <c r="J509" s="144"/>
      <c r="K509" s="144"/>
      <c r="L509" s="144"/>
      <c r="M509" s="144"/>
      <c r="N509" s="144"/>
      <c r="O509" s="144"/>
      <c r="P509" s="144"/>
      <c r="Q509" s="144"/>
      <c r="R509" s="144"/>
      <c r="S509" s="144"/>
      <c r="T509" s="144"/>
      <c r="U509" s="144"/>
      <c r="V509" s="144"/>
      <c r="W509" s="144"/>
      <c r="X509" s="144"/>
      <c r="Y509" s="144"/>
      <c r="Z509" s="144"/>
    </row>
    <row r="510" spans="1:26" ht="14.25" customHeight="1">
      <c r="A510" s="144"/>
      <c r="B510" s="144"/>
      <c r="C510" s="144"/>
      <c r="D510" s="157"/>
      <c r="E510" s="157"/>
      <c r="F510" s="157"/>
      <c r="G510" s="157"/>
      <c r="H510" s="144"/>
      <c r="I510" s="144"/>
      <c r="J510" s="144"/>
      <c r="K510" s="144"/>
      <c r="L510" s="144"/>
      <c r="M510" s="144"/>
      <c r="N510" s="144"/>
      <c r="O510" s="144"/>
      <c r="P510" s="144"/>
      <c r="Q510" s="144"/>
      <c r="R510" s="144"/>
      <c r="S510" s="144"/>
      <c r="T510" s="144"/>
      <c r="U510" s="144"/>
      <c r="V510" s="144"/>
      <c r="W510" s="144"/>
      <c r="X510" s="144"/>
      <c r="Y510" s="144"/>
      <c r="Z510" s="144"/>
    </row>
    <row r="511" spans="1:26" ht="14.25" customHeight="1">
      <c r="A511" s="144"/>
      <c r="B511" s="144"/>
      <c r="C511" s="144"/>
      <c r="D511" s="157"/>
      <c r="E511" s="157"/>
      <c r="F511" s="157"/>
      <c r="G511" s="157"/>
      <c r="H511" s="144"/>
      <c r="I511" s="144"/>
      <c r="J511" s="144"/>
      <c r="K511" s="144"/>
      <c r="L511" s="144"/>
      <c r="M511" s="144"/>
      <c r="N511" s="144"/>
      <c r="O511" s="144"/>
      <c r="P511" s="144"/>
      <c r="Q511" s="144"/>
      <c r="R511" s="144"/>
      <c r="S511" s="144"/>
      <c r="T511" s="144"/>
      <c r="U511" s="144"/>
      <c r="V511" s="144"/>
      <c r="W511" s="144"/>
      <c r="X511" s="144"/>
      <c r="Y511" s="144"/>
      <c r="Z511" s="144"/>
    </row>
    <row r="512" spans="1:26" ht="14.25" customHeight="1">
      <c r="A512" s="144"/>
      <c r="B512" s="144"/>
      <c r="C512" s="144"/>
      <c r="D512" s="157"/>
      <c r="E512" s="157"/>
      <c r="F512" s="157"/>
      <c r="G512" s="157"/>
      <c r="H512" s="144"/>
      <c r="I512" s="144"/>
      <c r="J512" s="144"/>
      <c r="K512" s="144"/>
      <c r="L512" s="144"/>
      <c r="M512" s="144"/>
      <c r="N512" s="144"/>
      <c r="O512" s="144"/>
      <c r="P512" s="144"/>
      <c r="Q512" s="144"/>
      <c r="R512" s="144"/>
      <c r="S512" s="144"/>
      <c r="T512" s="144"/>
      <c r="U512" s="144"/>
      <c r="V512" s="144"/>
      <c r="W512" s="144"/>
      <c r="X512" s="144"/>
      <c r="Y512" s="144"/>
      <c r="Z512" s="144"/>
    </row>
    <row r="513" spans="1:26" ht="14.25" customHeight="1">
      <c r="A513" s="144"/>
      <c r="B513" s="144"/>
      <c r="C513" s="144"/>
      <c r="D513" s="157"/>
      <c r="E513" s="157"/>
      <c r="F513" s="157"/>
      <c r="G513" s="157"/>
      <c r="H513" s="144"/>
      <c r="I513" s="144"/>
      <c r="J513" s="144"/>
      <c r="K513" s="144"/>
      <c r="L513" s="144"/>
      <c r="M513" s="144"/>
      <c r="N513" s="144"/>
      <c r="O513" s="144"/>
      <c r="P513" s="144"/>
      <c r="Q513" s="144"/>
      <c r="R513" s="144"/>
      <c r="S513" s="144"/>
      <c r="T513" s="144"/>
      <c r="U513" s="144"/>
      <c r="V513" s="144"/>
      <c r="W513" s="144"/>
      <c r="X513" s="144"/>
      <c r="Y513" s="144"/>
      <c r="Z513" s="144"/>
    </row>
    <row r="514" spans="1:26" ht="14.25" customHeight="1">
      <c r="A514" s="144"/>
      <c r="B514" s="144"/>
      <c r="C514" s="144"/>
      <c r="D514" s="157"/>
      <c r="E514" s="157"/>
      <c r="F514" s="157"/>
      <c r="G514" s="157"/>
      <c r="H514" s="144"/>
      <c r="I514" s="144"/>
      <c r="J514" s="144"/>
      <c r="K514" s="144"/>
      <c r="L514" s="144"/>
      <c r="M514" s="144"/>
      <c r="N514" s="144"/>
      <c r="O514" s="144"/>
      <c r="P514" s="144"/>
      <c r="Q514" s="144"/>
      <c r="R514" s="144"/>
      <c r="S514" s="144"/>
      <c r="T514" s="144"/>
      <c r="U514" s="144"/>
      <c r="V514" s="144"/>
      <c r="W514" s="144"/>
      <c r="X514" s="144"/>
      <c r="Y514" s="144"/>
      <c r="Z514" s="144"/>
    </row>
    <row r="515" spans="1:26" ht="14.25" customHeight="1">
      <c r="A515" s="144"/>
      <c r="B515" s="144"/>
      <c r="C515" s="144"/>
      <c r="D515" s="157"/>
      <c r="E515" s="157"/>
      <c r="F515" s="157"/>
      <c r="G515" s="157"/>
      <c r="H515" s="144"/>
      <c r="I515" s="144"/>
      <c r="J515" s="144"/>
      <c r="K515" s="144"/>
      <c r="L515" s="144"/>
      <c r="M515" s="144"/>
      <c r="N515" s="144"/>
      <c r="O515" s="144"/>
      <c r="P515" s="144"/>
      <c r="Q515" s="144"/>
      <c r="R515" s="144"/>
      <c r="S515" s="144"/>
      <c r="T515" s="144"/>
      <c r="U515" s="144"/>
      <c r="V515" s="144"/>
      <c r="W515" s="144"/>
      <c r="X515" s="144"/>
      <c r="Y515" s="144"/>
      <c r="Z515" s="144"/>
    </row>
    <row r="516" spans="1:26" ht="14.25" customHeight="1">
      <c r="A516" s="144"/>
      <c r="B516" s="144"/>
      <c r="C516" s="144"/>
      <c r="D516" s="157"/>
      <c r="E516" s="157"/>
      <c r="F516" s="157"/>
      <c r="G516" s="157"/>
      <c r="H516" s="144"/>
      <c r="I516" s="144"/>
      <c r="J516" s="144"/>
      <c r="K516" s="144"/>
      <c r="L516" s="144"/>
      <c r="M516" s="144"/>
      <c r="N516" s="144"/>
      <c r="O516" s="144"/>
      <c r="P516" s="144"/>
      <c r="Q516" s="144"/>
      <c r="R516" s="144"/>
      <c r="S516" s="144"/>
      <c r="T516" s="144"/>
      <c r="U516" s="144"/>
      <c r="V516" s="144"/>
      <c r="W516" s="144"/>
      <c r="X516" s="144"/>
      <c r="Y516" s="144"/>
      <c r="Z516" s="144"/>
    </row>
    <row r="517" spans="1:26" ht="14.25" customHeight="1">
      <c r="A517" s="144"/>
      <c r="B517" s="144"/>
      <c r="C517" s="144"/>
      <c r="D517" s="157"/>
      <c r="E517" s="157"/>
      <c r="F517" s="157"/>
      <c r="G517" s="157"/>
      <c r="H517" s="144"/>
      <c r="I517" s="144"/>
      <c r="J517" s="144"/>
      <c r="K517" s="144"/>
      <c r="L517" s="144"/>
      <c r="M517" s="144"/>
      <c r="N517" s="144"/>
      <c r="O517" s="144"/>
      <c r="P517" s="144"/>
      <c r="Q517" s="144"/>
      <c r="R517" s="144"/>
      <c r="S517" s="144"/>
      <c r="T517" s="144"/>
      <c r="U517" s="144"/>
      <c r="V517" s="144"/>
      <c r="W517" s="144"/>
      <c r="X517" s="144"/>
      <c r="Y517" s="144"/>
      <c r="Z517" s="144"/>
    </row>
    <row r="518" spans="1:26" ht="14.25" customHeight="1">
      <c r="A518" s="144"/>
      <c r="B518" s="144"/>
      <c r="C518" s="144"/>
      <c r="D518" s="157"/>
      <c r="E518" s="157"/>
      <c r="F518" s="157"/>
      <c r="G518" s="157"/>
      <c r="H518" s="144"/>
      <c r="I518" s="144"/>
      <c r="J518" s="144"/>
      <c r="K518" s="144"/>
      <c r="L518" s="144"/>
      <c r="M518" s="144"/>
      <c r="N518" s="144"/>
      <c r="O518" s="144"/>
      <c r="P518" s="144"/>
      <c r="Q518" s="144"/>
      <c r="R518" s="144"/>
      <c r="S518" s="144"/>
      <c r="T518" s="144"/>
      <c r="U518" s="144"/>
      <c r="V518" s="144"/>
      <c r="W518" s="144"/>
      <c r="X518" s="144"/>
      <c r="Y518" s="144"/>
      <c r="Z518" s="144"/>
    </row>
    <row r="519" spans="1:26" ht="14.25" customHeight="1">
      <c r="A519" s="144"/>
      <c r="B519" s="144"/>
      <c r="C519" s="144"/>
      <c r="D519" s="157"/>
      <c r="E519" s="157"/>
      <c r="F519" s="157"/>
      <c r="G519" s="157"/>
      <c r="H519" s="144"/>
      <c r="I519" s="144"/>
      <c r="J519" s="144"/>
      <c r="K519" s="144"/>
      <c r="L519" s="144"/>
      <c r="M519" s="144"/>
      <c r="N519" s="144"/>
      <c r="O519" s="144"/>
      <c r="P519" s="144"/>
      <c r="Q519" s="144"/>
      <c r="R519" s="144"/>
      <c r="S519" s="144"/>
      <c r="T519" s="144"/>
      <c r="U519" s="144"/>
      <c r="V519" s="144"/>
      <c r="W519" s="144"/>
      <c r="X519" s="144"/>
      <c r="Y519" s="144"/>
      <c r="Z519" s="144"/>
    </row>
    <row r="520" spans="1:26" ht="14.25" customHeight="1">
      <c r="A520" s="144"/>
      <c r="B520" s="144"/>
      <c r="C520" s="144"/>
      <c r="D520" s="157"/>
      <c r="E520" s="157"/>
      <c r="F520" s="157"/>
      <c r="G520" s="157"/>
      <c r="H520" s="144"/>
      <c r="I520" s="144"/>
      <c r="J520" s="144"/>
      <c r="K520" s="144"/>
      <c r="L520" s="144"/>
      <c r="M520" s="144"/>
      <c r="N520" s="144"/>
      <c r="O520" s="144"/>
      <c r="P520" s="144"/>
      <c r="Q520" s="144"/>
      <c r="R520" s="144"/>
      <c r="S520" s="144"/>
      <c r="T520" s="144"/>
      <c r="U520" s="144"/>
      <c r="V520" s="144"/>
      <c r="W520" s="144"/>
      <c r="X520" s="144"/>
      <c r="Y520" s="144"/>
      <c r="Z520" s="144"/>
    </row>
    <row r="521" spans="1:26" ht="14.25" customHeight="1">
      <c r="A521" s="144"/>
      <c r="B521" s="144"/>
      <c r="C521" s="144"/>
      <c r="D521" s="157"/>
      <c r="E521" s="157"/>
      <c r="F521" s="157"/>
      <c r="G521" s="157"/>
      <c r="H521" s="144"/>
      <c r="I521" s="144"/>
      <c r="J521" s="144"/>
      <c r="K521" s="144"/>
      <c r="L521" s="144"/>
      <c r="M521" s="144"/>
      <c r="N521" s="144"/>
      <c r="O521" s="144"/>
      <c r="P521" s="144"/>
      <c r="Q521" s="144"/>
      <c r="R521" s="144"/>
      <c r="S521" s="144"/>
      <c r="T521" s="144"/>
      <c r="U521" s="144"/>
      <c r="V521" s="144"/>
      <c r="W521" s="144"/>
      <c r="X521" s="144"/>
      <c r="Y521" s="144"/>
      <c r="Z521" s="144"/>
    </row>
    <row r="522" spans="1:26" ht="14.25" customHeight="1">
      <c r="A522" s="144"/>
      <c r="B522" s="144"/>
      <c r="C522" s="144"/>
      <c r="D522" s="157"/>
      <c r="E522" s="157"/>
      <c r="F522" s="157"/>
      <c r="G522" s="157"/>
      <c r="H522" s="144"/>
      <c r="I522" s="144"/>
      <c r="J522" s="144"/>
      <c r="K522" s="144"/>
      <c r="L522" s="144"/>
      <c r="M522" s="144"/>
      <c r="N522" s="144"/>
      <c r="O522" s="144"/>
      <c r="P522" s="144"/>
      <c r="Q522" s="144"/>
      <c r="R522" s="144"/>
      <c r="S522" s="144"/>
      <c r="T522" s="144"/>
      <c r="U522" s="144"/>
      <c r="V522" s="144"/>
      <c r="W522" s="144"/>
      <c r="X522" s="144"/>
      <c r="Y522" s="144"/>
      <c r="Z522" s="144"/>
    </row>
    <row r="523" spans="1:26" ht="14.25" customHeight="1">
      <c r="A523" s="144"/>
      <c r="B523" s="144"/>
      <c r="C523" s="144"/>
      <c r="D523" s="157"/>
      <c r="E523" s="157"/>
      <c r="F523" s="157"/>
      <c r="G523" s="157"/>
      <c r="H523" s="144"/>
      <c r="I523" s="144"/>
      <c r="J523" s="144"/>
      <c r="K523" s="144"/>
      <c r="L523" s="144"/>
      <c r="M523" s="144"/>
      <c r="N523" s="144"/>
      <c r="O523" s="144"/>
      <c r="P523" s="144"/>
      <c r="Q523" s="144"/>
      <c r="R523" s="144"/>
      <c r="S523" s="144"/>
      <c r="T523" s="144"/>
      <c r="U523" s="144"/>
      <c r="V523" s="144"/>
      <c r="W523" s="144"/>
      <c r="X523" s="144"/>
      <c r="Y523" s="144"/>
      <c r="Z523" s="144"/>
    </row>
    <row r="524" spans="1:26" ht="14.25" customHeight="1">
      <c r="A524" s="144"/>
      <c r="B524" s="144"/>
      <c r="C524" s="144"/>
      <c r="D524" s="157"/>
      <c r="E524" s="157"/>
      <c r="F524" s="157"/>
      <c r="G524" s="157"/>
      <c r="H524" s="144"/>
      <c r="I524" s="144"/>
      <c r="J524" s="144"/>
      <c r="K524" s="144"/>
      <c r="L524" s="144"/>
      <c r="M524" s="144"/>
      <c r="N524" s="144"/>
      <c r="O524" s="144"/>
      <c r="P524" s="144"/>
      <c r="Q524" s="144"/>
      <c r="R524" s="144"/>
      <c r="S524" s="144"/>
      <c r="T524" s="144"/>
      <c r="U524" s="144"/>
      <c r="V524" s="144"/>
      <c r="W524" s="144"/>
      <c r="X524" s="144"/>
      <c r="Y524" s="144"/>
      <c r="Z524" s="144"/>
    </row>
    <row r="525" spans="1:26" ht="14.25" customHeight="1">
      <c r="A525" s="144"/>
      <c r="B525" s="144"/>
      <c r="C525" s="144"/>
      <c r="D525" s="157"/>
      <c r="E525" s="157"/>
      <c r="F525" s="157"/>
      <c r="G525" s="157"/>
      <c r="H525" s="144"/>
      <c r="I525" s="144"/>
      <c r="J525" s="144"/>
      <c r="K525" s="144"/>
      <c r="L525" s="144"/>
      <c r="M525" s="144"/>
      <c r="N525" s="144"/>
      <c r="O525" s="144"/>
      <c r="P525" s="144"/>
      <c r="Q525" s="144"/>
      <c r="R525" s="144"/>
      <c r="S525" s="144"/>
      <c r="T525" s="144"/>
      <c r="U525" s="144"/>
      <c r="V525" s="144"/>
      <c r="W525" s="144"/>
      <c r="X525" s="144"/>
      <c r="Y525" s="144"/>
      <c r="Z525" s="144"/>
    </row>
    <row r="526" spans="1:26" ht="14.25" customHeight="1">
      <c r="A526" s="144"/>
      <c r="B526" s="144"/>
      <c r="C526" s="144"/>
      <c r="D526" s="157"/>
      <c r="E526" s="157"/>
      <c r="F526" s="157"/>
      <c r="G526" s="157"/>
      <c r="H526" s="144"/>
      <c r="I526" s="144"/>
      <c r="J526" s="144"/>
      <c r="K526" s="144"/>
      <c r="L526" s="144"/>
      <c r="M526" s="144"/>
      <c r="N526" s="144"/>
      <c r="O526" s="144"/>
      <c r="P526" s="144"/>
      <c r="Q526" s="144"/>
      <c r="R526" s="144"/>
      <c r="S526" s="144"/>
      <c r="T526" s="144"/>
      <c r="U526" s="144"/>
      <c r="V526" s="144"/>
      <c r="W526" s="144"/>
      <c r="X526" s="144"/>
      <c r="Y526" s="144"/>
      <c r="Z526" s="144"/>
    </row>
    <row r="527" spans="1:26" ht="14.25" customHeight="1">
      <c r="A527" s="144"/>
      <c r="B527" s="144"/>
      <c r="C527" s="144"/>
      <c r="D527" s="157"/>
      <c r="E527" s="157"/>
      <c r="F527" s="157"/>
      <c r="G527" s="157"/>
      <c r="H527" s="144"/>
      <c r="I527" s="144"/>
      <c r="J527" s="144"/>
      <c r="K527" s="144"/>
      <c r="L527" s="144"/>
      <c r="M527" s="144"/>
      <c r="N527" s="144"/>
      <c r="O527" s="144"/>
      <c r="P527" s="144"/>
      <c r="Q527" s="144"/>
      <c r="R527" s="144"/>
      <c r="S527" s="144"/>
      <c r="T527" s="144"/>
      <c r="U527" s="144"/>
      <c r="V527" s="144"/>
      <c r="W527" s="144"/>
      <c r="X527" s="144"/>
      <c r="Y527" s="144"/>
      <c r="Z527" s="144"/>
    </row>
    <row r="528" spans="1:26" ht="14.25" customHeight="1">
      <c r="A528" s="144"/>
      <c r="B528" s="144"/>
      <c r="C528" s="144"/>
      <c r="D528" s="157"/>
      <c r="E528" s="157"/>
      <c r="F528" s="157"/>
      <c r="G528" s="157"/>
      <c r="H528" s="144"/>
      <c r="I528" s="144"/>
      <c r="J528" s="144"/>
      <c r="K528" s="144"/>
      <c r="L528" s="144"/>
      <c r="M528" s="144"/>
      <c r="N528" s="144"/>
      <c r="O528" s="144"/>
      <c r="P528" s="144"/>
      <c r="Q528" s="144"/>
      <c r="R528" s="144"/>
      <c r="S528" s="144"/>
      <c r="T528" s="144"/>
      <c r="U528" s="144"/>
      <c r="V528" s="144"/>
      <c r="W528" s="144"/>
      <c r="X528" s="144"/>
      <c r="Y528" s="144"/>
      <c r="Z528" s="144"/>
    </row>
    <row r="529" spans="1:26" ht="14.25" customHeight="1">
      <c r="A529" s="144"/>
      <c r="B529" s="144"/>
      <c r="C529" s="144"/>
      <c r="D529" s="157"/>
      <c r="E529" s="157"/>
      <c r="F529" s="157"/>
      <c r="G529" s="157"/>
      <c r="H529" s="144"/>
      <c r="I529" s="144"/>
      <c r="J529" s="144"/>
      <c r="K529" s="144"/>
      <c r="L529" s="144"/>
      <c r="M529" s="144"/>
      <c r="N529" s="144"/>
      <c r="O529" s="144"/>
      <c r="P529" s="144"/>
      <c r="Q529" s="144"/>
      <c r="R529" s="144"/>
      <c r="S529" s="144"/>
      <c r="T529" s="144"/>
      <c r="U529" s="144"/>
      <c r="V529" s="144"/>
      <c r="W529" s="144"/>
      <c r="X529" s="144"/>
      <c r="Y529" s="144"/>
      <c r="Z529" s="144"/>
    </row>
    <row r="530" spans="1:26" ht="14.25" customHeight="1">
      <c r="A530" s="144"/>
      <c r="B530" s="144"/>
      <c r="C530" s="144"/>
      <c r="D530" s="157"/>
      <c r="E530" s="157"/>
      <c r="F530" s="157"/>
      <c r="G530" s="157"/>
      <c r="H530" s="144"/>
      <c r="I530" s="144"/>
      <c r="J530" s="144"/>
      <c r="K530" s="144"/>
      <c r="L530" s="144"/>
      <c r="M530" s="144"/>
      <c r="N530" s="144"/>
      <c r="O530" s="144"/>
      <c r="P530" s="144"/>
      <c r="Q530" s="144"/>
      <c r="R530" s="144"/>
      <c r="S530" s="144"/>
      <c r="T530" s="144"/>
      <c r="U530" s="144"/>
      <c r="V530" s="144"/>
      <c r="W530" s="144"/>
      <c r="X530" s="144"/>
      <c r="Y530" s="144"/>
      <c r="Z530" s="144"/>
    </row>
    <row r="531" spans="1:26" ht="14.25" customHeight="1">
      <c r="A531" s="144"/>
      <c r="B531" s="144"/>
      <c r="C531" s="144"/>
      <c r="D531" s="157"/>
      <c r="E531" s="157"/>
      <c r="F531" s="157"/>
      <c r="G531" s="157"/>
      <c r="H531" s="144"/>
      <c r="I531" s="144"/>
      <c r="J531" s="144"/>
      <c r="K531" s="144"/>
      <c r="L531" s="144"/>
      <c r="M531" s="144"/>
      <c r="N531" s="144"/>
      <c r="O531" s="144"/>
      <c r="P531" s="144"/>
      <c r="Q531" s="144"/>
      <c r="R531" s="144"/>
      <c r="S531" s="144"/>
      <c r="T531" s="144"/>
      <c r="U531" s="144"/>
      <c r="V531" s="144"/>
      <c r="W531" s="144"/>
      <c r="X531" s="144"/>
      <c r="Y531" s="144"/>
      <c r="Z531" s="144"/>
    </row>
    <row r="532" spans="1:26" ht="14.25" customHeight="1">
      <c r="A532" s="144"/>
      <c r="B532" s="144"/>
      <c r="C532" s="144"/>
      <c r="D532" s="157"/>
      <c r="E532" s="157"/>
      <c r="F532" s="157"/>
      <c r="G532" s="157"/>
      <c r="H532" s="144"/>
      <c r="I532" s="144"/>
      <c r="J532" s="144"/>
      <c r="K532" s="144"/>
      <c r="L532" s="144"/>
      <c r="M532" s="144"/>
      <c r="N532" s="144"/>
      <c r="O532" s="144"/>
      <c r="P532" s="144"/>
      <c r="Q532" s="144"/>
      <c r="R532" s="144"/>
      <c r="S532" s="144"/>
      <c r="T532" s="144"/>
      <c r="U532" s="144"/>
      <c r="V532" s="144"/>
      <c r="W532" s="144"/>
      <c r="X532" s="144"/>
      <c r="Y532" s="144"/>
      <c r="Z532" s="144"/>
    </row>
    <row r="533" spans="1:26" ht="14.25" customHeight="1">
      <c r="A533" s="144"/>
      <c r="B533" s="144"/>
      <c r="C533" s="144"/>
      <c r="D533" s="157"/>
      <c r="E533" s="157"/>
      <c r="F533" s="157"/>
      <c r="G533" s="157"/>
      <c r="H533" s="144"/>
      <c r="I533" s="144"/>
      <c r="J533" s="144"/>
      <c r="K533" s="144"/>
      <c r="L533" s="144"/>
      <c r="M533" s="144"/>
      <c r="N533" s="144"/>
      <c r="O533" s="144"/>
      <c r="P533" s="144"/>
      <c r="Q533" s="144"/>
      <c r="R533" s="144"/>
      <c r="S533" s="144"/>
      <c r="T533" s="144"/>
      <c r="U533" s="144"/>
      <c r="V533" s="144"/>
      <c r="W533" s="144"/>
      <c r="X533" s="144"/>
      <c r="Y533" s="144"/>
      <c r="Z533" s="144"/>
    </row>
    <row r="534" spans="1:26" ht="14.25" customHeight="1">
      <c r="A534" s="144"/>
      <c r="B534" s="144"/>
      <c r="C534" s="144"/>
      <c r="D534" s="157"/>
      <c r="E534" s="157"/>
      <c r="F534" s="157"/>
      <c r="G534" s="157"/>
      <c r="H534" s="144"/>
      <c r="I534" s="144"/>
      <c r="J534" s="144"/>
      <c r="K534" s="144"/>
      <c r="L534" s="144"/>
      <c r="M534" s="144"/>
      <c r="N534" s="144"/>
      <c r="O534" s="144"/>
      <c r="P534" s="144"/>
      <c r="Q534" s="144"/>
      <c r="R534" s="144"/>
      <c r="S534" s="144"/>
      <c r="T534" s="144"/>
      <c r="U534" s="144"/>
      <c r="V534" s="144"/>
      <c r="W534" s="144"/>
      <c r="X534" s="144"/>
      <c r="Y534" s="144"/>
      <c r="Z534" s="144"/>
    </row>
    <row r="535" spans="1:26" ht="14.25" customHeight="1">
      <c r="A535" s="144"/>
      <c r="B535" s="144"/>
      <c r="C535" s="144"/>
      <c r="D535" s="157"/>
      <c r="E535" s="157"/>
      <c r="F535" s="157"/>
      <c r="G535" s="157"/>
      <c r="H535" s="144"/>
      <c r="I535" s="144"/>
      <c r="J535" s="144"/>
      <c r="K535" s="144"/>
      <c r="L535" s="144"/>
      <c r="M535" s="144"/>
      <c r="N535" s="144"/>
      <c r="O535" s="144"/>
      <c r="P535" s="144"/>
      <c r="Q535" s="144"/>
      <c r="R535" s="144"/>
      <c r="S535" s="144"/>
      <c r="T535" s="144"/>
      <c r="U535" s="144"/>
      <c r="V535" s="144"/>
      <c r="W535" s="144"/>
      <c r="X535" s="144"/>
      <c r="Y535" s="144"/>
      <c r="Z535" s="144"/>
    </row>
    <row r="536" spans="1:26" ht="14.25" customHeight="1">
      <c r="A536" s="144"/>
      <c r="B536" s="144"/>
      <c r="C536" s="144"/>
      <c r="D536" s="157"/>
      <c r="E536" s="157"/>
      <c r="F536" s="157"/>
      <c r="G536" s="157"/>
      <c r="H536" s="144"/>
      <c r="I536" s="144"/>
      <c r="J536" s="144"/>
      <c r="K536" s="144"/>
      <c r="L536" s="144"/>
      <c r="M536" s="144"/>
      <c r="N536" s="144"/>
      <c r="O536" s="144"/>
      <c r="P536" s="144"/>
      <c r="Q536" s="144"/>
      <c r="R536" s="144"/>
      <c r="S536" s="144"/>
      <c r="T536" s="144"/>
      <c r="U536" s="144"/>
      <c r="V536" s="144"/>
      <c r="W536" s="144"/>
      <c r="X536" s="144"/>
      <c r="Y536" s="144"/>
      <c r="Z536" s="144"/>
    </row>
    <row r="537" spans="1:26" ht="14.25" customHeight="1">
      <c r="A537" s="144"/>
      <c r="B537" s="144"/>
      <c r="C537" s="144"/>
      <c r="D537" s="157"/>
      <c r="E537" s="157"/>
      <c r="F537" s="157"/>
      <c r="G537" s="157"/>
      <c r="H537" s="144"/>
      <c r="I537" s="144"/>
      <c r="J537" s="144"/>
      <c r="K537" s="144"/>
      <c r="L537" s="144"/>
      <c r="M537" s="144"/>
      <c r="N537" s="144"/>
      <c r="O537" s="144"/>
      <c r="P537" s="144"/>
      <c r="Q537" s="144"/>
      <c r="R537" s="144"/>
      <c r="S537" s="144"/>
      <c r="T537" s="144"/>
      <c r="U537" s="144"/>
      <c r="V537" s="144"/>
      <c r="W537" s="144"/>
      <c r="X537" s="144"/>
      <c r="Y537" s="144"/>
      <c r="Z537" s="144"/>
    </row>
    <row r="538" spans="1:26" ht="14.25" customHeight="1">
      <c r="A538" s="144"/>
      <c r="B538" s="144"/>
      <c r="C538" s="144"/>
      <c r="D538" s="157"/>
      <c r="E538" s="157"/>
      <c r="F538" s="157"/>
      <c r="G538" s="157"/>
      <c r="H538" s="144"/>
      <c r="I538" s="144"/>
      <c r="J538" s="144"/>
      <c r="K538" s="144"/>
      <c r="L538" s="144"/>
      <c r="M538" s="144"/>
      <c r="N538" s="144"/>
      <c r="O538" s="144"/>
      <c r="P538" s="144"/>
      <c r="Q538" s="144"/>
      <c r="R538" s="144"/>
      <c r="S538" s="144"/>
      <c r="T538" s="144"/>
      <c r="U538" s="144"/>
      <c r="V538" s="144"/>
      <c r="W538" s="144"/>
      <c r="X538" s="144"/>
      <c r="Y538" s="144"/>
      <c r="Z538" s="144"/>
    </row>
    <row r="539" spans="1:26" ht="14.25" customHeight="1">
      <c r="A539" s="144"/>
      <c r="B539" s="144"/>
      <c r="C539" s="144"/>
      <c r="D539" s="157"/>
      <c r="E539" s="157"/>
      <c r="F539" s="157"/>
      <c r="G539" s="157"/>
      <c r="H539" s="144"/>
      <c r="I539" s="144"/>
      <c r="J539" s="144"/>
      <c r="K539" s="144"/>
      <c r="L539" s="144"/>
      <c r="M539" s="144"/>
      <c r="N539" s="144"/>
      <c r="O539" s="144"/>
      <c r="P539" s="144"/>
      <c r="Q539" s="144"/>
      <c r="R539" s="144"/>
      <c r="S539" s="144"/>
      <c r="T539" s="144"/>
      <c r="U539" s="144"/>
      <c r="V539" s="144"/>
      <c r="W539" s="144"/>
      <c r="X539" s="144"/>
      <c r="Y539" s="144"/>
      <c r="Z539" s="144"/>
    </row>
    <row r="540" spans="1:26" ht="14.25" customHeight="1">
      <c r="A540" s="144"/>
      <c r="B540" s="144"/>
      <c r="C540" s="144"/>
      <c r="D540" s="157"/>
      <c r="E540" s="157"/>
      <c r="F540" s="157"/>
      <c r="G540" s="157"/>
      <c r="H540" s="144"/>
      <c r="I540" s="144"/>
      <c r="J540" s="144"/>
      <c r="K540" s="144"/>
      <c r="L540" s="144"/>
      <c r="M540" s="144"/>
      <c r="N540" s="144"/>
      <c r="O540" s="144"/>
      <c r="P540" s="144"/>
      <c r="Q540" s="144"/>
      <c r="R540" s="144"/>
      <c r="S540" s="144"/>
      <c r="T540" s="144"/>
      <c r="U540" s="144"/>
      <c r="V540" s="144"/>
      <c r="W540" s="144"/>
      <c r="X540" s="144"/>
      <c r="Y540" s="144"/>
      <c r="Z540" s="144"/>
    </row>
    <row r="541" spans="1:26" ht="14.25" customHeight="1">
      <c r="A541" s="144"/>
      <c r="B541" s="144"/>
      <c r="C541" s="144"/>
      <c r="D541" s="157"/>
      <c r="E541" s="157"/>
      <c r="F541" s="157"/>
      <c r="G541" s="157"/>
      <c r="H541" s="144"/>
      <c r="I541" s="144"/>
      <c r="J541" s="144"/>
      <c r="K541" s="144"/>
      <c r="L541" s="144"/>
      <c r="M541" s="144"/>
      <c r="N541" s="144"/>
      <c r="O541" s="144"/>
      <c r="P541" s="144"/>
      <c r="Q541" s="144"/>
      <c r="R541" s="144"/>
      <c r="S541" s="144"/>
      <c r="T541" s="144"/>
      <c r="U541" s="144"/>
      <c r="V541" s="144"/>
      <c r="W541" s="144"/>
      <c r="X541" s="144"/>
      <c r="Y541" s="144"/>
      <c r="Z541" s="144"/>
    </row>
    <row r="542" spans="1:26" ht="14.25" customHeight="1">
      <c r="A542" s="144"/>
      <c r="B542" s="144"/>
      <c r="C542" s="144"/>
      <c r="D542" s="157"/>
      <c r="E542" s="157"/>
      <c r="F542" s="157"/>
      <c r="G542" s="157"/>
      <c r="H542" s="144"/>
      <c r="I542" s="144"/>
      <c r="J542" s="144"/>
      <c r="K542" s="144"/>
      <c r="L542" s="144"/>
      <c r="M542" s="144"/>
      <c r="N542" s="144"/>
      <c r="O542" s="144"/>
      <c r="P542" s="144"/>
      <c r="Q542" s="144"/>
      <c r="R542" s="144"/>
      <c r="S542" s="144"/>
      <c r="T542" s="144"/>
      <c r="U542" s="144"/>
      <c r="V542" s="144"/>
      <c r="W542" s="144"/>
      <c r="X542" s="144"/>
      <c r="Y542" s="144"/>
      <c r="Z542" s="144"/>
    </row>
    <row r="543" spans="1:26" ht="14.25" customHeight="1">
      <c r="A543" s="144"/>
      <c r="B543" s="144"/>
      <c r="C543" s="144"/>
      <c r="D543" s="157"/>
      <c r="E543" s="157"/>
      <c r="F543" s="157"/>
      <c r="G543" s="157"/>
      <c r="H543" s="144"/>
      <c r="I543" s="144"/>
      <c r="J543" s="144"/>
      <c r="K543" s="144"/>
      <c r="L543" s="144"/>
      <c r="M543" s="144"/>
      <c r="N543" s="144"/>
      <c r="O543" s="144"/>
      <c r="P543" s="144"/>
      <c r="Q543" s="144"/>
      <c r="R543" s="144"/>
      <c r="S543" s="144"/>
      <c r="T543" s="144"/>
      <c r="U543" s="144"/>
      <c r="V543" s="144"/>
      <c r="W543" s="144"/>
      <c r="X543" s="144"/>
      <c r="Y543" s="144"/>
      <c r="Z543" s="144"/>
    </row>
    <row r="544" spans="1:26" ht="14.25" customHeight="1">
      <c r="A544" s="144"/>
      <c r="B544" s="144"/>
      <c r="C544" s="144"/>
      <c r="D544" s="157"/>
      <c r="E544" s="157"/>
      <c r="F544" s="157"/>
      <c r="G544" s="157"/>
      <c r="H544" s="144"/>
      <c r="I544" s="144"/>
      <c r="J544" s="144"/>
      <c r="K544" s="144"/>
      <c r="L544" s="144"/>
      <c r="M544" s="144"/>
      <c r="N544" s="144"/>
      <c r="O544" s="144"/>
      <c r="P544" s="144"/>
      <c r="Q544" s="144"/>
      <c r="R544" s="144"/>
      <c r="S544" s="144"/>
      <c r="T544" s="144"/>
      <c r="U544" s="144"/>
      <c r="V544" s="144"/>
      <c r="W544" s="144"/>
      <c r="X544" s="144"/>
      <c r="Y544" s="144"/>
      <c r="Z544" s="144"/>
    </row>
    <row r="545" spans="1:26" ht="14.25" customHeight="1">
      <c r="A545" s="144"/>
      <c r="B545" s="144"/>
      <c r="C545" s="144"/>
      <c r="D545" s="157"/>
      <c r="E545" s="157"/>
      <c r="F545" s="157"/>
      <c r="G545" s="157"/>
      <c r="H545" s="144"/>
      <c r="I545" s="144"/>
      <c r="J545" s="144"/>
      <c r="K545" s="144"/>
      <c r="L545" s="144"/>
      <c r="M545" s="144"/>
      <c r="N545" s="144"/>
      <c r="O545" s="144"/>
      <c r="P545" s="144"/>
      <c r="Q545" s="144"/>
      <c r="R545" s="144"/>
      <c r="S545" s="144"/>
      <c r="T545" s="144"/>
      <c r="U545" s="144"/>
      <c r="V545" s="144"/>
      <c r="W545" s="144"/>
      <c r="X545" s="144"/>
      <c r="Y545" s="144"/>
      <c r="Z545" s="144"/>
    </row>
    <row r="546" spans="1:26" ht="14.25" customHeight="1">
      <c r="A546" s="144"/>
      <c r="B546" s="144"/>
      <c r="C546" s="144"/>
      <c r="D546" s="157"/>
      <c r="E546" s="157"/>
      <c r="F546" s="157"/>
      <c r="G546" s="157"/>
      <c r="H546" s="144"/>
      <c r="I546" s="144"/>
      <c r="J546" s="144"/>
      <c r="K546" s="144"/>
      <c r="L546" s="144"/>
      <c r="M546" s="144"/>
      <c r="N546" s="144"/>
      <c r="O546" s="144"/>
      <c r="P546" s="144"/>
      <c r="Q546" s="144"/>
      <c r="R546" s="144"/>
      <c r="S546" s="144"/>
      <c r="T546" s="144"/>
      <c r="U546" s="144"/>
      <c r="V546" s="144"/>
      <c r="W546" s="144"/>
      <c r="X546" s="144"/>
      <c r="Y546" s="144"/>
      <c r="Z546" s="144"/>
    </row>
    <row r="547" spans="1:26" ht="14.25" customHeight="1">
      <c r="A547" s="144"/>
      <c r="B547" s="144"/>
      <c r="C547" s="144"/>
      <c r="D547" s="157"/>
      <c r="E547" s="157"/>
      <c r="F547" s="157"/>
      <c r="G547" s="157"/>
      <c r="H547" s="144"/>
      <c r="I547" s="144"/>
      <c r="J547" s="144"/>
      <c r="K547" s="144"/>
      <c r="L547" s="144"/>
      <c r="M547" s="144"/>
      <c r="N547" s="144"/>
      <c r="O547" s="144"/>
      <c r="P547" s="144"/>
      <c r="Q547" s="144"/>
      <c r="R547" s="144"/>
      <c r="S547" s="144"/>
      <c r="T547" s="144"/>
      <c r="U547" s="144"/>
      <c r="V547" s="144"/>
      <c r="W547" s="144"/>
      <c r="X547" s="144"/>
      <c r="Y547" s="144"/>
      <c r="Z547" s="144"/>
    </row>
    <row r="548" spans="1:26" ht="14.25" customHeight="1">
      <c r="A548" s="144"/>
      <c r="B548" s="144"/>
      <c r="C548" s="144"/>
      <c r="D548" s="157"/>
      <c r="E548" s="157"/>
      <c r="F548" s="157"/>
      <c r="G548" s="157"/>
      <c r="H548" s="144"/>
      <c r="I548" s="144"/>
      <c r="J548" s="144"/>
      <c r="K548" s="144"/>
      <c r="L548" s="144"/>
      <c r="M548" s="144"/>
      <c r="N548" s="144"/>
      <c r="O548" s="144"/>
      <c r="P548" s="144"/>
      <c r="Q548" s="144"/>
      <c r="R548" s="144"/>
      <c r="S548" s="144"/>
      <c r="T548" s="144"/>
      <c r="U548" s="144"/>
      <c r="V548" s="144"/>
      <c r="W548" s="144"/>
      <c r="X548" s="144"/>
      <c r="Y548" s="144"/>
      <c r="Z548" s="144"/>
    </row>
    <row r="549" spans="1:26" ht="14.25" customHeight="1">
      <c r="A549" s="144"/>
      <c r="B549" s="144"/>
      <c r="C549" s="144"/>
      <c r="D549" s="157"/>
      <c r="E549" s="157"/>
      <c r="F549" s="157"/>
      <c r="G549" s="157"/>
      <c r="H549" s="144"/>
      <c r="I549" s="144"/>
      <c r="J549" s="144"/>
      <c r="K549" s="144"/>
      <c r="L549" s="144"/>
      <c r="M549" s="144"/>
      <c r="N549" s="144"/>
      <c r="O549" s="144"/>
      <c r="P549" s="144"/>
      <c r="Q549" s="144"/>
      <c r="R549" s="144"/>
      <c r="S549" s="144"/>
      <c r="T549" s="144"/>
      <c r="U549" s="144"/>
      <c r="V549" s="144"/>
      <c r="W549" s="144"/>
      <c r="X549" s="144"/>
      <c r="Y549" s="144"/>
      <c r="Z549" s="144"/>
    </row>
    <row r="550" spans="1:26" ht="14.25" customHeight="1">
      <c r="A550" s="144"/>
      <c r="B550" s="144"/>
      <c r="C550" s="144"/>
      <c r="D550" s="157"/>
      <c r="E550" s="157"/>
      <c r="F550" s="157"/>
      <c r="G550" s="157"/>
      <c r="H550" s="144"/>
      <c r="I550" s="144"/>
      <c r="J550" s="144"/>
      <c r="K550" s="144"/>
      <c r="L550" s="144"/>
      <c r="M550" s="144"/>
      <c r="N550" s="144"/>
      <c r="O550" s="144"/>
      <c r="P550" s="144"/>
      <c r="Q550" s="144"/>
      <c r="R550" s="144"/>
      <c r="S550" s="144"/>
      <c r="T550" s="144"/>
      <c r="U550" s="144"/>
      <c r="V550" s="144"/>
      <c r="W550" s="144"/>
      <c r="X550" s="144"/>
      <c r="Y550" s="144"/>
      <c r="Z550" s="144"/>
    </row>
    <row r="551" spans="1:26" ht="14.25" customHeight="1">
      <c r="A551" s="144"/>
      <c r="B551" s="144"/>
      <c r="C551" s="144"/>
      <c r="D551" s="157"/>
      <c r="E551" s="157"/>
      <c r="F551" s="157"/>
      <c r="G551" s="157"/>
      <c r="H551" s="144"/>
      <c r="I551" s="144"/>
      <c r="J551" s="144"/>
      <c r="K551" s="144"/>
      <c r="L551" s="144"/>
      <c r="M551" s="144"/>
      <c r="N551" s="144"/>
      <c r="O551" s="144"/>
      <c r="P551" s="144"/>
      <c r="Q551" s="144"/>
      <c r="R551" s="144"/>
      <c r="S551" s="144"/>
      <c r="T551" s="144"/>
      <c r="U551" s="144"/>
      <c r="V551" s="144"/>
      <c r="W551" s="144"/>
      <c r="X551" s="144"/>
      <c r="Y551" s="144"/>
      <c r="Z551" s="144"/>
    </row>
    <row r="552" spans="1:26" ht="14.25" customHeight="1">
      <c r="A552" s="144"/>
      <c r="B552" s="144"/>
      <c r="C552" s="144"/>
      <c r="D552" s="157"/>
      <c r="E552" s="157"/>
      <c r="F552" s="157"/>
      <c r="G552" s="157"/>
      <c r="H552" s="144"/>
      <c r="I552" s="144"/>
      <c r="J552" s="144"/>
      <c r="K552" s="144"/>
      <c r="L552" s="144"/>
      <c r="M552" s="144"/>
      <c r="N552" s="144"/>
      <c r="O552" s="144"/>
      <c r="P552" s="144"/>
      <c r="Q552" s="144"/>
      <c r="R552" s="144"/>
      <c r="S552" s="144"/>
      <c r="T552" s="144"/>
      <c r="U552" s="144"/>
      <c r="V552" s="144"/>
      <c r="W552" s="144"/>
      <c r="X552" s="144"/>
      <c r="Y552" s="144"/>
      <c r="Z552" s="144"/>
    </row>
    <row r="553" spans="1:26" ht="14.25" customHeight="1">
      <c r="A553" s="144"/>
      <c r="B553" s="144"/>
      <c r="C553" s="144"/>
      <c r="D553" s="157"/>
      <c r="E553" s="157"/>
      <c r="F553" s="157"/>
      <c r="G553" s="157"/>
      <c r="H553" s="144"/>
      <c r="I553" s="144"/>
      <c r="J553" s="144"/>
      <c r="K553" s="144"/>
      <c r="L553" s="144"/>
      <c r="M553" s="144"/>
      <c r="N553" s="144"/>
      <c r="O553" s="144"/>
      <c r="P553" s="144"/>
      <c r="Q553" s="144"/>
      <c r="R553" s="144"/>
      <c r="S553" s="144"/>
      <c r="T553" s="144"/>
      <c r="U553" s="144"/>
      <c r="V553" s="144"/>
      <c r="W553" s="144"/>
      <c r="X553" s="144"/>
      <c r="Y553" s="144"/>
      <c r="Z553" s="144"/>
    </row>
    <row r="554" spans="1:26" ht="14.25" customHeight="1">
      <c r="A554" s="144"/>
      <c r="B554" s="144"/>
      <c r="C554" s="144"/>
      <c r="D554" s="157"/>
      <c r="E554" s="157"/>
      <c r="F554" s="157"/>
      <c r="G554" s="157"/>
      <c r="H554" s="144"/>
      <c r="I554" s="144"/>
      <c r="J554" s="144"/>
      <c r="K554" s="144"/>
      <c r="L554" s="144"/>
      <c r="M554" s="144"/>
      <c r="N554" s="144"/>
      <c r="O554" s="144"/>
      <c r="P554" s="144"/>
      <c r="Q554" s="144"/>
      <c r="R554" s="144"/>
      <c r="S554" s="144"/>
      <c r="T554" s="144"/>
      <c r="U554" s="144"/>
      <c r="V554" s="144"/>
      <c r="W554" s="144"/>
      <c r="X554" s="144"/>
      <c r="Y554" s="144"/>
      <c r="Z554" s="144"/>
    </row>
    <row r="555" spans="1:26" ht="14.25" customHeight="1">
      <c r="A555" s="144"/>
      <c r="B555" s="144"/>
      <c r="C555" s="144"/>
      <c r="D555" s="157"/>
      <c r="E555" s="157"/>
      <c r="F555" s="157"/>
      <c r="G555" s="157"/>
      <c r="H555" s="144"/>
      <c r="I555" s="144"/>
      <c r="J555" s="144"/>
      <c r="K555" s="144"/>
      <c r="L555" s="144"/>
      <c r="M555" s="144"/>
      <c r="N555" s="144"/>
      <c r="O555" s="144"/>
      <c r="P555" s="144"/>
      <c r="Q555" s="144"/>
      <c r="R555" s="144"/>
      <c r="S555" s="144"/>
      <c r="T555" s="144"/>
      <c r="U555" s="144"/>
      <c r="V555" s="144"/>
      <c r="W555" s="144"/>
      <c r="X555" s="144"/>
      <c r="Y555" s="144"/>
      <c r="Z555" s="144"/>
    </row>
    <row r="556" spans="1:26" ht="14.25" customHeight="1">
      <c r="A556" s="144"/>
      <c r="B556" s="144"/>
      <c r="C556" s="144"/>
      <c r="D556" s="157"/>
      <c r="E556" s="157"/>
      <c r="F556" s="157"/>
      <c r="G556" s="157"/>
      <c r="H556" s="144"/>
      <c r="I556" s="144"/>
      <c r="J556" s="144"/>
      <c r="K556" s="144"/>
      <c r="L556" s="144"/>
      <c r="M556" s="144"/>
      <c r="N556" s="144"/>
      <c r="O556" s="144"/>
      <c r="P556" s="144"/>
      <c r="Q556" s="144"/>
      <c r="R556" s="144"/>
      <c r="S556" s="144"/>
      <c r="T556" s="144"/>
      <c r="U556" s="144"/>
      <c r="V556" s="144"/>
      <c r="W556" s="144"/>
      <c r="X556" s="144"/>
      <c r="Y556" s="144"/>
      <c r="Z556" s="144"/>
    </row>
    <row r="557" spans="1:26" ht="14.25" customHeight="1">
      <c r="A557" s="144"/>
      <c r="B557" s="144"/>
      <c r="C557" s="144"/>
      <c r="D557" s="157"/>
      <c r="E557" s="157"/>
      <c r="F557" s="157"/>
      <c r="G557" s="157"/>
      <c r="H557" s="144"/>
      <c r="I557" s="144"/>
      <c r="J557" s="144"/>
      <c r="K557" s="144"/>
      <c r="L557" s="144"/>
      <c r="M557" s="144"/>
      <c r="N557" s="144"/>
      <c r="O557" s="144"/>
      <c r="P557" s="144"/>
      <c r="Q557" s="144"/>
      <c r="R557" s="144"/>
      <c r="S557" s="144"/>
      <c r="T557" s="144"/>
      <c r="U557" s="144"/>
      <c r="V557" s="144"/>
      <c r="W557" s="144"/>
      <c r="X557" s="144"/>
      <c r="Y557" s="144"/>
      <c r="Z557" s="144"/>
    </row>
    <row r="558" spans="1:26" ht="14.25" customHeight="1">
      <c r="A558" s="144"/>
      <c r="B558" s="144"/>
      <c r="C558" s="144"/>
      <c r="D558" s="157"/>
      <c r="E558" s="157"/>
      <c r="F558" s="157"/>
      <c r="G558" s="157"/>
      <c r="H558" s="144"/>
      <c r="I558" s="144"/>
      <c r="J558" s="144"/>
      <c r="K558" s="144"/>
      <c r="L558" s="144"/>
      <c r="M558" s="144"/>
      <c r="N558" s="144"/>
      <c r="O558" s="144"/>
      <c r="P558" s="144"/>
      <c r="Q558" s="144"/>
      <c r="R558" s="144"/>
      <c r="S558" s="144"/>
      <c r="T558" s="144"/>
      <c r="U558" s="144"/>
      <c r="V558" s="144"/>
      <c r="W558" s="144"/>
      <c r="X558" s="144"/>
      <c r="Y558" s="144"/>
      <c r="Z558" s="144"/>
    </row>
    <row r="559" spans="1:26" ht="14.25" customHeight="1">
      <c r="A559" s="144"/>
      <c r="B559" s="144"/>
      <c r="C559" s="144"/>
      <c r="D559" s="157"/>
      <c r="E559" s="157"/>
      <c r="F559" s="157"/>
      <c r="G559" s="157"/>
      <c r="H559" s="144"/>
      <c r="I559" s="144"/>
      <c r="J559" s="144"/>
      <c r="K559" s="144"/>
      <c r="L559" s="144"/>
      <c r="M559" s="144"/>
      <c r="N559" s="144"/>
      <c r="O559" s="144"/>
      <c r="P559" s="144"/>
      <c r="Q559" s="144"/>
      <c r="R559" s="144"/>
      <c r="S559" s="144"/>
      <c r="T559" s="144"/>
      <c r="U559" s="144"/>
      <c r="V559" s="144"/>
      <c r="W559" s="144"/>
      <c r="X559" s="144"/>
      <c r="Y559" s="144"/>
      <c r="Z559" s="144"/>
    </row>
    <row r="560" spans="1:26" ht="14.25" customHeight="1">
      <c r="A560" s="144"/>
      <c r="B560" s="144"/>
      <c r="C560" s="144"/>
      <c r="D560" s="157"/>
      <c r="E560" s="157"/>
      <c r="F560" s="157"/>
      <c r="G560" s="157"/>
      <c r="H560" s="144"/>
      <c r="I560" s="144"/>
      <c r="J560" s="144"/>
      <c r="K560" s="144"/>
      <c r="L560" s="144"/>
      <c r="M560" s="144"/>
      <c r="N560" s="144"/>
      <c r="O560" s="144"/>
      <c r="P560" s="144"/>
      <c r="Q560" s="144"/>
      <c r="R560" s="144"/>
      <c r="S560" s="144"/>
      <c r="T560" s="144"/>
      <c r="U560" s="144"/>
      <c r="V560" s="144"/>
      <c r="W560" s="144"/>
      <c r="X560" s="144"/>
      <c r="Y560" s="144"/>
      <c r="Z560" s="144"/>
    </row>
    <row r="561" spans="1:26" ht="14.25" customHeight="1">
      <c r="A561" s="144"/>
      <c r="B561" s="144"/>
      <c r="C561" s="144"/>
      <c r="D561" s="157"/>
      <c r="E561" s="157"/>
      <c r="F561" s="157"/>
      <c r="G561" s="157"/>
      <c r="H561" s="144"/>
      <c r="I561" s="144"/>
      <c r="J561" s="144"/>
      <c r="K561" s="144"/>
      <c r="L561" s="144"/>
      <c r="M561" s="144"/>
      <c r="N561" s="144"/>
      <c r="O561" s="144"/>
      <c r="P561" s="144"/>
      <c r="Q561" s="144"/>
      <c r="R561" s="144"/>
      <c r="S561" s="144"/>
      <c r="T561" s="144"/>
      <c r="U561" s="144"/>
      <c r="V561" s="144"/>
      <c r="W561" s="144"/>
      <c r="X561" s="144"/>
      <c r="Y561" s="144"/>
      <c r="Z561" s="144"/>
    </row>
    <row r="562" spans="1:26" ht="14.25" customHeight="1">
      <c r="A562" s="144"/>
      <c r="B562" s="144"/>
      <c r="C562" s="144"/>
      <c r="D562" s="157"/>
      <c r="E562" s="157"/>
      <c r="F562" s="157"/>
      <c r="G562" s="157"/>
      <c r="H562" s="144"/>
      <c r="I562" s="144"/>
      <c r="J562" s="144"/>
      <c r="K562" s="144"/>
      <c r="L562" s="144"/>
      <c r="M562" s="144"/>
      <c r="N562" s="144"/>
      <c r="O562" s="144"/>
      <c r="P562" s="144"/>
      <c r="Q562" s="144"/>
      <c r="R562" s="144"/>
      <c r="S562" s="144"/>
      <c r="T562" s="144"/>
      <c r="U562" s="144"/>
      <c r="V562" s="144"/>
      <c r="W562" s="144"/>
      <c r="X562" s="144"/>
      <c r="Y562" s="144"/>
      <c r="Z562" s="144"/>
    </row>
    <row r="563" spans="1:26" ht="14.25" customHeight="1">
      <c r="A563" s="144"/>
      <c r="B563" s="144"/>
      <c r="C563" s="144"/>
      <c r="D563" s="157"/>
      <c r="E563" s="157"/>
      <c r="F563" s="157"/>
      <c r="G563" s="157"/>
      <c r="H563" s="144"/>
      <c r="I563" s="144"/>
      <c r="J563" s="144"/>
      <c r="K563" s="144"/>
      <c r="L563" s="144"/>
      <c r="M563" s="144"/>
      <c r="N563" s="144"/>
      <c r="O563" s="144"/>
      <c r="P563" s="144"/>
      <c r="Q563" s="144"/>
      <c r="R563" s="144"/>
      <c r="S563" s="144"/>
      <c r="T563" s="144"/>
      <c r="U563" s="144"/>
      <c r="V563" s="144"/>
      <c r="W563" s="144"/>
      <c r="X563" s="144"/>
      <c r="Y563" s="144"/>
      <c r="Z563" s="144"/>
    </row>
    <row r="564" spans="1:26" ht="14.25" customHeight="1">
      <c r="A564" s="144"/>
      <c r="B564" s="144"/>
      <c r="C564" s="144"/>
      <c r="D564" s="157"/>
      <c r="E564" s="157"/>
      <c r="F564" s="157"/>
      <c r="G564" s="157"/>
      <c r="H564" s="144"/>
      <c r="I564" s="144"/>
      <c r="J564" s="144"/>
      <c r="K564" s="144"/>
      <c r="L564" s="144"/>
      <c r="M564" s="144"/>
      <c r="N564" s="144"/>
      <c r="O564" s="144"/>
      <c r="P564" s="144"/>
      <c r="Q564" s="144"/>
      <c r="R564" s="144"/>
      <c r="S564" s="144"/>
      <c r="T564" s="144"/>
      <c r="U564" s="144"/>
      <c r="V564" s="144"/>
      <c r="W564" s="144"/>
      <c r="X564" s="144"/>
      <c r="Y564" s="144"/>
      <c r="Z564" s="144"/>
    </row>
    <row r="565" spans="1:26" ht="14.25" customHeight="1">
      <c r="A565" s="144"/>
      <c r="B565" s="144"/>
      <c r="C565" s="144"/>
      <c r="D565" s="157"/>
      <c r="E565" s="157"/>
      <c r="F565" s="157"/>
      <c r="G565" s="157"/>
      <c r="H565" s="144"/>
      <c r="I565" s="144"/>
      <c r="J565" s="144"/>
      <c r="K565" s="144"/>
      <c r="L565" s="144"/>
      <c r="M565" s="144"/>
      <c r="N565" s="144"/>
      <c r="O565" s="144"/>
      <c r="P565" s="144"/>
      <c r="Q565" s="144"/>
      <c r="R565" s="144"/>
      <c r="S565" s="144"/>
      <c r="T565" s="144"/>
      <c r="U565" s="144"/>
      <c r="V565" s="144"/>
      <c r="W565" s="144"/>
      <c r="X565" s="144"/>
      <c r="Y565" s="144"/>
      <c r="Z565" s="144"/>
    </row>
    <row r="566" spans="1:26" ht="14.25" customHeight="1">
      <c r="A566" s="144"/>
      <c r="B566" s="144"/>
      <c r="C566" s="144"/>
      <c r="D566" s="157"/>
      <c r="E566" s="157"/>
      <c r="F566" s="157"/>
      <c r="G566" s="157"/>
      <c r="H566" s="144"/>
      <c r="I566" s="144"/>
      <c r="J566" s="144"/>
      <c r="K566" s="144"/>
      <c r="L566" s="144"/>
      <c r="M566" s="144"/>
      <c r="N566" s="144"/>
      <c r="O566" s="144"/>
      <c r="P566" s="144"/>
      <c r="Q566" s="144"/>
      <c r="R566" s="144"/>
      <c r="S566" s="144"/>
      <c r="T566" s="144"/>
      <c r="U566" s="144"/>
      <c r="V566" s="144"/>
      <c r="W566" s="144"/>
      <c r="X566" s="144"/>
      <c r="Y566" s="144"/>
      <c r="Z566" s="144"/>
    </row>
    <row r="567" spans="1:26" ht="14.25" customHeight="1">
      <c r="A567" s="144"/>
      <c r="B567" s="144"/>
      <c r="C567" s="144"/>
      <c r="D567" s="157"/>
      <c r="E567" s="157"/>
      <c r="F567" s="157"/>
      <c r="G567" s="157"/>
      <c r="H567" s="144"/>
      <c r="I567" s="144"/>
      <c r="J567" s="144"/>
      <c r="K567" s="144"/>
      <c r="L567" s="144"/>
      <c r="M567" s="144"/>
      <c r="N567" s="144"/>
      <c r="O567" s="144"/>
      <c r="P567" s="144"/>
      <c r="Q567" s="144"/>
      <c r="R567" s="144"/>
      <c r="S567" s="144"/>
      <c r="T567" s="144"/>
      <c r="U567" s="144"/>
      <c r="V567" s="144"/>
      <c r="W567" s="144"/>
      <c r="X567" s="144"/>
      <c r="Y567" s="144"/>
      <c r="Z567" s="144"/>
    </row>
    <row r="568" spans="1:26" ht="14.25" customHeight="1">
      <c r="A568" s="144"/>
      <c r="B568" s="144"/>
      <c r="C568" s="144"/>
      <c r="D568" s="157"/>
      <c r="E568" s="157"/>
      <c r="F568" s="157"/>
      <c r="G568" s="157"/>
      <c r="H568" s="144"/>
      <c r="I568" s="144"/>
      <c r="J568" s="144"/>
      <c r="K568" s="144"/>
      <c r="L568" s="144"/>
      <c r="M568" s="144"/>
      <c r="N568" s="144"/>
      <c r="O568" s="144"/>
      <c r="P568" s="144"/>
      <c r="Q568" s="144"/>
      <c r="R568" s="144"/>
      <c r="S568" s="144"/>
      <c r="T568" s="144"/>
      <c r="U568" s="144"/>
      <c r="V568" s="144"/>
      <c r="W568" s="144"/>
      <c r="X568" s="144"/>
      <c r="Y568" s="144"/>
      <c r="Z568" s="144"/>
    </row>
    <row r="569" spans="1:26" ht="14.25" customHeight="1">
      <c r="A569" s="144"/>
      <c r="B569" s="144"/>
      <c r="C569" s="144"/>
      <c r="D569" s="157"/>
      <c r="E569" s="157"/>
      <c r="F569" s="157"/>
      <c r="G569" s="157"/>
      <c r="H569" s="144"/>
      <c r="I569" s="144"/>
      <c r="J569" s="144"/>
      <c r="K569" s="144"/>
      <c r="L569" s="144"/>
      <c r="M569" s="144"/>
      <c r="N569" s="144"/>
      <c r="O569" s="144"/>
      <c r="P569" s="144"/>
      <c r="Q569" s="144"/>
      <c r="R569" s="144"/>
      <c r="S569" s="144"/>
      <c r="T569" s="144"/>
      <c r="U569" s="144"/>
      <c r="V569" s="144"/>
      <c r="W569" s="144"/>
      <c r="X569" s="144"/>
      <c r="Y569" s="144"/>
      <c r="Z569" s="144"/>
    </row>
    <row r="570" spans="1:26" ht="14.25" customHeight="1">
      <c r="A570" s="144"/>
      <c r="B570" s="144"/>
      <c r="C570" s="144"/>
      <c r="D570" s="157"/>
      <c r="E570" s="157"/>
      <c r="F570" s="157"/>
      <c r="G570" s="157"/>
      <c r="H570" s="144"/>
      <c r="I570" s="144"/>
      <c r="J570" s="144"/>
      <c r="K570" s="144"/>
      <c r="L570" s="144"/>
      <c r="M570" s="144"/>
      <c r="N570" s="144"/>
      <c r="O570" s="144"/>
      <c r="P570" s="144"/>
      <c r="Q570" s="144"/>
      <c r="R570" s="144"/>
      <c r="S570" s="144"/>
      <c r="T570" s="144"/>
      <c r="U570" s="144"/>
      <c r="V570" s="144"/>
      <c r="W570" s="144"/>
      <c r="X570" s="144"/>
      <c r="Y570" s="144"/>
      <c r="Z570" s="144"/>
    </row>
    <row r="571" spans="1:26" ht="14.25" customHeight="1">
      <c r="A571" s="144"/>
      <c r="B571" s="144"/>
      <c r="C571" s="144"/>
      <c r="D571" s="157"/>
      <c r="E571" s="157"/>
      <c r="F571" s="157"/>
      <c r="G571" s="157"/>
      <c r="H571" s="144"/>
      <c r="I571" s="144"/>
      <c r="J571" s="144"/>
      <c r="K571" s="144"/>
      <c r="L571" s="144"/>
      <c r="M571" s="144"/>
      <c r="N571" s="144"/>
      <c r="O571" s="144"/>
      <c r="P571" s="144"/>
      <c r="Q571" s="144"/>
      <c r="R571" s="144"/>
      <c r="S571" s="144"/>
      <c r="T571" s="144"/>
      <c r="U571" s="144"/>
      <c r="V571" s="144"/>
      <c r="W571" s="144"/>
      <c r="X571" s="144"/>
      <c r="Y571" s="144"/>
      <c r="Z571" s="144"/>
    </row>
    <row r="572" spans="1:26" ht="14.25" customHeight="1">
      <c r="A572" s="144"/>
      <c r="B572" s="144"/>
      <c r="C572" s="144"/>
      <c r="D572" s="157"/>
      <c r="E572" s="157"/>
      <c r="F572" s="157"/>
      <c r="G572" s="157"/>
      <c r="H572" s="144"/>
      <c r="I572" s="144"/>
      <c r="J572" s="144"/>
      <c r="K572" s="144"/>
      <c r="L572" s="144"/>
      <c r="M572" s="144"/>
      <c r="N572" s="144"/>
      <c r="O572" s="144"/>
      <c r="P572" s="144"/>
      <c r="Q572" s="144"/>
      <c r="R572" s="144"/>
      <c r="S572" s="144"/>
      <c r="T572" s="144"/>
      <c r="U572" s="144"/>
      <c r="V572" s="144"/>
      <c r="W572" s="144"/>
      <c r="X572" s="144"/>
      <c r="Y572" s="144"/>
      <c r="Z572" s="144"/>
    </row>
    <row r="573" spans="1:26" ht="14.25" customHeight="1">
      <c r="A573" s="144"/>
      <c r="B573" s="144"/>
      <c r="C573" s="144"/>
      <c r="D573" s="157"/>
      <c r="E573" s="157"/>
      <c r="F573" s="157"/>
      <c r="G573" s="157"/>
      <c r="H573" s="144"/>
      <c r="I573" s="144"/>
      <c r="J573" s="144"/>
      <c r="K573" s="144"/>
      <c r="L573" s="144"/>
      <c r="M573" s="144"/>
      <c r="N573" s="144"/>
      <c r="O573" s="144"/>
      <c r="P573" s="144"/>
      <c r="Q573" s="144"/>
      <c r="R573" s="144"/>
      <c r="S573" s="144"/>
      <c r="T573" s="144"/>
      <c r="U573" s="144"/>
      <c r="V573" s="144"/>
      <c r="W573" s="144"/>
      <c r="X573" s="144"/>
      <c r="Y573" s="144"/>
      <c r="Z573" s="144"/>
    </row>
    <row r="574" spans="1:26" ht="14.25" customHeight="1">
      <c r="A574" s="144"/>
      <c r="B574" s="144"/>
      <c r="C574" s="144"/>
      <c r="D574" s="157"/>
      <c r="E574" s="157"/>
      <c r="F574" s="157"/>
      <c r="G574" s="157"/>
      <c r="H574" s="144"/>
      <c r="I574" s="144"/>
      <c r="J574" s="144"/>
      <c r="K574" s="144"/>
      <c r="L574" s="144"/>
      <c r="M574" s="144"/>
      <c r="N574" s="144"/>
      <c r="O574" s="144"/>
      <c r="P574" s="144"/>
      <c r="Q574" s="144"/>
      <c r="R574" s="144"/>
      <c r="S574" s="144"/>
      <c r="T574" s="144"/>
      <c r="U574" s="144"/>
      <c r="V574" s="144"/>
      <c r="W574" s="144"/>
      <c r="X574" s="144"/>
      <c r="Y574" s="144"/>
      <c r="Z574" s="144"/>
    </row>
    <row r="575" spans="1:26" ht="14.25" customHeight="1">
      <c r="A575" s="144"/>
      <c r="B575" s="144"/>
      <c r="C575" s="144"/>
      <c r="D575" s="157"/>
      <c r="E575" s="157"/>
      <c r="F575" s="157"/>
      <c r="G575" s="157"/>
      <c r="H575" s="144"/>
      <c r="I575" s="144"/>
      <c r="J575" s="144"/>
      <c r="K575" s="144"/>
      <c r="L575" s="144"/>
      <c r="M575" s="144"/>
      <c r="N575" s="144"/>
      <c r="O575" s="144"/>
      <c r="P575" s="144"/>
      <c r="Q575" s="144"/>
      <c r="R575" s="144"/>
      <c r="S575" s="144"/>
      <c r="T575" s="144"/>
      <c r="U575" s="144"/>
      <c r="V575" s="144"/>
      <c r="W575" s="144"/>
      <c r="X575" s="144"/>
      <c r="Y575" s="144"/>
      <c r="Z575" s="144"/>
    </row>
    <row r="576" spans="1:26" ht="14.25" customHeight="1">
      <c r="A576" s="144"/>
      <c r="B576" s="144"/>
      <c r="C576" s="144"/>
      <c r="D576" s="157"/>
      <c r="E576" s="157"/>
      <c r="F576" s="157"/>
      <c r="G576" s="157"/>
      <c r="H576" s="144"/>
      <c r="I576" s="144"/>
      <c r="J576" s="144"/>
      <c r="K576" s="144"/>
      <c r="L576" s="144"/>
      <c r="M576" s="144"/>
      <c r="N576" s="144"/>
      <c r="O576" s="144"/>
      <c r="P576" s="144"/>
      <c r="Q576" s="144"/>
      <c r="R576" s="144"/>
      <c r="S576" s="144"/>
      <c r="T576" s="144"/>
      <c r="U576" s="144"/>
      <c r="V576" s="144"/>
      <c r="W576" s="144"/>
      <c r="X576" s="144"/>
      <c r="Y576" s="144"/>
      <c r="Z576" s="144"/>
    </row>
    <row r="577" spans="1:26" ht="14.25" customHeight="1">
      <c r="A577" s="144"/>
      <c r="B577" s="144"/>
      <c r="C577" s="144"/>
      <c r="D577" s="157"/>
      <c r="E577" s="157"/>
      <c r="F577" s="157"/>
      <c r="G577" s="157"/>
      <c r="H577" s="144"/>
      <c r="I577" s="144"/>
      <c r="J577" s="144"/>
      <c r="K577" s="144"/>
      <c r="L577" s="144"/>
      <c r="M577" s="144"/>
      <c r="N577" s="144"/>
      <c r="O577" s="144"/>
      <c r="P577" s="144"/>
      <c r="Q577" s="144"/>
      <c r="R577" s="144"/>
      <c r="S577" s="144"/>
      <c r="T577" s="144"/>
      <c r="U577" s="144"/>
      <c r="V577" s="144"/>
      <c r="W577" s="144"/>
      <c r="X577" s="144"/>
      <c r="Y577" s="144"/>
      <c r="Z577" s="144"/>
    </row>
    <row r="578" spans="1:26" ht="14.25" customHeight="1">
      <c r="A578" s="144"/>
      <c r="B578" s="144"/>
      <c r="C578" s="144"/>
      <c r="D578" s="157"/>
      <c r="E578" s="157"/>
      <c r="F578" s="157"/>
      <c r="G578" s="157"/>
      <c r="H578" s="144"/>
      <c r="I578" s="144"/>
      <c r="J578" s="144"/>
      <c r="K578" s="144"/>
      <c r="L578" s="144"/>
      <c r="M578" s="144"/>
      <c r="N578" s="144"/>
      <c r="O578" s="144"/>
      <c r="P578" s="144"/>
      <c r="Q578" s="144"/>
      <c r="R578" s="144"/>
      <c r="S578" s="144"/>
      <c r="T578" s="144"/>
      <c r="U578" s="144"/>
      <c r="V578" s="144"/>
      <c r="W578" s="144"/>
      <c r="X578" s="144"/>
      <c r="Y578" s="144"/>
      <c r="Z578" s="144"/>
    </row>
    <row r="579" spans="1:26" ht="14.25" customHeight="1">
      <c r="A579" s="144"/>
      <c r="B579" s="144"/>
      <c r="C579" s="144"/>
      <c r="D579" s="157"/>
      <c r="E579" s="157"/>
      <c r="F579" s="157"/>
      <c r="G579" s="157"/>
      <c r="H579" s="144"/>
      <c r="I579" s="144"/>
      <c r="J579" s="144"/>
      <c r="K579" s="144"/>
      <c r="L579" s="144"/>
      <c r="M579" s="144"/>
      <c r="N579" s="144"/>
      <c r="O579" s="144"/>
      <c r="P579" s="144"/>
      <c r="Q579" s="144"/>
      <c r="R579" s="144"/>
      <c r="S579" s="144"/>
      <c r="T579" s="144"/>
      <c r="U579" s="144"/>
      <c r="V579" s="144"/>
      <c r="W579" s="144"/>
      <c r="X579" s="144"/>
      <c r="Y579" s="144"/>
      <c r="Z579" s="144"/>
    </row>
    <row r="580" spans="1:26" ht="14.25" customHeight="1">
      <c r="A580" s="144"/>
      <c r="B580" s="144"/>
      <c r="C580" s="144"/>
      <c r="D580" s="157"/>
      <c r="E580" s="157"/>
      <c r="F580" s="157"/>
      <c r="G580" s="157"/>
      <c r="H580" s="144"/>
      <c r="I580" s="144"/>
      <c r="J580" s="144"/>
      <c r="K580" s="144"/>
      <c r="L580" s="144"/>
      <c r="M580" s="144"/>
      <c r="N580" s="144"/>
      <c r="O580" s="144"/>
      <c r="P580" s="144"/>
      <c r="Q580" s="144"/>
      <c r="R580" s="144"/>
      <c r="S580" s="144"/>
      <c r="T580" s="144"/>
      <c r="U580" s="144"/>
      <c r="V580" s="144"/>
      <c r="W580" s="144"/>
      <c r="X580" s="144"/>
      <c r="Y580" s="144"/>
      <c r="Z580" s="144"/>
    </row>
    <row r="581" spans="1:26" ht="14.25" customHeight="1">
      <c r="A581" s="144"/>
      <c r="B581" s="144"/>
      <c r="C581" s="144"/>
      <c r="D581" s="157"/>
      <c r="E581" s="157"/>
      <c r="F581" s="157"/>
      <c r="G581" s="157"/>
      <c r="H581" s="144"/>
      <c r="I581" s="144"/>
      <c r="J581" s="144"/>
      <c r="K581" s="144"/>
      <c r="L581" s="144"/>
      <c r="M581" s="144"/>
      <c r="N581" s="144"/>
      <c r="O581" s="144"/>
      <c r="P581" s="144"/>
      <c r="Q581" s="144"/>
      <c r="R581" s="144"/>
      <c r="S581" s="144"/>
      <c r="T581" s="144"/>
      <c r="U581" s="144"/>
      <c r="V581" s="144"/>
      <c r="W581" s="144"/>
      <c r="X581" s="144"/>
      <c r="Y581" s="144"/>
      <c r="Z581" s="144"/>
    </row>
    <row r="582" spans="1:26" ht="14.25" customHeight="1">
      <c r="A582" s="144"/>
      <c r="B582" s="144"/>
      <c r="C582" s="144"/>
      <c r="D582" s="157"/>
      <c r="E582" s="157"/>
      <c r="F582" s="157"/>
      <c r="G582" s="157"/>
      <c r="H582" s="144"/>
      <c r="I582" s="144"/>
      <c r="J582" s="144"/>
      <c r="K582" s="144"/>
      <c r="L582" s="144"/>
      <c r="M582" s="144"/>
      <c r="N582" s="144"/>
      <c r="O582" s="144"/>
      <c r="P582" s="144"/>
      <c r="Q582" s="144"/>
      <c r="R582" s="144"/>
      <c r="S582" s="144"/>
      <c r="T582" s="144"/>
      <c r="U582" s="144"/>
      <c r="V582" s="144"/>
      <c r="W582" s="144"/>
      <c r="X582" s="144"/>
      <c r="Y582" s="144"/>
      <c r="Z582" s="144"/>
    </row>
    <row r="583" spans="1:26" ht="14.25" customHeight="1">
      <c r="A583" s="144"/>
      <c r="B583" s="144"/>
      <c r="C583" s="144"/>
      <c r="D583" s="157"/>
      <c r="E583" s="157"/>
      <c r="F583" s="157"/>
      <c r="G583" s="157"/>
      <c r="H583" s="144"/>
      <c r="I583" s="144"/>
      <c r="J583" s="144"/>
      <c r="K583" s="144"/>
      <c r="L583" s="144"/>
      <c r="M583" s="144"/>
      <c r="N583" s="144"/>
      <c r="O583" s="144"/>
      <c r="P583" s="144"/>
      <c r="Q583" s="144"/>
      <c r="R583" s="144"/>
      <c r="S583" s="144"/>
      <c r="T583" s="144"/>
      <c r="U583" s="144"/>
      <c r="V583" s="144"/>
      <c r="W583" s="144"/>
      <c r="X583" s="144"/>
      <c r="Y583" s="144"/>
      <c r="Z583" s="144"/>
    </row>
    <row r="584" spans="1:26" ht="14.25" customHeight="1">
      <c r="A584" s="144"/>
      <c r="B584" s="144"/>
      <c r="C584" s="144"/>
      <c r="D584" s="157"/>
      <c r="E584" s="157"/>
      <c r="F584" s="157"/>
      <c r="G584" s="157"/>
      <c r="H584" s="144"/>
      <c r="I584" s="144"/>
      <c r="J584" s="144"/>
      <c r="K584" s="144"/>
      <c r="L584" s="144"/>
      <c r="M584" s="144"/>
      <c r="N584" s="144"/>
      <c r="O584" s="144"/>
      <c r="P584" s="144"/>
      <c r="Q584" s="144"/>
      <c r="R584" s="144"/>
      <c r="S584" s="144"/>
      <c r="T584" s="144"/>
      <c r="U584" s="144"/>
      <c r="V584" s="144"/>
      <c r="W584" s="144"/>
      <c r="X584" s="144"/>
      <c r="Y584" s="144"/>
      <c r="Z584" s="144"/>
    </row>
    <row r="585" spans="1:26" ht="14.25" customHeight="1">
      <c r="A585" s="144"/>
      <c r="B585" s="144"/>
      <c r="C585" s="144"/>
      <c r="D585" s="157"/>
      <c r="E585" s="157"/>
      <c r="F585" s="157"/>
      <c r="G585" s="157"/>
      <c r="H585" s="144"/>
      <c r="I585" s="144"/>
      <c r="J585" s="144"/>
      <c r="K585" s="144"/>
      <c r="L585" s="144"/>
      <c r="M585" s="144"/>
      <c r="N585" s="144"/>
      <c r="O585" s="144"/>
      <c r="P585" s="144"/>
      <c r="Q585" s="144"/>
      <c r="R585" s="144"/>
      <c r="S585" s="144"/>
      <c r="T585" s="144"/>
      <c r="U585" s="144"/>
      <c r="V585" s="144"/>
      <c r="W585" s="144"/>
      <c r="X585" s="144"/>
      <c r="Y585" s="144"/>
      <c r="Z585" s="144"/>
    </row>
    <row r="586" spans="1:26" ht="14.25" customHeight="1">
      <c r="A586" s="144"/>
      <c r="B586" s="144"/>
      <c r="C586" s="144"/>
      <c r="D586" s="157"/>
      <c r="E586" s="157"/>
      <c r="F586" s="157"/>
      <c r="G586" s="157"/>
      <c r="H586" s="144"/>
      <c r="I586" s="144"/>
      <c r="J586" s="144"/>
      <c r="K586" s="144"/>
      <c r="L586" s="144"/>
      <c r="M586" s="144"/>
      <c r="N586" s="144"/>
      <c r="O586" s="144"/>
      <c r="P586" s="144"/>
      <c r="Q586" s="144"/>
      <c r="R586" s="144"/>
      <c r="S586" s="144"/>
      <c r="T586" s="144"/>
      <c r="U586" s="144"/>
      <c r="V586" s="144"/>
      <c r="W586" s="144"/>
      <c r="X586" s="144"/>
      <c r="Y586" s="144"/>
      <c r="Z586" s="144"/>
    </row>
    <row r="587" spans="1:26" ht="14.25" customHeight="1">
      <c r="A587" s="144"/>
      <c r="B587" s="144"/>
      <c r="C587" s="144"/>
      <c r="D587" s="157"/>
      <c r="E587" s="157"/>
      <c r="F587" s="157"/>
      <c r="G587" s="157"/>
      <c r="H587" s="144"/>
      <c r="I587" s="144"/>
      <c r="J587" s="144"/>
      <c r="K587" s="144"/>
      <c r="L587" s="144"/>
      <c r="M587" s="144"/>
      <c r="N587" s="144"/>
      <c r="O587" s="144"/>
      <c r="P587" s="144"/>
      <c r="Q587" s="144"/>
      <c r="R587" s="144"/>
      <c r="S587" s="144"/>
      <c r="T587" s="144"/>
      <c r="U587" s="144"/>
      <c r="V587" s="144"/>
      <c r="W587" s="144"/>
      <c r="X587" s="144"/>
      <c r="Y587" s="144"/>
      <c r="Z587" s="144"/>
    </row>
    <row r="588" spans="1:26" ht="14.25" customHeight="1">
      <c r="A588" s="144"/>
      <c r="B588" s="144"/>
      <c r="C588" s="144"/>
      <c r="D588" s="157"/>
      <c r="E588" s="157"/>
      <c r="F588" s="157"/>
      <c r="G588" s="157"/>
      <c r="H588" s="144"/>
      <c r="I588" s="144"/>
      <c r="J588" s="144"/>
      <c r="K588" s="144"/>
      <c r="L588" s="144"/>
      <c r="M588" s="144"/>
      <c r="N588" s="144"/>
      <c r="O588" s="144"/>
      <c r="P588" s="144"/>
      <c r="Q588" s="144"/>
      <c r="R588" s="144"/>
      <c r="S588" s="144"/>
      <c r="T588" s="144"/>
      <c r="U588" s="144"/>
      <c r="V588" s="144"/>
      <c r="W588" s="144"/>
      <c r="X588" s="144"/>
      <c r="Y588" s="144"/>
      <c r="Z588" s="144"/>
    </row>
    <row r="589" spans="1:26" ht="14.25" customHeight="1">
      <c r="A589" s="144"/>
      <c r="B589" s="144"/>
      <c r="C589" s="144"/>
      <c r="D589" s="157"/>
      <c r="E589" s="157"/>
      <c r="F589" s="157"/>
      <c r="G589" s="157"/>
      <c r="H589" s="144"/>
      <c r="I589" s="144"/>
      <c r="J589" s="144"/>
      <c r="K589" s="144"/>
      <c r="L589" s="144"/>
      <c r="M589" s="144"/>
      <c r="N589" s="144"/>
      <c r="O589" s="144"/>
      <c r="P589" s="144"/>
      <c r="Q589" s="144"/>
      <c r="R589" s="144"/>
      <c r="S589" s="144"/>
      <c r="T589" s="144"/>
      <c r="U589" s="144"/>
      <c r="V589" s="144"/>
      <c r="W589" s="144"/>
      <c r="X589" s="144"/>
      <c r="Y589" s="144"/>
      <c r="Z589" s="144"/>
    </row>
    <row r="590" spans="1:26" ht="14.25" customHeight="1">
      <c r="A590" s="144"/>
      <c r="B590" s="144"/>
      <c r="C590" s="144"/>
      <c r="D590" s="157"/>
      <c r="E590" s="157"/>
      <c r="F590" s="157"/>
      <c r="G590" s="157"/>
      <c r="H590" s="144"/>
      <c r="I590" s="144"/>
      <c r="J590" s="144"/>
      <c r="K590" s="144"/>
      <c r="L590" s="144"/>
      <c r="M590" s="144"/>
      <c r="N590" s="144"/>
      <c r="O590" s="144"/>
      <c r="P590" s="144"/>
      <c r="Q590" s="144"/>
      <c r="R590" s="144"/>
      <c r="S590" s="144"/>
      <c r="T590" s="144"/>
      <c r="U590" s="144"/>
      <c r="V590" s="144"/>
      <c r="W590" s="144"/>
      <c r="X590" s="144"/>
      <c r="Y590" s="144"/>
      <c r="Z590" s="144"/>
    </row>
    <row r="591" spans="1:26" ht="14.25" customHeight="1">
      <c r="A591" s="144"/>
      <c r="B591" s="144"/>
      <c r="C591" s="144"/>
      <c r="D591" s="157"/>
      <c r="E591" s="157"/>
      <c r="F591" s="157"/>
      <c r="G591" s="157"/>
      <c r="H591" s="144"/>
      <c r="I591" s="144"/>
      <c r="J591" s="144"/>
      <c r="K591" s="144"/>
      <c r="L591" s="144"/>
      <c r="M591" s="144"/>
      <c r="N591" s="144"/>
      <c r="O591" s="144"/>
      <c r="P591" s="144"/>
      <c r="Q591" s="144"/>
      <c r="R591" s="144"/>
      <c r="S591" s="144"/>
      <c r="T591" s="144"/>
      <c r="U591" s="144"/>
      <c r="V591" s="144"/>
      <c r="W591" s="144"/>
      <c r="X591" s="144"/>
      <c r="Y591" s="144"/>
      <c r="Z591" s="144"/>
    </row>
    <row r="592" spans="1:26" ht="14.25" customHeight="1">
      <c r="A592" s="144"/>
      <c r="B592" s="144"/>
      <c r="C592" s="144"/>
      <c r="D592" s="157"/>
      <c r="E592" s="157"/>
      <c r="F592" s="157"/>
      <c r="G592" s="157"/>
      <c r="H592" s="144"/>
      <c r="I592" s="144"/>
      <c r="J592" s="144"/>
      <c r="K592" s="144"/>
      <c r="L592" s="144"/>
      <c r="M592" s="144"/>
      <c r="N592" s="144"/>
      <c r="O592" s="144"/>
      <c r="P592" s="144"/>
      <c r="Q592" s="144"/>
      <c r="R592" s="144"/>
      <c r="S592" s="144"/>
      <c r="T592" s="144"/>
      <c r="U592" s="144"/>
      <c r="V592" s="144"/>
      <c r="W592" s="144"/>
      <c r="X592" s="144"/>
      <c r="Y592" s="144"/>
      <c r="Z592" s="144"/>
    </row>
    <row r="593" spans="1:26" ht="14.25" customHeight="1">
      <c r="A593" s="144"/>
      <c r="B593" s="144"/>
      <c r="C593" s="144"/>
      <c r="D593" s="157"/>
      <c r="E593" s="157"/>
      <c r="F593" s="157"/>
      <c r="G593" s="157"/>
      <c r="H593" s="144"/>
      <c r="I593" s="144"/>
      <c r="J593" s="144"/>
      <c r="K593" s="144"/>
      <c r="L593" s="144"/>
      <c r="M593" s="144"/>
      <c r="N593" s="144"/>
      <c r="O593" s="144"/>
      <c r="P593" s="144"/>
      <c r="Q593" s="144"/>
      <c r="R593" s="144"/>
      <c r="S593" s="144"/>
      <c r="T593" s="144"/>
      <c r="U593" s="144"/>
      <c r="V593" s="144"/>
      <c r="W593" s="144"/>
      <c r="X593" s="144"/>
      <c r="Y593" s="144"/>
      <c r="Z593" s="144"/>
    </row>
    <row r="594" spans="1:26" ht="14.25" customHeight="1">
      <c r="A594" s="144"/>
      <c r="B594" s="144"/>
      <c r="C594" s="144"/>
      <c r="D594" s="157"/>
      <c r="E594" s="157"/>
      <c r="F594" s="157"/>
      <c r="G594" s="157"/>
      <c r="H594" s="144"/>
      <c r="I594" s="144"/>
      <c r="J594" s="144"/>
      <c r="K594" s="144"/>
      <c r="L594" s="144"/>
      <c r="M594" s="144"/>
      <c r="N594" s="144"/>
      <c r="O594" s="144"/>
      <c r="P594" s="144"/>
      <c r="Q594" s="144"/>
      <c r="R594" s="144"/>
      <c r="S594" s="144"/>
      <c r="T594" s="144"/>
      <c r="U594" s="144"/>
      <c r="V594" s="144"/>
      <c r="W594" s="144"/>
      <c r="X594" s="144"/>
      <c r="Y594" s="144"/>
      <c r="Z594" s="144"/>
    </row>
    <row r="595" spans="1:26" ht="14.25" customHeight="1">
      <c r="A595" s="144"/>
      <c r="B595" s="144"/>
      <c r="C595" s="144"/>
      <c r="D595" s="157"/>
      <c r="E595" s="157"/>
      <c r="F595" s="157"/>
      <c r="G595" s="157"/>
      <c r="H595" s="144"/>
      <c r="I595" s="144"/>
      <c r="J595" s="144"/>
      <c r="K595" s="144"/>
      <c r="L595" s="144"/>
      <c r="M595" s="144"/>
      <c r="N595" s="144"/>
      <c r="O595" s="144"/>
      <c r="P595" s="144"/>
      <c r="Q595" s="144"/>
      <c r="R595" s="144"/>
      <c r="S595" s="144"/>
      <c r="T595" s="144"/>
      <c r="U595" s="144"/>
      <c r="V595" s="144"/>
      <c r="W595" s="144"/>
      <c r="X595" s="144"/>
      <c r="Y595" s="144"/>
      <c r="Z595" s="144"/>
    </row>
    <row r="596" spans="1:26" ht="14.25" customHeight="1">
      <c r="A596" s="144"/>
      <c r="B596" s="144"/>
      <c r="C596" s="144"/>
      <c r="D596" s="157"/>
      <c r="E596" s="157"/>
      <c r="F596" s="157"/>
      <c r="G596" s="157"/>
      <c r="H596" s="144"/>
      <c r="I596" s="144"/>
      <c r="J596" s="144"/>
      <c r="K596" s="144"/>
      <c r="L596" s="144"/>
      <c r="M596" s="144"/>
      <c r="N596" s="144"/>
      <c r="O596" s="144"/>
      <c r="P596" s="144"/>
      <c r="Q596" s="144"/>
      <c r="R596" s="144"/>
      <c r="S596" s="144"/>
      <c r="T596" s="144"/>
      <c r="U596" s="144"/>
      <c r="V596" s="144"/>
      <c r="W596" s="144"/>
      <c r="X596" s="144"/>
      <c r="Y596" s="144"/>
      <c r="Z596" s="144"/>
    </row>
    <row r="597" spans="1:26" ht="14.25" customHeight="1">
      <c r="A597" s="144"/>
      <c r="B597" s="144"/>
      <c r="C597" s="144"/>
      <c r="D597" s="157"/>
      <c r="E597" s="157"/>
      <c r="F597" s="157"/>
      <c r="G597" s="157"/>
      <c r="H597" s="144"/>
      <c r="I597" s="144"/>
      <c r="J597" s="144"/>
      <c r="K597" s="144"/>
      <c r="L597" s="144"/>
      <c r="M597" s="144"/>
      <c r="N597" s="144"/>
      <c r="O597" s="144"/>
      <c r="P597" s="144"/>
      <c r="Q597" s="144"/>
      <c r="R597" s="144"/>
      <c r="S597" s="144"/>
      <c r="T597" s="144"/>
      <c r="U597" s="144"/>
      <c r="V597" s="144"/>
      <c r="W597" s="144"/>
      <c r="X597" s="144"/>
      <c r="Y597" s="144"/>
      <c r="Z597" s="144"/>
    </row>
    <row r="598" spans="1:26" ht="14.25" customHeight="1">
      <c r="A598" s="144"/>
      <c r="B598" s="144"/>
      <c r="C598" s="144"/>
      <c r="D598" s="157"/>
      <c r="E598" s="157"/>
      <c r="F598" s="157"/>
      <c r="G598" s="157"/>
      <c r="H598" s="144"/>
      <c r="I598" s="144"/>
      <c r="J598" s="144"/>
      <c r="K598" s="144"/>
      <c r="L598" s="144"/>
      <c r="M598" s="144"/>
      <c r="N598" s="144"/>
      <c r="O598" s="144"/>
      <c r="P598" s="144"/>
      <c r="Q598" s="144"/>
      <c r="R598" s="144"/>
      <c r="S598" s="144"/>
      <c r="T598" s="144"/>
      <c r="U598" s="144"/>
      <c r="V598" s="144"/>
      <c r="W598" s="144"/>
      <c r="X598" s="144"/>
      <c r="Y598" s="144"/>
      <c r="Z598" s="144"/>
    </row>
    <row r="599" spans="1:26" ht="14.25" customHeight="1">
      <c r="A599" s="144"/>
      <c r="B599" s="144"/>
      <c r="C599" s="144"/>
      <c r="D599" s="157"/>
      <c r="E599" s="157"/>
      <c r="F599" s="157"/>
      <c r="G599" s="157"/>
      <c r="H599" s="144"/>
      <c r="I599" s="144"/>
      <c r="J599" s="144"/>
      <c r="K599" s="144"/>
      <c r="L599" s="144"/>
      <c r="M599" s="144"/>
      <c r="N599" s="144"/>
      <c r="O599" s="144"/>
      <c r="P599" s="144"/>
      <c r="Q599" s="144"/>
      <c r="R599" s="144"/>
      <c r="S599" s="144"/>
      <c r="T599" s="144"/>
      <c r="U599" s="144"/>
      <c r="V599" s="144"/>
      <c r="W599" s="144"/>
      <c r="X599" s="144"/>
      <c r="Y599" s="144"/>
      <c r="Z599" s="144"/>
    </row>
    <row r="600" spans="1:26" ht="14.25" customHeight="1">
      <c r="A600" s="144"/>
      <c r="B600" s="144"/>
      <c r="C600" s="144"/>
      <c r="D600" s="157"/>
      <c r="E600" s="157"/>
      <c r="F600" s="157"/>
      <c r="G600" s="157"/>
      <c r="H600" s="144"/>
      <c r="I600" s="144"/>
      <c r="J600" s="144"/>
      <c r="K600" s="144"/>
      <c r="L600" s="144"/>
      <c r="M600" s="144"/>
      <c r="N600" s="144"/>
      <c r="O600" s="144"/>
      <c r="P600" s="144"/>
      <c r="Q600" s="144"/>
      <c r="R600" s="144"/>
      <c r="S600" s="144"/>
      <c r="T600" s="144"/>
      <c r="U600" s="144"/>
      <c r="V600" s="144"/>
      <c r="W600" s="144"/>
      <c r="X600" s="144"/>
      <c r="Y600" s="144"/>
      <c r="Z600" s="144"/>
    </row>
    <row r="601" spans="1:26" ht="14.25" customHeight="1">
      <c r="A601" s="144"/>
      <c r="B601" s="144"/>
      <c r="C601" s="144"/>
      <c r="D601" s="157"/>
      <c r="E601" s="157"/>
      <c r="F601" s="157"/>
      <c r="G601" s="157"/>
      <c r="H601" s="144"/>
      <c r="I601" s="144"/>
      <c r="J601" s="144"/>
      <c r="K601" s="144"/>
      <c r="L601" s="144"/>
      <c r="M601" s="144"/>
      <c r="N601" s="144"/>
      <c r="O601" s="144"/>
      <c r="P601" s="144"/>
      <c r="Q601" s="144"/>
      <c r="R601" s="144"/>
      <c r="S601" s="144"/>
      <c r="T601" s="144"/>
      <c r="U601" s="144"/>
      <c r="V601" s="144"/>
      <c r="W601" s="144"/>
      <c r="X601" s="144"/>
      <c r="Y601" s="144"/>
      <c r="Z601" s="144"/>
    </row>
    <row r="602" spans="1:26" ht="14.25" customHeight="1">
      <c r="A602" s="144"/>
      <c r="B602" s="144"/>
      <c r="C602" s="144"/>
      <c r="D602" s="157"/>
      <c r="E602" s="157"/>
      <c r="F602" s="157"/>
      <c r="G602" s="157"/>
      <c r="H602" s="144"/>
      <c r="I602" s="144"/>
      <c r="J602" s="144"/>
      <c r="K602" s="144"/>
      <c r="L602" s="144"/>
      <c r="M602" s="144"/>
      <c r="N602" s="144"/>
      <c r="O602" s="144"/>
      <c r="P602" s="144"/>
      <c r="Q602" s="144"/>
      <c r="R602" s="144"/>
      <c r="S602" s="144"/>
      <c r="T602" s="144"/>
      <c r="U602" s="144"/>
      <c r="V602" s="144"/>
      <c r="W602" s="144"/>
      <c r="X602" s="144"/>
      <c r="Y602" s="144"/>
      <c r="Z602" s="144"/>
    </row>
    <row r="603" spans="1:26" ht="14.25" customHeight="1">
      <c r="A603" s="144"/>
      <c r="B603" s="144"/>
      <c r="C603" s="144"/>
      <c r="D603" s="157"/>
      <c r="E603" s="157"/>
      <c r="F603" s="157"/>
      <c r="G603" s="157"/>
      <c r="H603" s="144"/>
      <c r="I603" s="144"/>
      <c r="J603" s="144"/>
      <c r="K603" s="144"/>
      <c r="L603" s="144"/>
      <c r="M603" s="144"/>
      <c r="N603" s="144"/>
      <c r="O603" s="144"/>
      <c r="P603" s="144"/>
      <c r="Q603" s="144"/>
      <c r="R603" s="144"/>
      <c r="S603" s="144"/>
      <c r="T603" s="144"/>
      <c r="U603" s="144"/>
      <c r="V603" s="144"/>
      <c r="W603" s="144"/>
      <c r="X603" s="144"/>
      <c r="Y603" s="144"/>
      <c r="Z603" s="144"/>
    </row>
    <row r="604" spans="1:26" ht="14.25" customHeight="1">
      <c r="A604" s="144"/>
      <c r="B604" s="144"/>
      <c r="C604" s="144"/>
      <c r="D604" s="157"/>
      <c r="E604" s="157"/>
      <c r="F604" s="157"/>
      <c r="G604" s="157"/>
      <c r="H604" s="144"/>
      <c r="I604" s="144"/>
      <c r="J604" s="144"/>
      <c r="K604" s="144"/>
      <c r="L604" s="144"/>
      <c r="M604" s="144"/>
      <c r="N604" s="144"/>
      <c r="O604" s="144"/>
      <c r="P604" s="144"/>
      <c r="Q604" s="144"/>
      <c r="R604" s="144"/>
      <c r="S604" s="144"/>
      <c r="T604" s="144"/>
      <c r="U604" s="144"/>
      <c r="V604" s="144"/>
      <c r="W604" s="144"/>
      <c r="X604" s="144"/>
      <c r="Y604" s="144"/>
      <c r="Z604" s="144"/>
    </row>
    <row r="605" spans="1:26" ht="14.25" customHeight="1">
      <c r="A605" s="144"/>
      <c r="B605" s="144"/>
      <c r="C605" s="144"/>
      <c r="D605" s="157"/>
      <c r="E605" s="157"/>
      <c r="F605" s="157"/>
      <c r="G605" s="157"/>
      <c r="H605" s="144"/>
      <c r="I605" s="144"/>
      <c r="J605" s="144"/>
      <c r="K605" s="144"/>
      <c r="L605" s="144"/>
      <c r="M605" s="144"/>
      <c r="N605" s="144"/>
      <c r="O605" s="144"/>
      <c r="P605" s="144"/>
      <c r="Q605" s="144"/>
      <c r="R605" s="144"/>
      <c r="S605" s="144"/>
      <c r="T605" s="144"/>
      <c r="U605" s="144"/>
      <c r="V605" s="144"/>
      <c r="W605" s="144"/>
      <c r="X605" s="144"/>
      <c r="Y605" s="144"/>
      <c r="Z605" s="144"/>
    </row>
    <row r="606" spans="1:26" ht="14.25" customHeight="1">
      <c r="A606" s="144"/>
      <c r="B606" s="144"/>
      <c r="C606" s="144"/>
      <c r="D606" s="157"/>
      <c r="E606" s="157"/>
      <c r="F606" s="157"/>
      <c r="G606" s="157"/>
      <c r="H606" s="144"/>
      <c r="I606" s="144"/>
      <c r="J606" s="144"/>
      <c r="K606" s="144"/>
      <c r="L606" s="144"/>
      <c r="M606" s="144"/>
      <c r="N606" s="144"/>
      <c r="O606" s="144"/>
      <c r="P606" s="144"/>
      <c r="Q606" s="144"/>
      <c r="R606" s="144"/>
      <c r="S606" s="144"/>
      <c r="T606" s="144"/>
      <c r="U606" s="144"/>
      <c r="V606" s="144"/>
      <c r="W606" s="144"/>
      <c r="X606" s="144"/>
      <c r="Y606" s="144"/>
      <c r="Z606" s="144"/>
    </row>
    <row r="607" spans="1:26" ht="14.25" customHeight="1">
      <c r="A607" s="144"/>
      <c r="B607" s="144"/>
      <c r="C607" s="144"/>
      <c r="D607" s="157"/>
      <c r="E607" s="157"/>
      <c r="F607" s="157"/>
      <c r="G607" s="157"/>
      <c r="H607" s="144"/>
      <c r="I607" s="144"/>
      <c r="J607" s="144"/>
      <c r="K607" s="144"/>
      <c r="L607" s="144"/>
      <c r="M607" s="144"/>
      <c r="N607" s="144"/>
      <c r="O607" s="144"/>
      <c r="P607" s="144"/>
      <c r="Q607" s="144"/>
      <c r="R607" s="144"/>
      <c r="S607" s="144"/>
      <c r="T607" s="144"/>
      <c r="U607" s="144"/>
      <c r="V607" s="144"/>
      <c r="W607" s="144"/>
      <c r="X607" s="144"/>
      <c r="Y607" s="144"/>
      <c r="Z607" s="144"/>
    </row>
    <row r="608" spans="1:26" ht="14.25" customHeight="1">
      <c r="A608" s="144"/>
      <c r="B608" s="144"/>
      <c r="C608" s="144"/>
      <c r="D608" s="157"/>
      <c r="E608" s="157"/>
      <c r="F608" s="157"/>
      <c r="G608" s="157"/>
      <c r="H608" s="144"/>
      <c r="I608" s="144"/>
      <c r="J608" s="144"/>
      <c r="K608" s="144"/>
      <c r="L608" s="144"/>
      <c r="M608" s="144"/>
      <c r="N608" s="144"/>
      <c r="O608" s="144"/>
      <c r="P608" s="144"/>
      <c r="Q608" s="144"/>
      <c r="R608" s="144"/>
      <c r="S608" s="144"/>
      <c r="T608" s="144"/>
      <c r="U608" s="144"/>
      <c r="V608" s="144"/>
      <c r="W608" s="144"/>
      <c r="X608" s="144"/>
      <c r="Y608" s="144"/>
      <c r="Z608" s="144"/>
    </row>
    <row r="609" spans="1:26" ht="14.25" customHeight="1">
      <c r="A609" s="144"/>
      <c r="B609" s="144"/>
      <c r="C609" s="144"/>
      <c r="D609" s="157"/>
      <c r="E609" s="157"/>
      <c r="F609" s="157"/>
      <c r="G609" s="157"/>
      <c r="H609" s="144"/>
      <c r="I609" s="144"/>
      <c r="J609" s="144"/>
      <c r="K609" s="144"/>
      <c r="L609" s="144"/>
      <c r="M609" s="144"/>
      <c r="N609" s="144"/>
      <c r="O609" s="144"/>
      <c r="P609" s="144"/>
      <c r="Q609" s="144"/>
      <c r="R609" s="144"/>
      <c r="S609" s="144"/>
      <c r="T609" s="144"/>
      <c r="U609" s="144"/>
      <c r="V609" s="144"/>
      <c r="W609" s="144"/>
      <c r="X609" s="144"/>
      <c r="Y609" s="144"/>
      <c r="Z609" s="144"/>
    </row>
    <row r="610" spans="1:26" ht="14.25" customHeight="1">
      <c r="A610" s="144"/>
      <c r="B610" s="144"/>
      <c r="C610" s="144"/>
      <c r="D610" s="157"/>
      <c r="E610" s="157"/>
      <c r="F610" s="157"/>
      <c r="G610" s="157"/>
      <c r="H610" s="144"/>
      <c r="I610" s="144"/>
      <c r="J610" s="144"/>
      <c r="K610" s="144"/>
      <c r="L610" s="144"/>
      <c r="M610" s="144"/>
      <c r="N610" s="144"/>
      <c r="O610" s="144"/>
      <c r="P610" s="144"/>
      <c r="Q610" s="144"/>
      <c r="R610" s="144"/>
      <c r="S610" s="144"/>
      <c r="T610" s="144"/>
      <c r="U610" s="144"/>
      <c r="V610" s="144"/>
      <c r="W610" s="144"/>
      <c r="X610" s="144"/>
      <c r="Y610" s="144"/>
      <c r="Z610" s="144"/>
    </row>
    <row r="611" spans="1:26" ht="14.25" customHeight="1">
      <c r="A611" s="144"/>
      <c r="B611" s="144"/>
      <c r="C611" s="144"/>
      <c r="D611" s="157"/>
      <c r="E611" s="157"/>
      <c r="F611" s="157"/>
      <c r="G611" s="157"/>
      <c r="H611" s="144"/>
      <c r="I611" s="144"/>
      <c r="J611" s="144"/>
      <c r="K611" s="144"/>
      <c r="L611" s="144"/>
      <c r="M611" s="144"/>
      <c r="N611" s="144"/>
      <c r="O611" s="144"/>
      <c r="P611" s="144"/>
      <c r="Q611" s="144"/>
      <c r="R611" s="144"/>
      <c r="S611" s="144"/>
      <c r="T611" s="144"/>
      <c r="U611" s="144"/>
      <c r="V611" s="144"/>
      <c r="W611" s="144"/>
      <c r="X611" s="144"/>
      <c r="Y611" s="144"/>
      <c r="Z611" s="144"/>
    </row>
    <row r="612" spans="1:26" ht="14.25" customHeight="1">
      <c r="A612" s="144"/>
      <c r="B612" s="144"/>
      <c r="C612" s="144"/>
      <c r="D612" s="157"/>
      <c r="E612" s="157"/>
      <c r="F612" s="157"/>
      <c r="G612" s="157"/>
      <c r="H612" s="144"/>
      <c r="I612" s="144"/>
      <c r="J612" s="144"/>
      <c r="K612" s="144"/>
      <c r="L612" s="144"/>
      <c r="M612" s="144"/>
      <c r="N612" s="144"/>
      <c r="O612" s="144"/>
      <c r="P612" s="144"/>
      <c r="Q612" s="144"/>
      <c r="R612" s="144"/>
      <c r="S612" s="144"/>
      <c r="T612" s="144"/>
      <c r="U612" s="144"/>
      <c r="V612" s="144"/>
      <c r="W612" s="144"/>
      <c r="X612" s="144"/>
      <c r="Y612" s="144"/>
      <c r="Z612" s="144"/>
    </row>
    <row r="613" spans="1:26" ht="14.25" customHeight="1">
      <c r="A613" s="144"/>
      <c r="B613" s="144"/>
      <c r="C613" s="144"/>
      <c r="D613" s="157"/>
      <c r="E613" s="157"/>
      <c r="F613" s="157"/>
      <c r="G613" s="157"/>
      <c r="H613" s="144"/>
      <c r="I613" s="144"/>
      <c r="J613" s="144"/>
      <c r="K613" s="144"/>
      <c r="L613" s="144"/>
      <c r="M613" s="144"/>
      <c r="N613" s="144"/>
      <c r="O613" s="144"/>
      <c r="P613" s="144"/>
      <c r="Q613" s="144"/>
      <c r="R613" s="144"/>
      <c r="S613" s="144"/>
      <c r="T613" s="144"/>
      <c r="U613" s="144"/>
      <c r="V613" s="144"/>
      <c r="W613" s="144"/>
      <c r="X613" s="144"/>
      <c r="Y613" s="144"/>
      <c r="Z613" s="144"/>
    </row>
    <row r="614" spans="1:26" ht="14.25" customHeight="1">
      <c r="A614" s="144"/>
      <c r="B614" s="144"/>
      <c r="C614" s="144"/>
      <c r="D614" s="157"/>
      <c r="E614" s="157"/>
      <c r="F614" s="157"/>
      <c r="G614" s="157"/>
      <c r="H614" s="144"/>
      <c r="I614" s="144"/>
      <c r="J614" s="144"/>
      <c r="K614" s="144"/>
      <c r="L614" s="144"/>
      <c r="M614" s="144"/>
      <c r="N614" s="144"/>
      <c r="O614" s="144"/>
      <c r="P614" s="144"/>
      <c r="Q614" s="144"/>
      <c r="R614" s="144"/>
      <c r="S614" s="144"/>
      <c r="T614" s="144"/>
      <c r="U614" s="144"/>
      <c r="V614" s="144"/>
      <c r="W614" s="144"/>
      <c r="X614" s="144"/>
      <c r="Y614" s="144"/>
      <c r="Z614" s="144"/>
    </row>
    <row r="615" spans="1:26" ht="14.25" customHeight="1">
      <c r="A615" s="144"/>
      <c r="B615" s="144"/>
      <c r="C615" s="144"/>
      <c r="D615" s="157"/>
      <c r="E615" s="157"/>
      <c r="F615" s="157"/>
      <c r="G615" s="157"/>
      <c r="H615" s="144"/>
      <c r="I615" s="144"/>
      <c r="J615" s="144"/>
      <c r="K615" s="144"/>
      <c r="L615" s="144"/>
      <c r="M615" s="144"/>
      <c r="N615" s="144"/>
      <c r="O615" s="144"/>
      <c r="P615" s="144"/>
      <c r="Q615" s="144"/>
      <c r="R615" s="144"/>
      <c r="S615" s="144"/>
      <c r="T615" s="144"/>
      <c r="U615" s="144"/>
      <c r="V615" s="144"/>
      <c r="W615" s="144"/>
      <c r="X615" s="144"/>
      <c r="Y615" s="144"/>
      <c r="Z615" s="144"/>
    </row>
    <row r="616" spans="1:26" ht="14.25" customHeight="1">
      <c r="A616" s="144"/>
      <c r="B616" s="144"/>
      <c r="C616" s="144"/>
      <c r="D616" s="157"/>
      <c r="E616" s="157"/>
      <c r="F616" s="157"/>
      <c r="G616" s="157"/>
      <c r="H616" s="144"/>
      <c r="I616" s="144"/>
      <c r="J616" s="144"/>
      <c r="K616" s="144"/>
      <c r="L616" s="144"/>
      <c r="M616" s="144"/>
      <c r="N616" s="144"/>
      <c r="O616" s="144"/>
      <c r="P616" s="144"/>
      <c r="Q616" s="144"/>
      <c r="R616" s="144"/>
      <c r="S616" s="144"/>
      <c r="T616" s="144"/>
      <c r="U616" s="144"/>
      <c r="V616" s="144"/>
      <c r="W616" s="144"/>
      <c r="X616" s="144"/>
      <c r="Y616" s="144"/>
      <c r="Z616" s="144"/>
    </row>
    <row r="617" spans="1:26" ht="14.25" customHeight="1">
      <c r="A617" s="144"/>
      <c r="B617" s="144"/>
      <c r="C617" s="144"/>
      <c r="D617" s="157"/>
      <c r="E617" s="157"/>
      <c r="F617" s="157"/>
      <c r="G617" s="157"/>
      <c r="H617" s="144"/>
      <c r="I617" s="144"/>
      <c r="J617" s="144"/>
      <c r="K617" s="144"/>
      <c r="L617" s="144"/>
      <c r="M617" s="144"/>
      <c r="N617" s="144"/>
      <c r="O617" s="144"/>
      <c r="P617" s="144"/>
      <c r="Q617" s="144"/>
      <c r="R617" s="144"/>
      <c r="S617" s="144"/>
      <c r="T617" s="144"/>
      <c r="U617" s="144"/>
      <c r="V617" s="144"/>
      <c r="W617" s="144"/>
      <c r="X617" s="144"/>
      <c r="Y617" s="144"/>
      <c r="Z617" s="144"/>
    </row>
    <row r="618" spans="1:26" ht="14.25" customHeight="1">
      <c r="A618" s="144"/>
      <c r="B618" s="144"/>
      <c r="C618" s="144"/>
      <c r="D618" s="157"/>
      <c r="E618" s="157"/>
      <c r="F618" s="157"/>
      <c r="G618" s="157"/>
      <c r="H618" s="144"/>
      <c r="I618" s="144"/>
      <c r="J618" s="144"/>
      <c r="K618" s="144"/>
      <c r="L618" s="144"/>
      <c r="M618" s="144"/>
      <c r="N618" s="144"/>
      <c r="O618" s="144"/>
      <c r="P618" s="144"/>
      <c r="Q618" s="144"/>
      <c r="R618" s="144"/>
      <c r="S618" s="144"/>
      <c r="T618" s="144"/>
      <c r="U618" s="144"/>
      <c r="V618" s="144"/>
      <c r="W618" s="144"/>
      <c r="X618" s="144"/>
      <c r="Y618" s="144"/>
      <c r="Z618" s="144"/>
    </row>
    <row r="619" spans="1:26" ht="14.25" customHeight="1">
      <c r="A619" s="144"/>
      <c r="B619" s="144"/>
      <c r="C619" s="144"/>
      <c r="D619" s="157"/>
      <c r="E619" s="157"/>
      <c r="F619" s="157"/>
      <c r="G619" s="157"/>
      <c r="H619" s="144"/>
      <c r="I619" s="144"/>
      <c r="J619" s="144"/>
      <c r="K619" s="144"/>
      <c r="L619" s="144"/>
      <c r="M619" s="144"/>
      <c r="N619" s="144"/>
      <c r="O619" s="144"/>
      <c r="P619" s="144"/>
      <c r="Q619" s="144"/>
      <c r="R619" s="144"/>
      <c r="S619" s="144"/>
      <c r="T619" s="144"/>
      <c r="U619" s="144"/>
      <c r="V619" s="144"/>
      <c r="W619" s="144"/>
      <c r="X619" s="144"/>
      <c r="Y619" s="144"/>
      <c r="Z619" s="144"/>
    </row>
    <row r="620" spans="1:26" ht="14.25" customHeight="1">
      <c r="A620" s="144"/>
      <c r="B620" s="144"/>
      <c r="C620" s="144"/>
      <c r="D620" s="157"/>
      <c r="E620" s="157"/>
      <c r="F620" s="157"/>
      <c r="G620" s="157"/>
      <c r="H620" s="144"/>
      <c r="I620" s="144"/>
      <c r="J620" s="144"/>
      <c r="K620" s="144"/>
      <c r="L620" s="144"/>
      <c r="M620" s="144"/>
      <c r="N620" s="144"/>
      <c r="O620" s="144"/>
      <c r="P620" s="144"/>
      <c r="Q620" s="144"/>
      <c r="R620" s="144"/>
      <c r="S620" s="144"/>
      <c r="T620" s="144"/>
      <c r="U620" s="144"/>
      <c r="V620" s="144"/>
      <c r="W620" s="144"/>
      <c r="X620" s="144"/>
      <c r="Y620" s="144"/>
      <c r="Z620" s="144"/>
    </row>
    <row r="621" spans="1:26" ht="14.25" customHeight="1">
      <c r="A621" s="144"/>
      <c r="B621" s="144"/>
      <c r="C621" s="144"/>
      <c r="D621" s="157"/>
      <c r="E621" s="157"/>
      <c r="F621" s="157"/>
      <c r="G621" s="157"/>
      <c r="H621" s="144"/>
      <c r="I621" s="144"/>
      <c r="J621" s="144"/>
      <c r="K621" s="144"/>
      <c r="L621" s="144"/>
      <c r="M621" s="144"/>
      <c r="N621" s="144"/>
      <c r="O621" s="144"/>
      <c r="P621" s="144"/>
      <c r="Q621" s="144"/>
      <c r="R621" s="144"/>
      <c r="S621" s="144"/>
      <c r="T621" s="144"/>
      <c r="U621" s="144"/>
      <c r="V621" s="144"/>
      <c r="W621" s="144"/>
      <c r="X621" s="144"/>
      <c r="Y621" s="144"/>
      <c r="Z621" s="144"/>
    </row>
    <row r="622" spans="1:26" ht="14.25" customHeight="1">
      <c r="A622" s="144"/>
      <c r="B622" s="144"/>
      <c r="C622" s="144"/>
      <c r="D622" s="157"/>
      <c r="E622" s="157"/>
      <c r="F622" s="157"/>
      <c r="G622" s="157"/>
      <c r="H622" s="144"/>
      <c r="I622" s="144"/>
      <c r="J622" s="144"/>
      <c r="K622" s="144"/>
      <c r="L622" s="144"/>
      <c r="M622" s="144"/>
      <c r="N622" s="144"/>
      <c r="O622" s="144"/>
      <c r="P622" s="144"/>
      <c r="Q622" s="144"/>
      <c r="R622" s="144"/>
      <c r="S622" s="144"/>
      <c r="T622" s="144"/>
      <c r="U622" s="144"/>
      <c r="V622" s="144"/>
      <c r="W622" s="144"/>
      <c r="X622" s="144"/>
      <c r="Y622" s="144"/>
      <c r="Z622" s="144"/>
    </row>
    <row r="623" spans="1:26" ht="14.25" customHeight="1">
      <c r="A623" s="144"/>
      <c r="B623" s="144"/>
      <c r="C623" s="144"/>
      <c r="D623" s="157"/>
      <c r="E623" s="157"/>
      <c r="F623" s="157"/>
      <c r="G623" s="157"/>
      <c r="H623" s="144"/>
      <c r="I623" s="144"/>
      <c r="J623" s="144"/>
      <c r="K623" s="144"/>
      <c r="L623" s="144"/>
      <c r="M623" s="144"/>
      <c r="N623" s="144"/>
      <c r="O623" s="144"/>
      <c r="P623" s="144"/>
      <c r="Q623" s="144"/>
      <c r="R623" s="144"/>
      <c r="S623" s="144"/>
      <c r="T623" s="144"/>
      <c r="U623" s="144"/>
      <c r="V623" s="144"/>
      <c r="W623" s="144"/>
      <c r="X623" s="144"/>
      <c r="Y623" s="144"/>
      <c r="Z623" s="144"/>
    </row>
    <row r="624" spans="1:26" ht="14.25" customHeight="1">
      <c r="A624" s="144"/>
      <c r="B624" s="144"/>
      <c r="C624" s="144"/>
      <c r="D624" s="157"/>
      <c r="E624" s="157"/>
      <c r="F624" s="157"/>
      <c r="G624" s="157"/>
      <c r="H624" s="144"/>
      <c r="I624" s="144"/>
      <c r="J624" s="144"/>
      <c r="K624" s="144"/>
      <c r="L624" s="144"/>
      <c r="M624" s="144"/>
      <c r="N624" s="144"/>
      <c r="O624" s="144"/>
      <c r="P624" s="144"/>
      <c r="Q624" s="144"/>
      <c r="R624" s="144"/>
      <c r="S624" s="144"/>
      <c r="T624" s="144"/>
      <c r="U624" s="144"/>
      <c r="V624" s="144"/>
      <c r="W624" s="144"/>
      <c r="X624" s="144"/>
      <c r="Y624" s="144"/>
      <c r="Z624" s="144"/>
    </row>
    <row r="625" spans="1:26" ht="14.25" customHeight="1">
      <c r="A625" s="144"/>
      <c r="B625" s="144"/>
      <c r="C625" s="144"/>
      <c r="D625" s="157"/>
      <c r="E625" s="157"/>
      <c r="F625" s="157"/>
      <c r="G625" s="157"/>
      <c r="H625" s="144"/>
      <c r="I625" s="144"/>
      <c r="J625" s="144"/>
      <c r="K625" s="144"/>
      <c r="L625" s="144"/>
      <c r="M625" s="144"/>
      <c r="N625" s="144"/>
      <c r="O625" s="144"/>
      <c r="P625" s="144"/>
      <c r="Q625" s="144"/>
      <c r="R625" s="144"/>
      <c r="S625" s="144"/>
      <c r="T625" s="144"/>
      <c r="U625" s="144"/>
      <c r="V625" s="144"/>
      <c r="W625" s="144"/>
      <c r="X625" s="144"/>
      <c r="Y625" s="144"/>
      <c r="Z625" s="144"/>
    </row>
    <row r="626" spans="1:26" ht="14.25" customHeight="1">
      <c r="A626" s="144"/>
      <c r="B626" s="144"/>
      <c r="C626" s="144"/>
      <c r="D626" s="157"/>
      <c r="E626" s="157"/>
      <c r="F626" s="157"/>
      <c r="G626" s="157"/>
      <c r="H626" s="144"/>
      <c r="I626" s="144"/>
      <c r="J626" s="144"/>
      <c r="K626" s="144"/>
      <c r="L626" s="144"/>
      <c r="M626" s="144"/>
      <c r="N626" s="144"/>
      <c r="O626" s="144"/>
      <c r="P626" s="144"/>
      <c r="Q626" s="144"/>
      <c r="R626" s="144"/>
      <c r="S626" s="144"/>
      <c r="T626" s="144"/>
      <c r="U626" s="144"/>
      <c r="V626" s="144"/>
      <c r="W626" s="144"/>
      <c r="X626" s="144"/>
      <c r="Y626" s="144"/>
      <c r="Z626" s="144"/>
    </row>
    <row r="627" spans="1:26" ht="14.25" customHeight="1">
      <c r="A627" s="144"/>
      <c r="B627" s="144"/>
      <c r="C627" s="144"/>
      <c r="D627" s="157"/>
      <c r="E627" s="157"/>
      <c r="F627" s="157"/>
      <c r="G627" s="157"/>
      <c r="H627" s="144"/>
      <c r="I627" s="144"/>
      <c r="J627" s="144"/>
      <c r="K627" s="144"/>
      <c r="L627" s="144"/>
      <c r="M627" s="144"/>
      <c r="N627" s="144"/>
      <c r="O627" s="144"/>
      <c r="P627" s="144"/>
      <c r="Q627" s="144"/>
      <c r="R627" s="144"/>
      <c r="S627" s="144"/>
      <c r="T627" s="144"/>
      <c r="U627" s="144"/>
      <c r="V627" s="144"/>
      <c r="W627" s="144"/>
      <c r="X627" s="144"/>
      <c r="Y627" s="144"/>
      <c r="Z627" s="144"/>
    </row>
    <row r="628" spans="1:26" ht="14.25" customHeight="1">
      <c r="A628" s="144"/>
      <c r="B628" s="144"/>
      <c r="C628" s="144"/>
      <c r="D628" s="157"/>
      <c r="E628" s="157"/>
      <c r="F628" s="157"/>
      <c r="G628" s="157"/>
      <c r="H628" s="144"/>
      <c r="I628" s="144"/>
      <c r="J628" s="144"/>
      <c r="K628" s="144"/>
      <c r="L628" s="144"/>
      <c r="M628" s="144"/>
      <c r="N628" s="144"/>
      <c r="O628" s="144"/>
      <c r="P628" s="144"/>
      <c r="Q628" s="144"/>
      <c r="R628" s="144"/>
      <c r="S628" s="144"/>
      <c r="T628" s="144"/>
      <c r="U628" s="144"/>
      <c r="V628" s="144"/>
      <c r="W628" s="144"/>
      <c r="X628" s="144"/>
      <c r="Y628" s="144"/>
      <c r="Z628" s="144"/>
    </row>
    <row r="629" spans="1:26" ht="14.25" customHeight="1">
      <c r="A629" s="144"/>
      <c r="B629" s="144"/>
      <c r="C629" s="144"/>
      <c r="D629" s="157"/>
      <c r="E629" s="157"/>
      <c r="F629" s="157"/>
      <c r="G629" s="157"/>
      <c r="H629" s="144"/>
      <c r="I629" s="144"/>
      <c r="J629" s="144"/>
      <c r="K629" s="144"/>
      <c r="L629" s="144"/>
      <c r="M629" s="144"/>
      <c r="N629" s="144"/>
      <c r="O629" s="144"/>
      <c r="P629" s="144"/>
      <c r="Q629" s="144"/>
      <c r="R629" s="144"/>
      <c r="S629" s="144"/>
      <c r="T629" s="144"/>
      <c r="U629" s="144"/>
      <c r="V629" s="144"/>
      <c r="W629" s="144"/>
      <c r="X629" s="144"/>
      <c r="Y629" s="144"/>
      <c r="Z629" s="144"/>
    </row>
    <row r="630" spans="1:26" ht="14.25" customHeight="1">
      <c r="A630" s="144"/>
      <c r="B630" s="144"/>
      <c r="C630" s="144"/>
      <c r="D630" s="157"/>
      <c r="E630" s="157"/>
      <c r="F630" s="157"/>
      <c r="G630" s="157"/>
      <c r="H630" s="144"/>
      <c r="I630" s="144"/>
      <c r="J630" s="144"/>
      <c r="K630" s="144"/>
      <c r="L630" s="144"/>
      <c r="M630" s="144"/>
      <c r="N630" s="144"/>
      <c r="O630" s="144"/>
      <c r="P630" s="144"/>
      <c r="Q630" s="144"/>
      <c r="R630" s="144"/>
      <c r="S630" s="144"/>
      <c r="T630" s="144"/>
      <c r="U630" s="144"/>
      <c r="V630" s="144"/>
      <c r="W630" s="144"/>
      <c r="X630" s="144"/>
      <c r="Y630" s="144"/>
      <c r="Z630" s="144"/>
    </row>
    <row r="631" spans="1:26" ht="14.25" customHeight="1">
      <c r="A631" s="144"/>
      <c r="B631" s="144"/>
      <c r="C631" s="144"/>
      <c r="D631" s="157"/>
      <c r="E631" s="157"/>
      <c r="F631" s="157"/>
      <c r="G631" s="157"/>
      <c r="H631" s="144"/>
      <c r="I631" s="144"/>
      <c r="J631" s="144"/>
      <c r="K631" s="144"/>
      <c r="L631" s="144"/>
      <c r="M631" s="144"/>
      <c r="N631" s="144"/>
      <c r="O631" s="144"/>
      <c r="P631" s="144"/>
      <c r="Q631" s="144"/>
      <c r="R631" s="144"/>
      <c r="S631" s="144"/>
      <c r="T631" s="144"/>
      <c r="U631" s="144"/>
      <c r="V631" s="144"/>
      <c r="W631" s="144"/>
      <c r="X631" s="144"/>
      <c r="Y631" s="144"/>
      <c r="Z631" s="144"/>
    </row>
    <row r="632" spans="1:26" ht="14.25" customHeight="1">
      <c r="A632" s="144"/>
      <c r="B632" s="144"/>
      <c r="C632" s="144"/>
      <c r="D632" s="157"/>
      <c r="E632" s="157"/>
      <c r="F632" s="157"/>
      <c r="G632" s="157"/>
      <c r="H632" s="144"/>
      <c r="I632" s="144"/>
      <c r="J632" s="144"/>
      <c r="K632" s="144"/>
      <c r="L632" s="144"/>
      <c r="M632" s="144"/>
      <c r="N632" s="144"/>
      <c r="O632" s="144"/>
      <c r="P632" s="144"/>
      <c r="Q632" s="144"/>
      <c r="R632" s="144"/>
      <c r="S632" s="144"/>
      <c r="T632" s="144"/>
      <c r="U632" s="144"/>
      <c r="V632" s="144"/>
      <c r="W632" s="144"/>
      <c r="X632" s="144"/>
      <c r="Y632" s="144"/>
      <c r="Z632" s="144"/>
    </row>
    <row r="633" spans="1:26" ht="14.25" customHeight="1">
      <c r="A633" s="144"/>
      <c r="B633" s="144"/>
      <c r="C633" s="144"/>
      <c r="D633" s="157"/>
      <c r="E633" s="157"/>
      <c r="F633" s="157"/>
      <c r="G633" s="157"/>
      <c r="H633" s="144"/>
      <c r="I633" s="144"/>
      <c r="J633" s="144"/>
      <c r="K633" s="144"/>
      <c r="L633" s="144"/>
      <c r="M633" s="144"/>
      <c r="N633" s="144"/>
      <c r="O633" s="144"/>
      <c r="P633" s="144"/>
      <c r="Q633" s="144"/>
      <c r="R633" s="144"/>
      <c r="S633" s="144"/>
      <c r="T633" s="144"/>
      <c r="U633" s="144"/>
      <c r="V633" s="144"/>
      <c r="W633" s="144"/>
      <c r="X633" s="144"/>
      <c r="Y633" s="144"/>
      <c r="Z633" s="144"/>
    </row>
    <row r="634" spans="1:26" ht="14.25" customHeight="1">
      <c r="A634" s="144"/>
      <c r="B634" s="144"/>
      <c r="C634" s="144"/>
      <c r="D634" s="157"/>
      <c r="E634" s="157"/>
      <c r="F634" s="157"/>
      <c r="G634" s="157"/>
      <c r="H634" s="144"/>
      <c r="I634" s="144"/>
      <c r="J634" s="144"/>
      <c r="K634" s="144"/>
      <c r="L634" s="144"/>
      <c r="M634" s="144"/>
      <c r="N634" s="144"/>
      <c r="O634" s="144"/>
      <c r="P634" s="144"/>
      <c r="Q634" s="144"/>
      <c r="R634" s="144"/>
      <c r="S634" s="144"/>
      <c r="T634" s="144"/>
      <c r="U634" s="144"/>
      <c r="V634" s="144"/>
      <c r="W634" s="144"/>
      <c r="X634" s="144"/>
      <c r="Y634" s="144"/>
      <c r="Z634" s="144"/>
    </row>
    <row r="635" spans="1:26" ht="14.25" customHeight="1">
      <c r="A635" s="144"/>
      <c r="B635" s="144"/>
      <c r="C635" s="144"/>
      <c r="D635" s="157"/>
      <c r="E635" s="157"/>
      <c r="F635" s="157"/>
      <c r="G635" s="157"/>
      <c r="H635" s="144"/>
      <c r="I635" s="144"/>
      <c r="J635" s="144"/>
      <c r="K635" s="144"/>
      <c r="L635" s="144"/>
      <c r="M635" s="144"/>
      <c r="N635" s="144"/>
      <c r="O635" s="144"/>
      <c r="P635" s="144"/>
      <c r="Q635" s="144"/>
      <c r="R635" s="144"/>
      <c r="S635" s="144"/>
      <c r="T635" s="144"/>
      <c r="U635" s="144"/>
      <c r="V635" s="144"/>
      <c r="W635" s="144"/>
      <c r="X635" s="144"/>
      <c r="Y635" s="144"/>
      <c r="Z635" s="144"/>
    </row>
    <row r="636" spans="1:26" ht="14.25" customHeight="1">
      <c r="A636" s="144"/>
      <c r="B636" s="144"/>
      <c r="C636" s="144"/>
      <c r="D636" s="157"/>
      <c r="E636" s="157"/>
      <c r="F636" s="157"/>
      <c r="G636" s="157"/>
      <c r="H636" s="144"/>
      <c r="I636" s="144"/>
      <c r="J636" s="144"/>
      <c r="K636" s="144"/>
      <c r="L636" s="144"/>
      <c r="M636" s="144"/>
      <c r="N636" s="144"/>
      <c r="O636" s="144"/>
      <c r="P636" s="144"/>
      <c r="Q636" s="144"/>
      <c r="R636" s="144"/>
      <c r="S636" s="144"/>
      <c r="T636" s="144"/>
      <c r="U636" s="144"/>
      <c r="V636" s="144"/>
      <c r="W636" s="144"/>
      <c r="X636" s="144"/>
      <c r="Y636" s="144"/>
      <c r="Z636" s="144"/>
    </row>
    <row r="637" spans="1:26" ht="14.25" customHeight="1">
      <c r="A637" s="144"/>
      <c r="B637" s="144"/>
      <c r="C637" s="144"/>
      <c r="D637" s="157"/>
      <c r="E637" s="157"/>
      <c r="F637" s="157"/>
      <c r="G637" s="157"/>
      <c r="H637" s="144"/>
      <c r="I637" s="144"/>
      <c r="J637" s="144"/>
      <c r="K637" s="144"/>
      <c r="L637" s="144"/>
      <c r="M637" s="144"/>
      <c r="N637" s="144"/>
      <c r="O637" s="144"/>
      <c r="P637" s="144"/>
      <c r="Q637" s="144"/>
      <c r="R637" s="144"/>
      <c r="S637" s="144"/>
      <c r="T637" s="144"/>
      <c r="U637" s="144"/>
      <c r="V637" s="144"/>
      <c r="W637" s="144"/>
      <c r="X637" s="144"/>
      <c r="Y637" s="144"/>
      <c r="Z637" s="144"/>
    </row>
    <row r="638" spans="1:26" ht="14.25" customHeight="1">
      <c r="A638" s="144"/>
      <c r="B638" s="144"/>
      <c r="C638" s="144"/>
      <c r="D638" s="157"/>
      <c r="E638" s="157"/>
      <c r="F638" s="157"/>
      <c r="G638" s="157"/>
      <c r="H638" s="144"/>
      <c r="I638" s="144"/>
      <c r="J638" s="144"/>
      <c r="K638" s="144"/>
      <c r="L638" s="144"/>
      <c r="M638" s="144"/>
      <c r="N638" s="144"/>
      <c r="O638" s="144"/>
      <c r="P638" s="144"/>
      <c r="Q638" s="144"/>
      <c r="R638" s="144"/>
      <c r="S638" s="144"/>
      <c r="T638" s="144"/>
      <c r="U638" s="144"/>
      <c r="V638" s="144"/>
      <c r="W638" s="144"/>
      <c r="X638" s="144"/>
      <c r="Y638" s="144"/>
      <c r="Z638" s="144"/>
    </row>
    <row r="639" spans="1:26" ht="14.25" customHeight="1">
      <c r="A639" s="144"/>
      <c r="B639" s="144"/>
      <c r="C639" s="144"/>
      <c r="D639" s="157"/>
      <c r="E639" s="157"/>
      <c r="F639" s="157"/>
      <c r="G639" s="157"/>
      <c r="H639" s="144"/>
      <c r="I639" s="144"/>
      <c r="J639" s="144"/>
      <c r="K639" s="144"/>
      <c r="L639" s="144"/>
      <c r="M639" s="144"/>
      <c r="N639" s="144"/>
      <c r="O639" s="144"/>
      <c r="P639" s="144"/>
      <c r="Q639" s="144"/>
      <c r="R639" s="144"/>
      <c r="S639" s="144"/>
      <c r="T639" s="144"/>
      <c r="U639" s="144"/>
      <c r="V639" s="144"/>
      <c r="W639" s="144"/>
      <c r="X639" s="144"/>
      <c r="Y639" s="144"/>
      <c r="Z639" s="144"/>
    </row>
    <row r="640" spans="1:26" ht="14.25" customHeight="1">
      <c r="A640" s="144"/>
      <c r="B640" s="144"/>
      <c r="C640" s="144"/>
      <c r="D640" s="157"/>
      <c r="E640" s="157"/>
      <c r="F640" s="157"/>
      <c r="G640" s="157"/>
      <c r="H640" s="144"/>
      <c r="I640" s="144"/>
      <c r="J640" s="144"/>
      <c r="K640" s="144"/>
      <c r="L640" s="144"/>
      <c r="M640" s="144"/>
      <c r="N640" s="144"/>
      <c r="O640" s="144"/>
      <c r="P640" s="144"/>
      <c r="Q640" s="144"/>
      <c r="R640" s="144"/>
      <c r="S640" s="144"/>
      <c r="T640" s="144"/>
      <c r="U640" s="144"/>
      <c r="V640" s="144"/>
      <c r="W640" s="144"/>
      <c r="X640" s="144"/>
      <c r="Y640" s="144"/>
      <c r="Z640" s="144"/>
    </row>
    <row r="641" spans="1:26" ht="14.25" customHeight="1">
      <c r="A641" s="144"/>
      <c r="B641" s="144"/>
      <c r="C641" s="144"/>
      <c r="D641" s="157"/>
      <c r="E641" s="157"/>
      <c r="F641" s="157"/>
      <c r="G641" s="157"/>
      <c r="H641" s="144"/>
      <c r="I641" s="144"/>
      <c r="J641" s="144"/>
      <c r="K641" s="144"/>
      <c r="L641" s="144"/>
      <c r="M641" s="144"/>
      <c r="N641" s="144"/>
      <c r="O641" s="144"/>
      <c r="P641" s="144"/>
      <c r="Q641" s="144"/>
      <c r="R641" s="144"/>
      <c r="S641" s="144"/>
      <c r="T641" s="144"/>
      <c r="U641" s="144"/>
      <c r="V641" s="144"/>
      <c r="W641" s="144"/>
      <c r="X641" s="144"/>
      <c r="Y641" s="144"/>
      <c r="Z641" s="144"/>
    </row>
    <row r="642" spans="1:26" ht="14.25" customHeight="1">
      <c r="A642" s="144"/>
      <c r="B642" s="144"/>
      <c r="C642" s="144"/>
      <c r="D642" s="157"/>
      <c r="E642" s="157"/>
      <c r="F642" s="157"/>
      <c r="G642" s="157"/>
      <c r="H642" s="144"/>
      <c r="I642" s="144"/>
      <c r="J642" s="144"/>
      <c r="K642" s="144"/>
      <c r="L642" s="144"/>
      <c r="M642" s="144"/>
      <c r="N642" s="144"/>
      <c r="O642" s="144"/>
      <c r="P642" s="144"/>
      <c r="Q642" s="144"/>
      <c r="R642" s="144"/>
      <c r="S642" s="144"/>
      <c r="T642" s="144"/>
      <c r="U642" s="144"/>
      <c r="V642" s="144"/>
      <c r="W642" s="144"/>
      <c r="X642" s="144"/>
      <c r="Y642" s="144"/>
      <c r="Z642" s="144"/>
    </row>
    <row r="643" spans="1:26" ht="14.25" customHeight="1">
      <c r="A643" s="144"/>
      <c r="B643" s="144"/>
      <c r="C643" s="144"/>
      <c r="D643" s="157"/>
      <c r="E643" s="157"/>
      <c r="F643" s="157"/>
      <c r="G643" s="157"/>
      <c r="H643" s="144"/>
      <c r="I643" s="144"/>
      <c r="J643" s="144"/>
      <c r="K643" s="144"/>
      <c r="L643" s="144"/>
      <c r="M643" s="144"/>
      <c r="N643" s="144"/>
      <c r="O643" s="144"/>
      <c r="P643" s="144"/>
      <c r="Q643" s="144"/>
      <c r="R643" s="144"/>
      <c r="S643" s="144"/>
      <c r="T643" s="144"/>
      <c r="U643" s="144"/>
      <c r="V643" s="144"/>
      <c r="W643" s="144"/>
      <c r="X643" s="144"/>
      <c r="Y643" s="144"/>
      <c r="Z643" s="144"/>
    </row>
    <row r="644" spans="1:26" ht="14.25" customHeight="1">
      <c r="A644" s="144"/>
      <c r="B644" s="144"/>
      <c r="C644" s="144"/>
      <c r="D644" s="157"/>
      <c r="E644" s="157"/>
      <c r="F644" s="157"/>
      <c r="G644" s="157"/>
      <c r="H644" s="144"/>
      <c r="I644" s="144"/>
      <c r="J644" s="144"/>
      <c r="K644" s="144"/>
      <c r="L644" s="144"/>
      <c r="M644" s="144"/>
      <c r="N644" s="144"/>
      <c r="O644" s="144"/>
      <c r="P644" s="144"/>
      <c r="Q644" s="144"/>
      <c r="R644" s="144"/>
      <c r="S644" s="144"/>
      <c r="T644" s="144"/>
      <c r="U644" s="144"/>
      <c r="V644" s="144"/>
      <c r="W644" s="144"/>
      <c r="X644" s="144"/>
      <c r="Y644" s="144"/>
      <c r="Z644" s="144"/>
    </row>
    <row r="645" spans="1:26" ht="14.25" customHeight="1">
      <c r="A645" s="144"/>
      <c r="B645" s="144"/>
      <c r="C645" s="144"/>
      <c r="D645" s="157"/>
      <c r="E645" s="157"/>
      <c r="F645" s="157"/>
      <c r="G645" s="157"/>
      <c r="H645" s="144"/>
      <c r="I645" s="144"/>
      <c r="J645" s="144"/>
      <c r="K645" s="144"/>
      <c r="L645" s="144"/>
      <c r="M645" s="144"/>
      <c r="N645" s="144"/>
      <c r="O645" s="144"/>
      <c r="P645" s="144"/>
      <c r="Q645" s="144"/>
      <c r="R645" s="144"/>
      <c r="S645" s="144"/>
      <c r="T645" s="144"/>
      <c r="U645" s="144"/>
      <c r="V645" s="144"/>
      <c r="W645" s="144"/>
      <c r="X645" s="144"/>
      <c r="Y645" s="144"/>
      <c r="Z645" s="144"/>
    </row>
    <row r="646" spans="1:26" ht="14.25" customHeight="1">
      <c r="A646" s="144"/>
      <c r="B646" s="144"/>
      <c r="C646" s="144"/>
      <c r="D646" s="157"/>
      <c r="E646" s="157"/>
      <c r="F646" s="157"/>
      <c r="G646" s="157"/>
      <c r="H646" s="144"/>
      <c r="I646" s="144"/>
      <c r="J646" s="144"/>
      <c r="K646" s="144"/>
      <c r="L646" s="144"/>
      <c r="M646" s="144"/>
      <c r="N646" s="144"/>
      <c r="O646" s="144"/>
      <c r="P646" s="144"/>
      <c r="Q646" s="144"/>
      <c r="R646" s="144"/>
      <c r="S646" s="144"/>
      <c r="T646" s="144"/>
      <c r="U646" s="144"/>
      <c r="V646" s="144"/>
      <c r="W646" s="144"/>
      <c r="X646" s="144"/>
      <c r="Y646" s="144"/>
      <c r="Z646" s="144"/>
    </row>
    <row r="647" spans="1:26" ht="14.25" customHeight="1">
      <c r="A647" s="144"/>
      <c r="B647" s="144"/>
      <c r="C647" s="144"/>
      <c r="D647" s="157"/>
      <c r="E647" s="157"/>
      <c r="F647" s="157"/>
      <c r="G647" s="157"/>
      <c r="H647" s="144"/>
      <c r="I647" s="144"/>
      <c r="J647" s="144"/>
      <c r="K647" s="144"/>
      <c r="L647" s="144"/>
      <c r="M647" s="144"/>
      <c r="N647" s="144"/>
      <c r="O647" s="144"/>
      <c r="P647" s="144"/>
      <c r="Q647" s="144"/>
      <c r="R647" s="144"/>
      <c r="S647" s="144"/>
      <c r="T647" s="144"/>
      <c r="U647" s="144"/>
      <c r="V647" s="144"/>
      <c r="W647" s="144"/>
      <c r="X647" s="144"/>
      <c r="Y647" s="144"/>
      <c r="Z647" s="144"/>
    </row>
    <row r="648" spans="1:26" ht="14.25" customHeight="1">
      <c r="A648" s="144"/>
      <c r="B648" s="144"/>
      <c r="C648" s="144"/>
      <c r="D648" s="157"/>
      <c r="E648" s="157"/>
      <c r="F648" s="157"/>
      <c r="G648" s="157"/>
      <c r="H648" s="144"/>
      <c r="I648" s="144"/>
      <c r="J648" s="144"/>
      <c r="K648" s="144"/>
      <c r="L648" s="144"/>
      <c r="M648" s="144"/>
      <c r="N648" s="144"/>
      <c r="O648" s="144"/>
      <c r="P648" s="144"/>
      <c r="Q648" s="144"/>
      <c r="R648" s="144"/>
      <c r="S648" s="144"/>
      <c r="T648" s="144"/>
      <c r="U648" s="144"/>
      <c r="V648" s="144"/>
      <c r="W648" s="144"/>
      <c r="X648" s="144"/>
      <c r="Y648" s="144"/>
      <c r="Z648" s="144"/>
    </row>
    <row r="649" spans="1:26" ht="14.25" customHeight="1">
      <c r="A649" s="144"/>
      <c r="B649" s="144"/>
      <c r="C649" s="144"/>
      <c r="D649" s="157"/>
      <c r="E649" s="157"/>
      <c r="F649" s="157"/>
      <c r="G649" s="157"/>
      <c r="H649" s="144"/>
      <c r="I649" s="144"/>
      <c r="J649" s="144"/>
      <c r="K649" s="144"/>
      <c r="L649" s="144"/>
      <c r="M649" s="144"/>
      <c r="N649" s="144"/>
      <c r="O649" s="144"/>
      <c r="P649" s="144"/>
      <c r="Q649" s="144"/>
      <c r="R649" s="144"/>
      <c r="S649" s="144"/>
      <c r="T649" s="144"/>
      <c r="U649" s="144"/>
      <c r="V649" s="144"/>
      <c r="W649" s="144"/>
      <c r="X649" s="144"/>
      <c r="Y649" s="144"/>
      <c r="Z649" s="144"/>
    </row>
    <row r="650" spans="1:26" ht="14.25" customHeight="1">
      <c r="A650" s="144"/>
      <c r="B650" s="144"/>
      <c r="C650" s="144"/>
      <c r="D650" s="157"/>
      <c r="E650" s="157"/>
      <c r="F650" s="157"/>
      <c r="G650" s="157"/>
      <c r="H650" s="144"/>
      <c r="I650" s="144"/>
      <c r="J650" s="144"/>
      <c r="K650" s="144"/>
      <c r="L650" s="144"/>
      <c r="M650" s="144"/>
      <c r="N650" s="144"/>
      <c r="O650" s="144"/>
      <c r="P650" s="144"/>
      <c r="Q650" s="144"/>
      <c r="R650" s="144"/>
      <c r="S650" s="144"/>
      <c r="T650" s="144"/>
      <c r="U650" s="144"/>
      <c r="V650" s="144"/>
      <c r="W650" s="144"/>
      <c r="X650" s="144"/>
      <c r="Y650" s="144"/>
      <c r="Z650" s="144"/>
    </row>
    <row r="651" spans="1:26" ht="14.25" customHeight="1">
      <c r="A651" s="144"/>
      <c r="B651" s="144"/>
      <c r="C651" s="144"/>
      <c r="D651" s="157"/>
      <c r="E651" s="157"/>
      <c r="F651" s="157"/>
      <c r="G651" s="157"/>
      <c r="H651" s="144"/>
      <c r="I651" s="144"/>
      <c r="J651" s="144"/>
      <c r="K651" s="144"/>
      <c r="L651" s="144"/>
      <c r="M651" s="144"/>
      <c r="N651" s="144"/>
      <c r="O651" s="144"/>
      <c r="P651" s="144"/>
      <c r="Q651" s="144"/>
      <c r="R651" s="144"/>
      <c r="S651" s="144"/>
      <c r="T651" s="144"/>
      <c r="U651" s="144"/>
      <c r="V651" s="144"/>
      <c r="W651" s="144"/>
      <c r="X651" s="144"/>
      <c r="Y651" s="144"/>
      <c r="Z651" s="144"/>
    </row>
    <row r="652" spans="1:26" ht="14.25" customHeight="1">
      <c r="A652" s="144"/>
      <c r="B652" s="144"/>
      <c r="C652" s="144"/>
      <c r="D652" s="157"/>
      <c r="E652" s="157"/>
      <c r="F652" s="157"/>
      <c r="G652" s="157"/>
      <c r="H652" s="144"/>
      <c r="I652" s="144"/>
      <c r="J652" s="144"/>
      <c r="K652" s="144"/>
      <c r="L652" s="144"/>
      <c r="M652" s="144"/>
      <c r="N652" s="144"/>
      <c r="O652" s="144"/>
      <c r="P652" s="144"/>
      <c r="Q652" s="144"/>
      <c r="R652" s="144"/>
      <c r="S652" s="144"/>
      <c r="T652" s="144"/>
      <c r="U652" s="144"/>
      <c r="V652" s="144"/>
      <c r="W652" s="144"/>
      <c r="X652" s="144"/>
      <c r="Y652" s="144"/>
      <c r="Z652" s="144"/>
    </row>
    <row r="653" spans="1:26" ht="14.25" customHeight="1">
      <c r="A653" s="144"/>
      <c r="B653" s="144"/>
      <c r="C653" s="144"/>
      <c r="D653" s="157"/>
      <c r="E653" s="157"/>
      <c r="F653" s="157"/>
      <c r="G653" s="157"/>
      <c r="H653" s="144"/>
      <c r="I653" s="144"/>
      <c r="J653" s="144"/>
      <c r="K653" s="144"/>
      <c r="L653" s="144"/>
      <c r="M653" s="144"/>
      <c r="N653" s="144"/>
      <c r="O653" s="144"/>
      <c r="P653" s="144"/>
      <c r="Q653" s="144"/>
      <c r="R653" s="144"/>
      <c r="S653" s="144"/>
      <c r="T653" s="144"/>
      <c r="U653" s="144"/>
      <c r="V653" s="144"/>
      <c r="W653" s="144"/>
      <c r="X653" s="144"/>
      <c r="Y653" s="144"/>
      <c r="Z653" s="144"/>
    </row>
    <row r="654" spans="1:26" ht="14.25" customHeight="1">
      <c r="A654" s="144"/>
      <c r="B654" s="144"/>
      <c r="C654" s="144"/>
      <c r="D654" s="157"/>
      <c r="E654" s="157"/>
      <c r="F654" s="157"/>
      <c r="G654" s="157"/>
      <c r="H654" s="144"/>
      <c r="I654" s="144"/>
      <c r="J654" s="144"/>
      <c r="K654" s="144"/>
      <c r="L654" s="144"/>
      <c r="M654" s="144"/>
      <c r="N654" s="144"/>
      <c r="O654" s="144"/>
      <c r="P654" s="144"/>
      <c r="Q654" s="144"/>
      <c r="R654" s="144"/>
      <c r="S654" s="144"/>
      <c r="T654" s="144"/>
      <c r="U654" s="144"/>
      <c r="V654" s="144"/>
      <c r="W654" s="144"/>
      <c r="X654" s="144"/>
      <c r="Y654" s="144"/>
      <c r="Z654" s="144"/>
    </row>
    <row r="655" spans="1:26" ht="14.25" customHeight="1">
      <c r="A655" s="144"/>
      <c r="B655" s="144"/>
      <c r="C655" s="144"/>
      <c r="D655" s="157"/>
      <c r="E655" s="157"/>
      <c r="F655" s="157"/>
      <c r="G655" s="157"/>
      <c r="H655" s="144"/>
      <c r="I655" s="144"/>
      <c r="J655" s="144"/>
      <c r="K655" s="144"/>
      <c r="L655" s="144"/>
      <c r="M655" s="144"/>
      <c r="N655" s="144"/>
      <c r="O655" s="144"/>
      <c r="P655" s="144"/>
      <c r="Q655" s="144"/>
      <c r="R655" s="144"/>
      <c r="S655" s="144"/>
      <c r="T655" s="144"/>
      <c r="U655" s="144"/>
      <c r="V655" s="144"/>
      <c r="W655" s="144"/>
      <c r="X655" s="144"/>
      <c r="Y655" s="144"/>
      <c r="Z655" s="144"/>
    </row>
    <row r="656" spans="1:26" ht="14.25" customHeight="1">
      <c r="A656" s="144"/>
      <c r="B656" s="144"/>
      <c r="C656" s="144"/>
      <c r="D656" s="157"/>
      <c r="E656" s="157"/>
      <c r="F656" s="157"/>
      <c r="G656" s="157"/>
      <c r="H656" s="144"/>
      <c r="I656" s="144"/>
      <c r="J656" s="144"/>
      <c r="K656" s="144"/>
      <c r="L656" s="144"/>
      <c r="M656" s="144"/>
      <c r="N656" s="144"/>
      <c r="O656" s="144"/>
      <c r="P656" s="144"/>
      <c r="Q656" s="144"/>
      <c r="R656" s="144"/>
      <c r="S656" s="144"/>
      <c r="T656" s="144"/>
      <c r="U656" s="144"/>
      <c r="V656" s="144"/>
      <c r="W656" s="144"/>
      <c r="X656" s="144"/>
      <c r="Y656" s="144"/>
      <c r="Z656" s="144"/>
    </row>
    <row r="657" spans="1:26" ht="14.25" customHeight="1">
      <c r="A657" s="144"/>
      <c r="B657" s="144"/>
      <c r="C657" s="144"/>
      <c r="D657" s="157"/>
      <c r="E657" s="157"/>
      <c r="F657" s="157"/>
      <c r="G657" s="157"/>
      <c r="H657" s="144"/>
      <c r="I657" s="144"/>
      <c r="J657" s="144"/>
      <c r="K657" s="144"/>
      <c r="L657" s="144"/>
      <c r="M657" s="144"/>
      <c r="N657" s="144"/>
      <c r="O657" s="144"/>
      <c r="P657" s="144"/>
      <c r="Q657" s="144"/>
      <c r="R657" s="144"/>
      <c r="S657" s="144"/>
      <c r="T657" s="144"/>
      <c r="U657" s="144"/>
      <c r="V657" s="144"/>
      <c r="W657" s="144"/>
      <c r="X657" s="144"/>
      <c r="Y657" s="144"/>
      <c r="Z657" s="144"/>
    </row>
    <row r="658" spans="1:26" ht="14.25" customHeight="1">
      <c r="A658" s="144"/>
      <c r="B658" s="144"/>
      <c r="C658" s="144"/>
      <c r="D658" s="157"/>
      <c r="E658" s="157"/>
      <c r="F658" s="157"/>
      <c r="G658" s="157"/>
      <c r="H658" s="144"/>
      <c r="I658" s="144"/>
      <c r="J658" s="144"/>
      <c r="K658" s="144"/>
      <c r="L658" s="144"/>
      <c r="M658" s="144"/>
      <c r="N658" s="144"/>
      <c r="O658" s="144"/>
      <c r="P658" s="144"/>
      <c r="Q658" s="144"/>
      <c r="R658" s="144"/>
      <c r="S658" s="144"/>
      <c r="T658" s="144"/>
      <c r="U658" s="144"/>
      <c r="V658" s="144"/>
      <c r="W658" s="144"/>
      <c r="X658" s="144"/>
      <c r="Y658" s="144"/>
      <c r="Z658" s="144"/>
    </row>
    <row r="659" spans="1:26" ht="14.25" customHeight="1">
      <c r="A659" s="144"/>
      <c r="B659" s="144"/>
      <c r="C659" s="144"/>
      <c r="D659" s="157"/>
      <c r="E659" s="157"/>
      <c r="F659" s="157"/>
      <c r="G659" s="157"/>
      <c r="H659" s="144"/>
      <c r="I659" s="144"/>
      <c r="J659" s="144"/>
      <c r="K659" s="144"/>
      <c r="L659" s="144"/>
      <c r="M659" s="144"/>
      <c r="N659" s="144"/>
      <c r="O659" s="144"/>
      <c r="P659" s="144"/>
      <c r="Q659" s="144"/>
      <c r="R659" s="144"/>
      <c r="S659" s="144"/>
      <c r="T659" s="144"/>
      <c r="U659" s="144"/>
      <c r="V659" s="144"/>
      <c r="W659" s="144"/>
      <c r="X659" s="144"/>
      <c r="Y659" s="144"/>
      <c r="Z659" s="144"/>
    </row>
    <row r="660" spans="1:26" ht="14.25" customHeight="1">
      <c r="A660" s="144"/>
      <c r="B660" s="144"/>
      <c r="C660" s="144"/>
      <c r="D660" s="157"/>
      <c r="E660" s="157"/>
      <c r="F660" s="157"/>
      <c r="G660" s="157"/>
      <c r="H660" s="144"/>
      <c r="I660" s="144"/>
      <c r="J660" s="144"/>
      <c r="K660" s="144"/>
      <c r="L660" s="144"/>
      <c r="M660" s="144"/>
      <c r="N660" s="144"/>
      <c r="O660" s="144"/>
      <c r="P660" s="144"/>
      <c r="Q660" s="144"/>
      <c r="R660" s="144"/>
      <c r="S660" s="144"/>
      <c r="T660" s="144"/>
      <c r="U660" s="144"/>
      <c r="V660" s="144"/>
      <c r="W660" s="144"/>
      <c r="X660" s="144"/>
      <c r="Y660" s="144"/>
      <c r="Z660" s="144"/>
    </row>
    <row r="661" spans="1:26" ht="14.25" customHeight="1">
      <c r="A661" s="144"/>
      <c r="B661" s="144"/>
      <c r="C661" s="144"/>
      <c r="D661" s="157"/>
      <c r="E661" s="157"/>
      <c r="F661" s="157"/>
      <c r="G661" s="157"/>
      <c r="H661" s="144"/>
      <c r="I661" s="144"/>
      <c r="J661" s="144"/>
      <c r="K661" s="144"/>
      <c r="L661" s="144"/>
      <c r="M661" s="144"/>
      <c r="N661" s="144"/>
      <c r="O661" s="144"/>
      <c r="P661" s="144"/>
      <c r="Q661" s="144"/>
      <c r="R661" s="144"/>
      <c r="S661" s="144"/>
      <c r="T661" s="144"/>
      <c r="U661" s="144"/>
      <c r="V661" s="144"/>
      <c r="W661" s="144"/>
      <c r="X661" s="144"/>
      <c r="Y661" s="144"/>
      <c r="Z661" s="144"/>
    </row>
    <row r="662" spans="1:26" ht="14.25" customHeight="1">
      <c r="A662" s="144"/>
      <c r="B662" s="144"/>
      <c r="C662" s="144"/>
      <c r="D662" s="157"/>
      <c r="E662" s="157"/>
      <c r="F662" s="157"/>
      <c r="G662" s="157"/>
      <c r="H662" s="144"/>
      <c r="I662" s="144"/>
      <c r="J662" s="144"/>
      <c r="K662" s="144"/>
      <c r="L662" s="144"/>
      <c r="M662" s="144"/>
      <c r="N662" s="144"/>
      <c r="O662" s="144"/>
      <c r="P662" s="144"/>
      <c r="Q662" s="144"/>
      <c r="R662" s="144"/>
      <c r="S662" s="144"/>
      <c r="T662" s="144"/>
      <c r="U662" s="144"/>
      <c r="V662" s="144"/>
      <c r="W662" s="144"/>
      <c r="X662" s="144"/>
      <c r="Y662" s="144"/>
      <c r="Z662" s="144"/>
    </row>
    <row r="663" spans="1:26" ht="14.25" customHeight="1">
      <c r="A663" s="144"/>
      <c r="B663" s="144"/>
      <c r="C663" s="144"/>
      <c r="D663" s="157"/>
      <c r="E663" s="157"/>
      <c r="F663" s="157"/>
      <c r="G663" s="157"/>
      <c r="H663" s="144"/>
      <c r="I663" s="144"/>
      <c r="J663" s="144"/>
      <c r="K663" s="144"/>
      <c r="L663" s="144"/>
      <c r="M663" s="144"/>
      <c r="N663" s="144"/>
      <c r="O663" s="144"/>
      <c r="P663" s="144"/>
      <c r="Q663" s="144"/>
      <c r="R663" s="144"/>
      <c r="S663" s="144"/>
      <c r="T663" s="144"/>
      <c r="U663" s="144"/>
      <c r="V663" s="144"/>
      <c r="W663" s="144"/>
      <c r="X663" s="144"/>
      <c r="Y663" s="144"/>
      <c r="Z663" s="144"/>
    </row>
    <row r="664" spans="1:26" ht="14.25" customHeight="1">
      <c r="A664" s="144"/>
      <c r="B664" s="144"/>
      <c r="C664" s="144"/>
      <c r="D664" s="157"/>
      <c r="E664" s="157"/>
      <c r="F664" s="157"/>
      <c r="G664" s="157"/>
      <c r="H664" s="144"/>
      <c r="I664" s="144"/>
      <c r="J664" s="144"/>
      <c r="K664" s="144"/>
      <c r="L664" s="144"/>
      <c r="M664" s="144"/>
      <c r="N664" s="144"/>
      <c r="O664" s="144"/>
      <c r="P664" s="144"/>
      <c r="Q664" s="144"/>
      <c r="R664" s="144"/>
      <c r="S664" s="144"/>
      <c r="T664" s="144"/>
      <c r="U664" s="144"/>
      <c r="V664" s="144"/>
      <c r="W664" s="144"/>
      <c r="X664" s="144"/>
      <c r="Y664" s="144"/>
      <c r="Z664" s="144"/>
    </row>
    <row r="665" spans="1:26" ht="14.25" customHeight="1">
      <c r="A665" s="144"/>
      <c r="B665" s="144"/>
      <c r="C665" s="144"/>
      <c r="D665" s="157"/>
      <c r="E665" s="157"/>
      <c r="F665" s="157"/>
      <c r="G665" s="157"/>
      <c r="H665" s="144"/>
      <c r="I665" s="144"/>
      <c r="J665" s="144"/>
      <c r="K665" s="144"/>
      <c r="L665" s="144"/>
      <c r="M665" s="144"/>
      <c r="N665" s="144"/>
      <c r="O665" s="144"/>
      <c r="P665" s="144"/>
      <c r="Q665" s="144"/>
      <c r="R665" s="144"/>
      <c r="S665" s="144"/>
      <c r="T665" s="144"/>
      <c r="U665" s="144"/>
      <c r="V665" s="144"/>
      <c r="W665" s="144"/>
      <c r="X665" s="144"/>
      <c r="Y665" s="144"/>
      <c r="Z665" s="144"/>
    </row>
    <row r="666" spans="1:26" ht="14.25" customHeight="1">
      <c r="A666" s="144"/>
      <c r="B666" s="144"/>
      <c r="C666" s="144"/>
      <c r="D666" s="157"/>
      <c r="E666" s="157"/>
      <c r="F666" s="157"/>
      <c r="G666" s="157"/>
      <c r="H666" s="144"/>
      <c r="I666" s="144"/>
      <c r="J666" s="144"/>
      <c r="K666" s="144"/>
      <c r="L666" s="144"/>
      <c r="M666" s="144"/>
      <c r="N666" s="144"/>
      <c r="O666" s="144"/>
      <c r="P666" s="144"/>
      <c r="Q666" s="144"/>
      <c r="R666" s="144"/>
      <c r="S666" s="144"/>
      <c r="T666" s="144"/>
      <c r="U666" s="144"/>
      <c r="V666" s="144"/>
      <c r="W666" s="144"/>
      <c r="X666" s="144"/>
      <c r="Y666" s="144"/>
      <c r="Z666" s="144"/>
    </row>
    <row r="667" spans="1:26" ht="14.25" customHeight="1">
      <c r="A667" s="144"/>
      <c r="B667" s="144"/>
      <c r="C667" s="144"/>
      <c r="D667" s="157"/>
      <c r="E667" s="157"/>
      <c r="F667" s="157"/>
      <c r="G667" s="157"/>
      <c r="H667" s="144"/>
      <c r="I667" s="144"/>
      <c r="J667" s="144"/>
      <c r="K667" s="144"/>
      <c r="L667" s="144"/>
      <c r="M667" s="144"/>
      <c r="N667" s="144"/>
      <c r="O667" s="144"/>
      <c r="P667" s="144"/>
      <c r="Q667" s="144"/>
      <c r="R667" s="144"/>
      <c r="S667" s="144"/>
      <c r="T667" s="144"/>
      <c r="U667" s="144"/>
      <c r="V667" s="144"/>
      <c r="W667" s="144"/>
      <c r="X667" s="144"/>
      <c r="Y667" s="144"/>
      <c r="Z667" s="144"/>
    </row>
    <row r="668" spans="1:26" ht="14.25" customHeight="1">
      <c r="A668" s="144"/>
      <c r="B668" s="144"/>
      <c r="C668" s="144"/>
      <c r="D668" s="157"/>
      <c r="E668" s="157"/>
      <c r="F668" s="157"/>
      <c r="G668" s="157"/>
      <c r="H668" s="144"/>
      <c r="I668" s="144"/>
      <c r="J668" s="144"/>
      <c r="K668" s="144"/>
      <c r="L668" s="144"/>
      <c r="M668" s="144"/>
      <c r="N668" s="144"/>
      <c r="O668" s="144"/>
      <c r="P668" s="144"/>
      <c r="Q668" s="144"/>
      <c r="R668" s="144"/>
      <c r="S668" s="144"/>
      <c r="T668" s="144"/>
      <c r="U668" s="144"/>
      <c r="V668" s="144"/>
      <c r="W668" s="144"/>
      <c r="X668" s="144"/>
      <c r="Y668" s="144"/>
      <c r="Z668" s="144"/>
    </row>
    <row r="669" spans="1:26" ht="14.25" customHeight="1">
      <c r="A669" s="144"/>
      <c r="B669" s="144"/>
      <c r="C669" s="144"/>
      <c r="D669" s="157"/>
      <c r="E669" s="157"/>
      <c r="F669" s="157"/>
      <c r="G669" s="157"/>
      <c r="H669" s="144"/>
      <c r="I669" s="144"/>
      <c r="J669" s="144"/>
      <c r="K669" s="144"/>
      <c r="L669" s="144"/>
      <c r="M669" s="144"/>
      <c r="N669" s="144"/>
      <c r="O669" s="144"/>
      <c r="P669" s="144"/>
      <c r="Q669" s="144"/>
      <c r="R669" s="144"/>
      <c r="S669" s="144"/>
      <c r="T669" s="144"/>
      <c r="U669" s="144"/>
      <c r="V669" s="144"/>
      <c r="W669" s="144"/>
      <c r="X669" s="144"/>
      <c r="Y669" s="144"/>
      <c r="Z669" s="144"/>
    </row>
    <row r="670" spans="1:26" ht="14.25" customHeight="1">
      <c r="A670" s="144"/>
      <c r="B670" s="144"/>
      <c r="C670" s="144"/>
      <c r="D670" s="157"/>
      <c r="E670" s="157"/>
      <c r="F670" s="157"/>
      <c r="G670" s="157"/>
      <c r="H670" s="144"/>
      <c r="I670" s="144"/>
      <c r="J670" s="144"/>
      <c r="K670" s="144"/>
      <c r="L670" s="144"/>
      <c r="M670" s="144"/>
      <c r="N670" s="144"/>
      <c r="O670" s="144"/>
      <c r="P670" s="144"/>
      <c r="Q670" s="144"/>
      <c r="R670" s="144"/>
      <c r="S670" s="144"/>
      <c r="T670" s="144"/>
      <c r="U670" s="144"/>
      <c r="V670" s="144"/>
      <c r="W670" s="144"/>
      <c r="X670" s="144"/>
      <c r="Y670" s="144"/>
      <c r="Z670" s="144"/>
    </row>
    <row r="671" spans="1:26" ht="14.25" customHeight="1">
      <c r="A671" s="144"/>
      <c r="B671" s="144"/>
      <c r="C671" s="144"/>
      <c r="D671" s="157"/>
      <c r="E671" s="157"/>
      <c r="F671" s="157"/>
      <c r="G671" s="157"/>
      <c r="H671" s="144"/>
      <c r="I671" s="144"/>
      <c r="J671" s="144"/>
      <c r="K671" s="144"/>
      <c r="L671" s="144"/>
      <c r="M671" s="144"/>
      <c r="N671" s="144"/>
      <c r="O671" s="144"/>
      <c r="P671" s="144"/>
      <c r="Q671" s="144"/>
      <c r="R671" s="144"/>
      <c r="S671" s="144"/>
      <c r="T671" s="144"/>
      <c r="U671" s="144"/>
      <c r="V671" s="144"/>
      <c r="W671" s="144"/>
      <c r="X671" s="144"/>
      <c r="Y671" s="144"/>
      <c r="Z671" s="144"/>
    </row>
    <row r="672" spans="1:26" ht="14.25" customHeight="1">
      <c r="A672" s="144"/>
      <c r="B672" s="144"/>
      <c r="C672" s="144"/>
      <c r="D672" s="157"/>
      <c r="E672" s="157"/>
      <c r="F672" s="157"/>
      <c r="G672" s="157"/>
      <c r="H672" s="144"/>
      <c r="I672" s="144"/>
      <c r="J672" s="144"/>
      <c r="K672" s="144"/>
      <c r="L672" s="144"/>
      <c r="M672" s="144"/>
      <c r="N672" s="144"/>
      <c r="O672" s="144"/>
      <c r="P672" s="144"/>
      <c r="Q672" s="144"/>
      <c r="R672" s="144"/>
      <c r="S672" s="144"/>
      <c r="T672" s="144"/>
      <c r="U672" s="144"/>
      <c r="V672" s="144"/>
      <c r="W672" s="144"/>
      <c r="X672" s="144"/>
      <c r="Y672" s="144"/>
      <c r="Z672" s="144"/>
    </row>
    <row r="673" spans="1:26" ht="14.25" customHeight="1">
      <c r="A673" s="144"/>
      <c r="B673" s="144"/>
      <c r="C673" s="144"/>
      <c r="D673" s="157"/>
      <c r="E673" s="157"/>
      <c r="F673" s="157"/>
      <c r="G673" s="157"/>
      <c r="H673" s="144"/>
      <c r="I673" s="144"/>
      <c r="J673" s="144"/>
      <c r="K673" s="144"/>
      <c r="L673" s="144"/>
      <c r="M673" s="144"/>
      <c r="N673" s="144"/>
      <c r="O673" s="144"/>
      <c r="P673" s="144"/>
      <c r="Q673" s="144"/>
      <c r="R673" s="144"/>
      <c r="S673" s="144"/>
      <c r="T673" s="144"/>
      <c r="U673" s="144"/>
      <c r="V673" s="144"/>
      <c r="W673" s="144"/>
      <c r="X673" s="144"/>
      <c r="Y673" s="144"/>
      <c r="Z673" s="144"/>
    </row>
    <row r="674" spans="1:26" ht="14.25" customHeight="1">
      <c r="A674" s="144"/>
      <c r="B674" s="144"/>
      <c r="C674" s="144"/>
      <c r="D674" s="157"/>
      <c r="E674" s="157"/>
      <c r="F674" s="157"/>
      <c r="G674" s="157"/>
      <c r="H674" s="144"/>
      <c r="I674" s="144"/>
      <c r="J674" s="144"/>
      <c r="K674" s="144"/>
      <c r="L674" s="144"/>
      <c r="M674" s="144"/>
      <c r="N674" s="144"/>
      <c r="O674" s="144"/>
      <c r="P674" s="144"/>
      <c r="Q674" s="144"/>
      <c r="R674" s="144"/>
      <c r="S674" s="144"/>
      <c r="T674" s="144"/>
      <c r="U674" s="144"/>
      <c r="V674" s="144"/>
      <c r="W674" s="144"/>
      <c r="X674" s="144"/>
      <c r="Y674" s="144"/>
      <c r="Z674" s="144"/>
    </row>
    <row r="675" spans="1:26" ht="14.25" customHeight="1">
      <c r="A675" s="144"/>
      <c r="B675" s="144"/>
      <c r="C675" s="144"/>
      <c r="D675" s="157"/>
      <c r="E675" s="157"/>
      <c r="F675" s="157"/>
      <c r="G675" s="157"/>
      <c r="H675" s="144"/>
      <c r="I675" s="144"/>
      <c r="J675" s="144"/>
      <c r="K675" s="144"/>
      <c r="L675" s="144"/>
      <c r="M675" s="144"/>
      <c r="N675" s="144"/>
      <c r="O675" s="144"/>
      <c r="P675" s="144"/>
      <c r="Q675" s="144"/>
      <c r="R675" s="144"/>
      <c r="S675" s="144"/>
      <c r="T675" s="144"/>
      <c r="U675" s="144"/>
      <c r="V675" s="144"/>
      <c r="W675" s="144"/>
      <c r="X675" s="144"/>
      <c r="Y675" s="144"/>
      <c r="Z675" s="144"/>
    </row>
    <row r="676" spans="1:26" ht="14.25" customHeight="1">
      <c r="A676" s="144"/>
      <c r="B676" s="144"/>
      <c r="C676" s="144"/>
      <c r="D676" s="157"/>
      <c r="E676" s="157"/>
      <c r="F676" s="157"/>
      <c r="G676" s="157"/>
      <c r="H676" s="144"/>
      <c r="I676" s="144"/>
      <c r="J676" s="144"/>
      <c r="K676" s="144"/>
      <c r="L676" s="144"/>
      <c r="M676" s="144"/>
      <c r="N676" s="144"/>
      <c r="O676" s="144"/>
      <c r="P676" s="144"/>
      <c r="Q676" s="144"/>
      <c r="R676" s="144"/>
      <c r="S676" s="144"/>
      <c r="T676" s="144"/>
      <c r="U676" s="144"/>
      <c r="V676" s="144"/>
      <c r="W676" s="144"/>
      <c r="X676" s="144"/>
      <c r="Y676" s="144"/>
      <c r="Z676" s="144"/>
    </row>
    <row r="677" spans="1:26" ht="14.25" customHeight="1">
      <c r="A677" s="144"/>
      <c r="B677" s="144"/>
      <c r="C677" s="144"/>
      <c r="D677" s="157"/>
      <c r="E677" s="157"/>
      <c r="F677" s="157"/>
      <c r="G677" s="157"/>
      <c r="H677" s="144"/>
      <c r="I677" s="144"/>
      <c r="J677" s="144"/>
      <c r="K677" s="144"/>
      <c r="L677" s="144"/>
      <c r="M677" s="144"/>
      <c r="N677" s="144"/>
      <c r="O677" s="144"/>
      <c r="P677" s="144"/>
      <c r="Q677" s="144"/>
      <c r="R677" s="144"/>
      <c r="S677" s="144"/>
      <c r="T677" s="144"/>
      <c r="U677" s="144"/>
      <c r="V677" s="144"/>
      <c r="W677" s="144"/>
      <c r="X677" s="144"/>
      <c r="Y677" s="144"/>
      <c r="Z677" s="144"/>
    </row>
    <row r="678" spans="1:26" ht="14.25" customHeight="1">
      <c r="A678" s="144"/>
      <c r="B678" s="144"/>
      <c r="C678" s="144"/>
      <c r="D678" s="157"/>
      <c r="E678" s="157"/>
      <c r="F678" s="157"/>
      <c r="G678" s="157"/>
      <c r="H678" s="144"/>
      <c r="I678" s="144"/>
      <c r="J678" s="144"/>
      <c r="K678" s="144"/>
      <c r="L678" s="144"/>
      <c r="M678" s="144"/>
      <c r="N678" s="144"/>
      <c r="O678" s="144"/>
      <c r="P678" s="144"/>
      <c r="Q678" s="144"/>
      <c r="R678" s="144"/>
      <c r="S678" s="144"/>
      <c r="T678" s="144"/>
      <c r="U678" s="144"/>
      <c r="V678" s="144"/>
      <c r="W678" s="144"/>
      <c r="X678" s="144"/>
      <c r="Y678" s="144"/>
      <c r="Z678" s="144"/>
    </row>
    <row r="679" spans="1:26" ht="14.25" customHeight="1">
      <c r="A679" s="144"/>
      <c r="B679" s="144"/>
      <c r="C679" s="144"/>
      <c r="D679" s="157"/>
      <c r="E679" s="157"/>
      <c r="F679" s="157"/>
      <c r="G679" s="157"/>
      <c r="H679" s="144"/>
      <c r="I679" s="144"/>
      <c r="J679" s="144"/>
      <c r="K679" s="144"/>
      <c r="L679" s="144"/>
      <c r="M679" s="144"/>
      <c r="N679" s="144"/>
      <c r="O679" s="144"/>
      <c r="P679" s="144"/>
      <c r="Q679" s="144"/>
      <c r="R679" s="144"/>
      <c r="S679" s="144"/>
      <c r="T679" s="144"/>
      <c r="U679" s="144"/>
      <c r="V679" s="144"/>
      <c r="W679" s="144"/>
      <c r="X679" s="144"/>
      <c r="Y679" s="144"/>
      <c r="Z679" s="144"/>
    </row>
    <row r="680" spans="1:26" ht="14.25" customHeight="1">
      <c r="A680" s="144"/>
      <c r="B680" s="144"/>
      <c r="C680" s="144"/>
      <c r="D680" s="157"/>
      <c r="E680" s="157"/>
      <c r="F680" s="157"/>
      <c r="G680" s="157"/>
      <c r="H680" s="144"/>
      <c r="I680" s="144"/>
      <c r="J680" s="144"/>
      <c r="K680" s="144"/>
      <c r="L680" s="144"/>
      <c r="M680" s="144"/>
      <c r="N680" s="144"/>
      <c r="O680" s="144"/>
      <c r="P680" s="144"/>
      <c r="Q680" s="144"/>
      <c r="R680" s="144"/>
      <c r="S680" s="144"/>
      <c r="T680" s="144"/>
      <c r="U680" s="144"/>
      <c r="V680" s="144"/>
      <c r="W680" s="144"/>
      <c r="X680" s="144"/>
      <c r="Y680" s="144"/>
      <c r="Z680" s="144"/>
    </row>
    <row r="681" spans="1:26" ht="14.25" customHeight="1">
      <c r="A681" s="144"/>
      <c r="B681" s="144"/>
      <c r="C681" s="144"/>
      <c r="D681" s="157"/>
      <c r="E681" s="157"/>
      <c r="F681" s="157"/>
      <c r="G681" s="157"/>
      <c r="H681" s="144"/>
      <c r="I681" s="144"/>
      <c r="J681" s="144"/>
      <c r="K681" s="144"/>
      <c r="L681" s="144"/>
      <c r="M681" s="144"/>
      <c r="N681" s="144"/>
      <c r="O681" s="144"/>
      <c r="P681" s="144"/>
      <c r="Q681" s="144"/>
      <c r="R681" s="144"/>
      <c r="S681" s="144"/>
      <c r="T681" s="144"/>
      <c r="U681" s="144"/>
      <c r="V681" s="144"/>
      <c r="W681" s="144"/>
      <c r="X681" s="144"/>
      <c r="Y681" s="144"/>
      <c r="Z681" s="144"/>
    </row>
    <row r="682" spans="1:26" ht="14.25" customHeight="1">
      <c r="A682" s="144"/>
      <c r="B682" s="144"/>
      <c r="C682" s="144"/>
      <c r="D682" s="157"/>
      <c r="E682" s="157"/>
      <c r="F682" s="157"/>
      <c r="G682" s="157"/>
      <c r="H682" s="144"/>
      <c r="I682" s="144"/>
      <c r="J682" s="144"/>
      <c r="K682" s="144"/>
      <c r="L682" s="144"/>
      <c r="M682" s="144"/>
      <c r="N682" s="144"/>
      <c r="O682" s="144"/>
      <c r="P682" s="144"/>
      <c r="Q682" s="144"/>
      <c r="R682" s="144"/>
      <c r="S682" s="144"/>
      <c r="T682" s="144"/>
      <c r="U682" s="144"/>
      <c r="V682" s="144"/>
      <c r="W682" s="144"/>
      <c r="X682" s="144"/>
      <c r="Y682" s="144"/>
      <c r="Z682" s="144"/>
    </row>
    <row r="683" spans="1:26" ht="14.25" customHeight="1">
      <c r="A683" s="144"/>
      <c r="B683" s="144"/>
      <c r="C683" s="144"/>
      <c r="D683" s="157"/>
      <c r="E683" s="157"/>
      <c r="F683" s="157"/>
      <c r="G683" s="157"/>
      <c r="H683" s="144"/>
      <c r="I683" s="144"/>
      <c r="J683" s="144"/>
      <c r="K683" s="144"/>
      <c r="L683" s="144"/>
      <c r="M683" s="144"/>
      <c r="N683" s="144"/>
      <c r="O683" s="144"/>
      <c r="P683" s="144"/>
      <c r="Q683" s="144"/>
      <c r="R683" s="144"/>
      <c r="S683" s="144"/>
      <c r="T683" s="144"/>
      <c r="U683" s="144"/>
      <c r="V683" s="144"/>
      <c r="W683" s="144"/>
      <c r="X683" s="144"/>
      <c r="Y683" s="144"/>
      <c r="Z683" s="144"/>
    </row>
    <row r="684" spans="1:26" ht="14.25" customHeight="1">
      <c r="A684" s="144"/>
      <c r="B684" s="144"/>
      <c r="C684" s="144"/>
      <c r="D684" s="157"/>
      <c r="E684" s="157"/>
      <c r="F684" s="157"/>
      <c r="G684" s="157"/>
      <c r="H684" s="144"/>
      <c r="I684" s="144"/>
      <c r="J684" s="144"/>
      <c r="K684" s="144"/>
      <c r="L684" s="144"/>
      <c r="M684" s="144"/>
      <c r="N684" s="144"/>
      <c r="O684" s="144"/>
      <c r="P684" s="144"/>
      <c r="Q684" s="144"/>
      <c r="R684" s="144"/>
      <c r="S684" s="144"/>
      <c r="T684" s="144"/>
      <c r="U684" s="144"/>
      <c r="V684" s="144"/>
      <c r="W684" s="144"/>
      <c r="X684" s="144"/>
      <c r="Y684" s="144"/>
      <c r="Z684" s="144"/>
    </row>
    <row r="685" spans="1:26" ht="14.25" customHeight="1">
      <c r="A685" s="144"/>
      <c r="B685" s="144"/>
      <c r="C685" s="144"/>
      <c r="D685" s="157"/>
      <c r="E685" s="157"/>
      <c r="F685" s="157"/>
      <c r="G685" s="157"/>
      <c r="H685" s="144"/>
      <c r="I685" s="144"/>
      <c r="J685" s="144"/>
      <c r="K685" s="144"/>
      <c r="L685" s="144"/>
      <c r="M685" s="144"/>
      <c r="N685" s="144"/>
      <c r="O685" s="144"/>
      <c r="P685" s="144"/>
      <c r="Q685" s="144"/>
      <c r="R685" s="144"/>
      <c r="S685" s="144"/>
      <c r="T685" s="144"/>
      <c r="U685" s="144"/>
      <c r="V685" s="144"/>
      <c r="W685" s="144"/>
      <c r="X685" s="144"/>
      <c r="Y685" s="144"/>
      <c r="Z685" s="144"/>
    </row>
    <row r="686" spans="1:26" ht="14.25" customHeight="1">
      <c r="A686" s="144"/>
      <c r="B686" s="144"/>
      <c r="C686" s="144"/>
      <c r="D686" s="157"/>
      <c r="E686" s="157"/>
      <c r="F686" s="157"/>
      <c r="G686" s="157"/>
      <c r="H686" s="144"/>
      <c r="I686" s="144"/>
      <c r="J686" s="144"/>
      <c r="K686" s="144"/>
      <c r="L686" s="144"/>
      <c r="M686" s="144"/>
      <c r="N686" s="144"/>
      <c r="O686" s="144"/>
      <c r="P686" s="144"/>
      <c r="Q686" s="144"/>
      <c r="R686" s="144"/>
      <c r="S686" s="144"/>
      <c r="T686" s="144"/>
      <c r="U686" s="144"/>
      <c r="V686" s="144"/>
      <c r="W686" s="144"/>
      <c r="X686" s="144"/>
      <c r="Y686" s="144"/>
      <c r="Z686" s="144"/>
    </row>
    <row r="687" spans="1:26" ht="14.25" customHeight="1">
      <c r="A687" s="144"/>
      <c r="B687" s="144"/>
      <c r="C687" s="144"/>
      <c r="D687" s="157"/>
      <c r="E687" s="157"/>
      <c r="F687" s="157"/>
      <c r="G687" s="157"/>
      <c r="H687" s="144"/>
      <c r="I687" s="144"/>
      <c r="J687" s="144"/>
      <c r="K687" s="144"/>
      <c r="L687" s="144"/>
      <c r="M687" s="144"/>
      <c r="N687" s="144"/>
      <c r="O687" s="144"/>
      <c r="P687" s="144"/>
      <c r="Q687" s="144"/>
      <c r="R687" s="144"/>
      <c r="S687" s="144"/>
      <c r="T687" s="144"/>
      <c r="U687" s="144"/>
      <c r="V687" s="144"/>
      <c r="W687" s="144"/>
      <c r="X687" s="144"/>
      <c r="Y687" s="144"/>
      <c r="Z687" s="144"/>
    </row>
    <row r="688" spans="1:26" ht="14.25" customHeight="1">
      <c r="A688" s="144"/>
      <c r="B688" s="144"/>
      <c r="C688" s="144"/>
      <c r="D688" s="157"/>
      <c r="E688" s="157"/>
      <c r="F688" s="157"/>
      <c r="G688" s="157"/>
      <c r="H688" s="144"/>
      <c r="I688" s="144"/>
      <c r="J688" s="144"/>
      <c r="K688" s="144"/>
      <c r="L688" s="144"/>
      <c r="M688" s="144"/>
      <c r="N688" s="144"/>
      <c r="O688" s="144"/>
      <c r="P688" s="144"/>
      <c r="Q688" s="144"/>
      <c r="R688" s="144"/>
      <c r="S688" s="144"/>
      <c r="T688" s="144"/>
      <c r="U688" s="144"/>
      <c r="V688" s="144"/>
      <c r="W688" s="144"/>
      <c r="X688" s="144"/>
      <c r="Y688" s="144"/>
      <c r="Z688" s="144"/>
    </row>
    <row r="689" spans="1:26" ht="14.25" customHeight="1">
      <c r="A689" s="144"/>
      <c r="B689" s="144"/>
      <c r="C689" s="144"/>
      <c r="D689" s="157"/>
      <c r="E689" s="157"/>
      <c r="F689" s="157"/>
      <c r="G689" s="157"/>
      <c r="H689" s="144"/>
      <c r="I689" s="144"/>
      <c r="J689" s="144"/>
      <c r="K689" s="144"/>
      <c r="L689" s="144"/>
      <c r="M689" s="144"/>
      <c r="N689" s="144"/>
      <c r="O689" s="144"/>
      <c r="P689" s="144"/>
      <c r="Q689" s="144"/>
      <c r="R689" s="144"/>
      <c r="S689" s="144"/>
      <c r="T689" s="144"/>
      <c r="U689" s="144"/>
      <c r="V689" s="144"/>
      <c r="W689" s="144"/>
      <c r="X689" s="144"/>
      <c r="Y689" s="144"/>
      <c r="Z689" s="144"/>
    </row>
    <row r="690" spans="1:26" ht="14.25" customHeight="1">
      <c r="A690" s="144"/>
      <c r="B690" s="144"/>
      <c r="C690" s="144"/>
      <c r="D690" s="157"/>
      <c r="E690" s="157"/>
      <c r="F690" s="157"/>
      <c r="G690" s="157"/>
      <c r="H690" s="144"/>
      <c r="I690" s="144"/>
      <c r="J690" s="144"/>
      <c r="K690" s="144"/>
      <c r="L690" s="144"/>
      <c r="M690" s="144"/>
      <c r="N690" s="144"/>
      <c r="O690" s="144"/>
      <c r="P690" s="144"/>
      <c r="Q690" s="144"/>
      <c r="R690" s="144"/>
      <c r="S690" s="144"/>
      <c r="T690" s="144"/>
      <c r="U690" s="144"/>
      <c r="V690" s="144"/>
      <c r="W690" s="144"/>
      <c r="X690" s="144"/>
      <c r="Y690" s="144"/>
      <c r="Z690" s="144"/>
    </row>
    <row r="691" spans="1:26" ht="14.25" customHeight="1">
      <c r="A691" s="144"/>
      <c r="B691" s="144"/>
      <c r="C691" s="144"/>
      <c r="D691" s="157"/>
      <c r="E691" s="157"/>
      <c r="F691" s="157"/>
      <c r="G691" s="157"/>
      <c r="H691" s="144"/>
      <c r="I691" s="144"/>
      <c r="J691" s="144"/>
      <c r="K691" s="144"/>
      <c r="L691" s="144"/>
      <c r="M691" s="144"/>
      <c r="N691" s="144"/>
      <c r="O691" s="144"/>
      <c r="P691" s="144"/>
      <c r="Q691" s="144"/>
      <c r="R691" s="144"/>
      <c r="S691" s="144"/>
      <c r="T691" s="144"/>
      <c r="U691" s="144"/>
      <c r="V691" s="144"/>
      <c r="W691" s="144"/>
      <c r="X691" s="144"/>
      <c r="Y691" s="144"/>
      <c r="Z691" s="144"/>
    </row>
    <row r="692" spans="1:26" ht="14.25" customHeight="1">
      <c r="A692" s="144"/>
      <c r="B692" s="144"/>
      <c r="C692" s="144"/>
      <c r="D692" s="157"/>
      <c r="E692" s="157"/>
      <c r="F692" s="157"/>
      <c r="G692" s="157"/>
      <c r="H692" s="144"/>
      <c r="I692" s="144"/>
      <c r="J692" s="144"/>
      <c r="K692" s="144"/>
      <c r="L692" s="144"/>
      <c r="M692" s="144"/>
      <c r="N692" s="144"/>
      <c r="O692" s="144"/>
      <c r="P692" s="144"/>
      <c r="Q692" s="144"/>
      <c r="R692" s="144"/>
      <c r="S692" s="144"/>
      <c r="T692" s="144"/>
      <c r="U692" s="144"/>
      <c r="V692" s="144"/>
      <c r="W692" s="144"/>
      <c r="X692" s="144"/>
      <c r="Y692" s="144"/>
      <c r="Z692" s="144"/>
    </row>
    <row r="693" spans="1:26" ht="14.25" customHeight="1">
      <c r="A693" s="144"/>
      <c r="B693" s="144"/>
      <c r="C693" s="144"/>
      <c r="D693" s="157"/>
      <c r="E693" s="157"/>
      <c r="F693" s="157"/>
      <c r="G693" s="157"/>
      <c r="H693" s="144"/>
      <c r="I693" s="144"/>
      <c r="J693" s="144"/>
      <c r="K693" s="144"/>
      <c r="L693" s="144"/>
      <c r="M693" s="144"/>
      <c r="N693" s="144"/>
      <c r="O693" s="144"/>
      <c r="P693" s="144"/>
      <c r="Q693" s="144"/>
      <c r="R693" s="144"/>
      <c r="S693" s="144"/>
      <c r="T693" s="144"/>
      <c r="U693" s="144"/>
      <c r="V693" s="144"/>
      <c r="W693" s="144"/>
      <c r="X693" s="144"/>
      <c r="Y693" s="144"/>
      <c r="Z693" s="144"/>
    </row>
    <row r="694" spans="1:26" ht="14.25" customHeight="1">
      <c r="A694" s="144"/>
      <c r="B694" s="144"/>
      <c r="C694" s="144"/>
      <c r="D694" s="157"/>
      <c r="E694" s="157"/>
      <c r="F694" s="157"/>
      <c r="G694" s="157"/>
      <c r="H694" s="144"/>
      <c r="I694" s="144"/>
      <c r="J694" s="144"/>
      <c r="K694" s="144"/>
      <c r="L694" s="144"/>
      <c r="M694" s="144"/>
      <c r="N694" s="144"/>
      <c r="O694" s="144"/>
      <c r="P694" s="144"/>
      <c r="Q694" s="144"/>
      <c r="R694" s="144"/>
      <c r="S694" s="144"/>
      <c r="T694" s="144"/>
      <c r="U694" s="144"/>
      <c r="V694" s="144"/>
      <c r="W694" s="144"/>
      <c r="X694" s="144"/>
      <c r="Y694" s="144"/>
      <c r="Z694" s="144"/>
    </row>
    <row r="695" spans="1:26" ht="14.25" customHeight="1">
      <c r="A695" s="144"/>
      <c r="B695" s="144"/>
      <c r="C695" s="144"/>
      <c r="D695" s="157"/>
      <c r="E695" s="157"/>
      <c r="F695" s="157"/>
      <c r="G695" s="157"/>
      <c r="H695" s="144"/>
      <c r="I695" s="144"/>
      <c r="J695" s="144"/>
      <c r="K695" s="144"/>
      <c r="L695" s="144"/>
      <c r="M695" s="144"/>
      <c r="N695" s="144"/>
      <c r="O695" s="144"/>
      <c r="P695" s="144"/>
      <c r="Q695" s="144"/>
      <c r="R695" s="144"/>
      <c r="S695" s="144"/>
      <c r="T695" s="144"/>
      <c r="U695" s="144"/>
      <c r="V695" s="144"/>
      <c r="W695" s="144"/>
      <c r="X695" s="144"/>
      <c r="Y695" s="144"/>
      <c r="Z695" s="144"/>
    </row>
    <row r="696" spans="1:26" ht="14.25" customHeight="1">
      <c r="A696" s="144"/>
      <c r="B696" s="144"/>
      <c r="C696" s="144"/>
      <c r="D696" s="157"/>
      <c r="E696" s="157"/>
      <c r="F696" s="157"/>
      <c r="G696" s="157"/>
      <c r="H696" s="144"/>
      <c r="I696" s="144"/>
      <c r="J696" s="144"/>
      <c r="K696" s="144"/>
      <c r="L696" s="144"/>
      <c r="M696" s="144"/>
      <c r="N696" s="144"/>
      <c r="O696" s="144"/>
      <c r="P696" s="144"/>
      <c r="Q696" s="144"/>
      <c r="R696" s="144"/>
      <c r="S696" s="144"/>
      <c r="T696" s="144"/>
      <c r="U696" s="144"/>
      <c r="V696" s="144"/>
      <c r="W696" s="144"/>
      <c r="X696" s="144"/>
      <c r="Y696" s="144"/>
      <c r="Z696" s="144"/>
    </row>
    <row r="697" spans="1:26" ht="14.25" customHeight="1">
      <c r="A697" s="144"/>
      <c r="B697" s="144"/>
      <c r="C697" s="144"/>
      <c r="D697" s="157"/>
      <c r="E697" s="157"/>
      <c r="F697" s="157"/>
      <c r="G697" s="157"/>
      <c r="H697" s="144"/>
      <c r="I697" s="144"/>
      <c r="J697" s="144"/>
      <c r="K697" s="144"/>
      <c r="L697" s="144"/>
      <c r="M697" s="144"/>
      <c r="N697" s="144"/>
      <c r="O697" s="144"/>
      <c r="P697" s="144"/>
      <c r="Q697" s="144"/>
      <c r="R697" s="144"/>
      <c r="S697" s="144"/>
      <c r="T697" s="144"/>
      <c r="U697" s="144"/>
      <c r="V697" s="144"/>
      <c r="W697" s="144"/>
      <c r="X697" s="144"/>
      <c r="Y697" s="144"/>
      <c r="Z697" s="144"/>
    </row>
    <row r="698" spans="1:26" ht="14.25" customHeight="1">
      <c r="A698" s="144"/>
      <c r="B698" s="144"/>
      <c r="C698" s="144"/>
      <c r="D698" s="157"/>
      <c r="E698" s="157"/>
      <c r="F698" s="157"/>
      <c r="G698" s="157"/>
      <c r="H698" s="144"/>
      <c r="I698" s="144"/>
      <c r="J698" s="144"/>
      <c r="K698" s="144"/>
      <c r="L698" s="144"/>
      <c r="M698" s="144"/>
      <c r="N698" s="144"/>
      <c r="O698" s="144"/>
      <c r="P698" s="144"/>
      <c r="Q698" s="144"/>
      <c r="R698" s="144"/>
      <c r="S698" s="144"/>
      <c r="T698" s="144"/>
      <c r="U698" s="144"/>
      <c r="V698" s="144"/>
      <c r="W698" s="144"/>
      <c r="X698" s="144"/>
      <c r="Y698" s="144"/>
      <c r="Z698" s="144"/>
    </row>
    <row r="699" spans="1:26" ht="14.25" customHeight="1">
      <c r="A699" s="144"/>
      <c r="B699" s="144"/>
      <c r="C699" s="144"/>
      <c r="D699" s="157"/>
      <c r="E699" s="157"/>
      <c r="F699" s="157"/>
      <c r="G699" s="157"/>
      <c r="H699" s="144"/>
      <c r="I699" s="144"/>
      <c r="J699" s="144"/>
      <c r="K699" s="144"/>
      <c r="L699" s="144"/>
      <c r="M699" s="144"/>
      <c r="N699" s="144"/>
      <c r="O699" s="144"/>
      <c r="P699" s="144"/>
      <c r="Q699" s="144"/>
      <c r="R699" s="144"/>
      <c r="S699" s="144"/>
      <c r="T699" s="144"/>
      <c r="U699" s="144"/>
      <c r="V699" s="144"/>
      <c r="W699" s="144"/>
      <c r="X699" s="144"/>
      <c r="Y699" s="144"/>
      <c r="Z699" s="144"/>
    </row>
    <row r="700" spans="1:26" ht="14.25" customHeight="1">
      <c r="A700" s="144"/>
      <c r="B700" s="144"/>
      <c r="C700" s="144"/>
      <c r="D700" s="157"/>
      <c r="E700" s="157"/>
      <c r="F700" s="157"/>
      <c r="G700" s="157"/>
      <c r="H700" s="144"/>
      <c r="I700" s="144"/>
      <c r="J700" s="144"/>
      <c r="K700" s="144"/>
      <c r="L700" s="144"/>
      <c r="M700" s="144"/>
      <c r="N700" s="144"/>
      <c r="O700" s="144"/>
      <c r="P700" s="144"/>
      <c r="Q700" s="144"/>
      <c r="R700" s="144"/>
      <c r="S700" s="144"/>
      <c r="T700" s="144"/>
      <c r="U700" s="144"/>
      <c r="V700" s="144"/>
      <c r="W700" s="144"/>
      <c r="X700" s="144"/>
      <c r="Y700" s="144"/>
      <c r="Z700" s="144"/>
    </row>
    <row r="701" spans="1:26" ht="14.25" customHeight="1">
      <c r="A701" s="144"/>
      <c r="B701" s="144"/>
      <c r="C701" s="144"/>
      <c r="D701" s="157"/>
      <c r="E701" s="157"/>
      <c r="F701" s="157"/>
      <c r="G701" s="157"/>
      <c r="H701" s="144"/>
      <c r="I701" s="144"/>
      <c r="J701" s="144"/>
      <c r="K701" s="144"/>
      <c r="L701" s="144"/>
      <c r="M701" s="144"/>
      <c r="N701" s="144"/>
      <c r="O701" s="144"/>
      <c r="P701" s="144"/>
      <c r="Q701" s="144"/>
      <c r="R701" s="144"/>
      <c r="S701" s="144"/>
      <c r="T701" s="144"/>
      <c r="U701" s="144"/>
      <c r="V701" s="144"/>
      <c r="W701" s="144"/>
      <c r="X701" s="144"/>
      <c r="Y701" s="144"/>
      <c r="Z701" s="144"/>
    </row>
    <row r="702" spans="1:26" ht="14.25" customHeight="1">
      <c r="A702" s="144"/>
      <c r="B702" s="144"/>
      <c r="C702" s="144"/>
      <c r="D702" s="157"/>
      <c r="E702" s="157"/>
      <c r="F702" s="157"/>
      <c r="G702" s="157"/>
      <c r="H702" s="144"/>
      <c r="I702" s="144"/>
      <c r="J702" s="144"/>
      <c r="K702" s="144"/>
      <c r="L702" s="144"/>
      <c r="M702" s="144"/>
      <c r="N702" s="144"/>
      <c r="O702" s="144"/>
      <c r="P702" s="144"/>
      <c r="Q702" s="144"/>
      <c r="R702" s="144"/>
      <c r="S702" s="144"/>
      <c r="T702" s="144"/>
      <c r="U702" s="144"/>
      <c r="V702" s="144"/>
      <c r="W702" s="144"/>
      <c r="X702" s="144"/>
      <c r="Y702" s="144"/>
      <c r="Z702" s="144"/>
    </row>
    <row r="703" spans="1:26" ht="14.25" customHeight="1">
      <c r="A703" s="144"/>
      <c r="B703" s="144"/>
      <c r="C703" s="144"/>
      <c r="D703" s="157"/>
      <c r="E703" s="157"/>
      <c r="F703" s="157"/>
      <c r="G703" s="157"/>
      <c r="H703" s="144"/>
      <c r="I703" s="144"/>
      <c r="J703" s="144"/>
      <c r="K703" s="144"/>
      <c r="L703" s="144"/>
      <c r="M703" s="144"/>
      <c r="N703" s="144"/>
      <c r="O703" s="144"/>
      <c r="P703" s="144"/>
      <c r="Q703" s="144"/>
      <c r="R703" s="144"/>
      <c r="S703" s="144"/>
      <c r="T703" s="144"/>
      <c r="U703" s="144"/>
      <c r="V703" s="144"/>
      <c r="W703" s="144"/>
      <c r="X703" s="144"/>
      <c r="Y703" s="144"/>
      <c r="Z703" s="144"/>
    </row>
    <row r="704" spans="1:26" ht="14.25" customHeight="1">
      <c r="A704" s="144"/>
      <c r="B704" s="144"/>
      <c r="C704" s="144"/>
      <c r="D704" s="157"/>
      <c r="E704" s="157"/>
      <c r="F704" s="157"/>
      <c r="G704" s="157"/>
      <c r="H704" s="144"/>
      <c r="I704" s="144"/>
      <c r="J704" s="144"/>
      <c r="K704" s="144"/>
      <c r="L704" s="144"/>
      <c r="M704" s="144"/>
      <c r="N704" s="144"/>
      <c r="O704" s="144"/>
      <c r="P704" s="144"/>
      <c r="Q704" s="144"/>
      <c r="R704" s="144"/>
      <c r="S704" s="144"/>
      <c r="T704" s="144"/>
      <c r="U704" s="144"/>
      <c r="V704" s="144"/>
      <c r="W704" s="144"/>
      <c r="X704" s="144"/>
      <c r="Y704" s="144"/>
      <c r="Z704" s="144"/>
    </row>
    <row r="705" spans="1:26" ht="14.25" customHeight="1">
      <c r="A705" s="144"/>
      <c r="B705" s="144"/>
      <c r="C705" s="144"/>
      <c r="D705" s="157"/>
      <c r="E705" s="157"/>
      <c r="F705" s="157"/>
      <c r="G705" s="157"/>
      <c r="H705" s="144"/>
      <c r="I705" s="144"/>
      <c r="J705" s="144"/>
      <c r="K705" s="144"/>
      <c r="L705" s="144"/>
      <c r="M705" s="144"/>
      <c r="N705" s="144"/>
      <c r="O705" s="144"/>
      <c r="P705" s="144"/>
      <c r="Q705" s="144"/>
      <c r="R705" s="144"/>
      <c r="S705" s="144"/>
      <c r="T705" s="144"/>
      <c r="U705" s="144"/>
      <c r="V705" s="144"/>
      <c r="W705" s="144"/>
      <c r="X705" s="144"/>
      <c r="Y705" s="144"/>
      <c r="Z705" s="144"/>
    </row>
    <row r="706" spans="1:26" ht="14.25" customHeight="1">
      <c r="A706" s="144"/>
      <c r="B706" s="144"/>
      <c r="C706" s="144"/>
      <c r="D706" s="157"/>
      <c r="E706" s="157"/>
      <c r="F706" s="157"/>
      <c r="G706" s="157"/>
      <c r="H706" s="144"/>
      <c r="I706" s="144"/>
      <c r="J706" s="144"/>
      <c r="K706" s="144"/>
      <c r="L706" s="144"/>
      <c r="M706" s="144"/>
      <c r="N706" s="144"/>
      <c r="O706" s="144"/>
      <c r="P706" s="144"/>
      <c r="Q706" s="144"/>
      <c r="R706" s="144"/>
      <c r="S706" s="144"/>
      <c r="T706" s="144"/>
      <c r="U706" s="144"/>
      <c r="V706" s="144"/>
      <c r="W706" s="144"/>
      <c r="X706" s="144"/>
      <c r="Y706" s="144"/>
      <c r="Z706" s="144"/>
    </row>
    <row r="707" spans="1:26" ht="14.25" customHeight="1">
      <c r="A707" s="144"/>
      <c r="B707" s="144"/>
      <c r="C707" s="144"/>
      <c r="D707" s="157"/>
      <c r="E707" s="157"/>
      <c r="F707" s="157"/>
      <c r="G707" s="157"/>
      <c r="H707" s="144"/>
      <c r="I707" s="144"/>
      <c r="J707" s="144"/>
      <c r="K707" s="144"/>
      <c r="L707" s="144"/>
      <c r="M707" s="144"/>
      <c r="N707" s="144"/>
      <c r="O707" s="144"/>
      <c r="P707" s="144"/>
      <c r="Q707" s="144"/>
      <c r="R707" s="144"/>
      <c r="S707" s="144"/>
      <c r="T707" s="144"/>
      <c r="U707" s="144"/>
      <c r="V707" s="144"/>
      <c r="W707" s="144"/>
      <c r="X707" s="144"/>
      <c r="Y707" s="144"/>
      <c r="Z707" s="144"/>
    </row>
    <row r="708" spans="1:26" ht="14.25" customHeight="1">
      <c r="A708" s="144"/>
      <c r="B708" s="144"/>
      <c r="C708" s="144"/>
      <c r="D708" s="157"/>
      <c r="E708" s="157"/>
      <c r="F708" s="157"/>
      <c r="G708" s="157"/>
      <c r="H708" s="144"/>
      <c r="I708" s="144"/>
      <c r="J708" s="144"/>
      <c r="K708" s="144"/>
      <c r="L708" s="144"/>
      <c r="M708" s="144"/>
      <c r="N708" s="144"/>
      <c r="O708" s="144"/>
      <c r="P708" s="144"/>
      <c r="Q708" s="144"/>
      <c r="R708" s="144"/>
      <c r="S708" s="144"/>
      <c r="T708" s="144"/>
      <c r="U708" s="144"/>
      <c r="V708" s="144"/>
      <c r="W708" s="144"/>
      <c r="X708" s="144"/>
      <c r="Y708" s="144"/>
      <c r="Z708" s="144"/>
    </row>
    <row r="709" spans="1:26" ht="14.25" customHeight="1">
      <c r="A709" s="144"/>
      <c r="B709" s="144"/>
      <c r="C709" s="144"/>
      <c r="D709" s="157"/>
      <c r="E709" s="157"/>
      <c r="F709" s="157"/>
      <c r="G709" s="157"/>
      <c r="H709" s="144"/>
      <c r="I709" s="144"/>
      <c r="J709" s="144"/>
      <c r="K709" s="144"/>
      <c r="L709" s="144"/>
      <c r="M709" s="144"/>
      <c r="N709" s="144"/>
      <c r="O709" s="144"/>
      <c r="P709" s="144"/>
      <c r="Q709" s="144"/>
      <c r="R709" s="144"/>
      <c r="S709" s="144"/>
      <c r="T709" s="144"/>
      <c r="U709" s="144"/>
      <c r="V709" s="144"/>
      <c r="W709" s="144"/>
      <c r="X709" s="144"/>
      <c r="Y709" s="144"/>
      <c r="Z709" s="144"/>
    </row>
    <row r="710" spans="1:26" ht="14.25" customHeight="1">
      <c r="A710" s="144"/>
      <c r="B710" s="144"/>
      <c r="C710" s="144"/>
      <c r="D710" s="157"/>
      <c r="E710" s="157"/>
      <c r="F710" s="157"/>
      <c r="G710" s="157"/>
      <c r="H710" s="144"/>
      <c r="I710" s="144"/>
      <c r="J710" s="144"/>
      <c r="K710" s="144"/>
      <c r="L710" s="144"/>
      <c r="M710" s="144"/>
      <c r="N710" s="144"/>
      <c r="O710" s="144"/>
      <c r="P710" s="144"/>
      <c r="Q710" s="144"/>
      <c r="R710" s="144"/>
      <c r="S710" s="144"/>
      <c r="T710" s="144"/>
      <c r="U710" s="144"/>
      <c r="V710" s="144"/>
      <c r="W710" s="144"/>
      <c r="X710" s="144"/>
      <c r="Y710" s="144"/>
      <c r="Z710" s="144"/>
    </row>
    <row r="711" spans="1:26" ht="14.25" customHeight="1">
      <c r="A711" s="144"/>
      <c r="B711" s="144"/>
      <c r="C711" s="144"/>
      <c r="D711" s="157"/>
      <c r="E711" s="157"/>
      <c r="F711" s="157"/>
      <c r="G711" s="157"/>
      <c r="H711" s="144"/>
      <c r="I711" s="144"/>
      <c r="J711" s="144"/>
      <c r="K711" s="144"/>
      <c r="L711" s="144"/>
      <c r="M711" s="144"/>
      <c r="N711" s="144"/>
      <c r="O711" s="144"/>
      <c r="P711" s="144"/>
      <c r="Q711" s="144"/>
      <c r="R711" s="144"/>
      <c r="S711" s="144"/>
      <c r="T711" s="144"/>
      <c r="U711" s="144"/>
      <c r="V711" s="144"/>
      <c r="W711" s="144"/>
      <c r="X711" s="144"/>
      <c r="Y711" s="144"/>
      <c r="Z711" s="144"/>
    </row>
    <row r="712" spans="1:26" ht="14.25" customHeight="1">
      <c r="A712" s="144"/>
      <c r="B712" s="144"/>
      <c r="C712" s="144"/>
      <c r="D712" s="157"/>
      <c r="E712" s="157"/>
      <c r="F712" s="157"/>
      <c r="G712" s="157"/>
      <c r="H712" s="144"/>
      <c r="I712" s="144"/>
      <c r="J712" s="144"/>
      <c r="K712" s="144"/>
      <c r="L712" s="144"/>
      <c r="M712" s="144"/>
      <c r="N712" s="144"/>
      <c r="O712" s="144"/>
      <c r="P712" s="144"/>
      <c r="Q712" s="144"/>
      <c r="R712" s="144"/>
      <c r="S712" s="144"/>
      <c r="T712" s="144"/>
      <c r="U712" s="144"/>
      <c r="V712" s="144"/>
      <c r="W712" s="144"/>
      <c r="X712" s="144"/>
      <c r="Y712" s="144"/>
      <c r="Z712" s="144"/>
    </row>
    <row r="713" spans="1:26" ht="14.25" customHeight="1">
      <c r="A713" s="144"/>
      <c r="B713" s="144"/>
      <c r="C713" s="144"/>
      <c r="D713" s="157"/>
      <c r="E713" s="157"/>
      <c r="F713" s="157"/>
      <c r="G713" s="157"/>
      <c r="H713" s="144"/>
      <c r="I713" s="144"/>
      <c r="J713" s="144"/>
      <c r="K713" s="144"/>
      <c r="L713" s="144"/>
      <c r="M713" s="144"/>
      <c r="N713" s="144"/>
      <c r="O713" s="144"/>
      <c r="P713" s="144"/>
      <c r="Q713" s="144"/>
      <c r="R713" s="144"/>
      <c r="S713" s="144"/>
      <c r="T713" s="144"/>
      <c r="U713" s="144"/>
      <c r="V713" s="144"/>
      <c r="W713" s="144"/>
      <c r="X713" s="144"/>
      <c r="Y713" s="144"/>
      <c r="Z713" s="144"/>
    </row>
    <row r="714" spans="1:26" ht="14.25" customHeight="1">
      <c r="A714" s="144"/>
      <c r="B714" s="144"/>
      <c r="C714" s="144"/>
      <c r="D714" s="157"/>
      <c r="E714" s="157"/>
      <c r="F714" s="157"/>
      <c r="G714" s="157"/>
      <c r="H714" s="144"/>
      <c r="I714" s="144"/>
      <c r="J714" s="144"/>
      <c r="K714" s="144"/>
      <c r="L714" s="144"/>
      <c r="M714" s="144"/>
      <c r="N714" s="144"/>
      <c r="O714" s="144"/>
      <c r="P714" s="144"/>
      <c r="Q714" s="144"/>
      <c r="R714" s="144"/>
      <c r="S714" s="144"/>
      <c r="T714" s="144"/>
      <c r="U714" s="144"/>
      <c r="V714" s="144"/>
      <c r="W714" s="144"/>
      <c r="X714" s="144"/>
      <c r="Y714" s="144"/>
      <c r="Z714" s="144"/>
    </row>
    <row r="715" spans="1:26" ht="14.25" customHeight="1">
      <c r="A715" s="144"/>
      <c r="B715" s="144"/>
      <c r="C715" s="144"/>
      <c r="D715" s="157"/>
      <c r="E715" s="157"/>
      <c r="F715" s="157"/>
      <c r="G715" s="157"/>
      <c r="H715" s="144"/>
      <c r="I715" s="144"/>
      <c r="J715" s="144"/>
      <c r="K715" s="144"/>
      <c r="L715" s="144"/>
      <c r="M715" s="144"/>
      <c r="N715" s="144"/>
      <c r="O715" s="144"/>
      <c r="P715" s="144"/>
      <c r="Q715" s="144"/>
      <c r="R715" s="144"/>
      <c r="S715" s="144"/>
      <c r="T715" s="144"/>
      <c r="U715" s="144"/>
      <c r="V715" s="144"/>
      <c r="W715" s="144"/>
      <c r="X715" s="144"/>
      <c r="Y715" s="144"/>
      <c r="Z715" s="144"/>
    </row>
    <row r="716" spans="1:26" ht="14.25" customHeight="1">
      <c r="A716" s="144"/>
      <c r="B716" s="144"/>
      <c r="C716" s="144"/>
      <c r="D716" s="157"/>
      <c r="E716" s="157"/>
      <c r="F716" s="157"/>
      <c r="G716" s="157"/>
      <c r="H716" s="144"/>
      <c r="I716" s="144"/>
      <c r="J716" s="144"/>
      <c r="K716" s="144"/>
      <c r="L716" s="144"/>
      <c r="M716" s="144"/>
      <c r="N716" s="144"/>
      <c r="O716" s="144"/>
      <c r="P716" s="144"/>
      <c r="Q716" s="144"/>
      <c r="R716" s="144"/>
      <c r="S716" s="144"/>
      <c r="T716" s="144"/>
      <c r="U716" s="144"/>
      <c r="V716" s="144"/>
      <c r="W716" s="144"/>
      <c r="X716" s="144"/>
      <c r="Y716" s="144"/>
      <c r="Z716" s="144"/>
    </row>
    <row r="717" spans="1:26" ht="14.25" customHeight="1">
      <c r="A717" s="144"/>
      <c r="B717" s="144"/>
      <c r="C717" s="144"/>
      <c r="D717" s="157"/>
      <c r="E717" s="157"/>
      <c r="F717" s="157"/>
      <c r="G717" s="157"/>
      <c r="H717" s="144"/>
      <c r="I717" s="144"/>
      <c r="J717" s="144"/>
      <c r="K717" s="144"/>
      <c r="L717" s="144"/>
      <c r="M717" s="144"/>
      <c r="N717" s="144"/>
      <c r="O717" s="144"/>
      <c r="P717" s="144"/>
      <c r="Q717" s="144"/>
      <c r="R717" s="144"/>
      <c r="S717" s="144"/>
      <c r="T717" s="144"/>
      <c r="U717" s="144"/>
      <c r="V717" s="144"/>
      <c r="W717" s="144"/>
      <c r="X717" s="144"/>
      <c r="Y717" s="144"/>
      <c r="Z717" s="144"/>
    </row>
    <row r="718" spans="1:26" ht="14.25" customHeight="1">
      <c r="A718" s="144"/>
      <c r="B718" s="144"/>
      <c r="C718" s="144"/>
      <c r="D718" s="157"/>
      <c r="E718" s="157"/>
      <c r="F718" s="157"/>
      <c r="G718" s="157"/>
      <c r="H718" s="144"/>
      <c r="I718" s="144"/>
      <c r="J718" s="144"/>
      <c r="K718" s="144"/>
      <c r="L718" s="144"/>
      <c r="M718" s="144"/>
      <c r="N718" s="144"/>
      <c r="O718" s="144"/>
      <c r="P718" s="144"/>
      <c r="Q718" s="144"/>
      <c r="R718" s="144"/>
      <c r="S718" s="144"/>
      <c r="T718" s="144"/>
      <c r="U718" s="144"/>
      <c r="V718" s="144"/>
      <c r="W718" s="144"/>
      <c r="X718" s="144"/>
      <c r="Y718" s="144"/>
      <c r="Z718" s="144"/>
    </row>
    <row r="719" spans="1:26" ht="14.25" customHeight="1">
      <c r="A719" s="144"/>
      <c r="B719" s="144"/>
      <c r="C719" s="144"/>
      <c r="D719" s="157"/>
      <c r="E719" s="157"/>
      <c r="F719" s="157"/>
      <c r="G719" s="157"/>
      <c r="H719" s="144"/>
      <c r="I719" s="144"/>
      <c r="J719" s="144"/>
      <c r="K719" s="144"/>
      <c r="L719" s="144"/>
      <c r="M719" s="144"/>
      <c r="N719" s="144"/>
      <c r="O719" s="144"/>
      <c r="P719" s="144"/>
      <c r="Q719" s="144"/>
      <c r="R719" s="144"/>
      <c r="S719" s="144"/>
      <c r="T719" s="144"/>
      <c r="U719" s="144"/>
      <c r="V719" s="144"/>
      <c r="W719" s="144"/>
      <c r="X719" s="144"/>
      <c r="Y719" s="144"/>
      <c r="Z719" s="144"/>
    </row>
    <row r="720" spans="1:26" ht="14.25" customHeight="1">
      <c r="A720" s="144"/>
      <c r="B720" s="144"/>
      <c r="C720" s="144"/>
      <c r="D720" s="157"/>
      <c r="E720" s="157"/>
      <c r="F720" s="157"/>
      <c r="G720" s="157"/>
      <c r="H720" s="144"/>
      <c r="I720" s="144"/>
      <c r="J720" s="144"/>
      <c r="K720" s="144"/>
      <c r="L720" s="144"/>
      <c r="M720" s="144"/>
      <c r="N720" s="144"/>
      <c r="O720" s="144"/>
      <c r="P720" s="144"/>
      <c r="Q720" s="144"/>
      <c r="R720" s="144"/>
      <c r="S720" s="144"/>
      <c r="T720" s="144"/>
      <c r="U720" s="144"/>
      <c r="V720" s="144"/>
      <c r="W720" s="144"/>
      <c r="X720" s="144"/>
      <c r="Y720" s="144"/>
      <c r="Z720" s="144"/>
    </row>
    <row r="721" spans="1:26" ht="14.25" customHeight="1">
      <c r="A721" s="144"/>
      <c r="B721" s="144"/>
      <c r="C721" s="144"/>
      <c r="D721" s="157"/>
      <c r="E721" s="157"/>
      <c r="F721" s="157"/>
      <c r="G721" s="157"/>
      <c r="H721" s="144"/>
      <c r="I721" s="144"/>
      <c r="J721" s="144"/>
      <c r="K721" s="144"/>
      <c r="L721" s="144"/>
      <c r="M721" s="144"/>
      <c r="N721" s="144"/>
      <c r="O721" s="144"/>
      <c r="P721" s="144"/>
      <c r="Q721" s="144"/>
      <c r="R721" s="144"/>
      <c r="S721" s="144"/>
      <c r="T721" s="144"/>
      <c r="U721" s="144"/>
      <c r="V721" s="144"/>
      <c r="W721" s="144"/>
      <c r="X721" s="144"/>
      <c r="Y721" s="144"/>
      <c r="Z721" s="144"/>
    </row>
    <row r="722" spans="1:26" ht="14.25" customHeight="1">
      <c r="A722" s="144"/>
      <c r="B722" s="144"/>
      <c r="C722" s="144"/>
      <c r="D722" s="157"/>
      <c r="E722" s="157"/>
      <c r="F722" s="157"/>
      <c r="G722" s="157"/>
      <c r="H722" s="144"/>
      <c r="I722" s="144"/>
      <c r="J722" s="144"/>
      <c r="K722" s="144"/>
      <c r="L722" s="144"/>
      <c r="M722" s="144"/>
      <c r="N722" s="144"/>
      <c r="O722" s="144"/>
      <c r="P722" s="144"/>
      <c r="Q722" s="144"/>
      <c r="R722" s="144"/>
      <c r="S722" s="144"/>
      <c r="T722" s="144"/>
      <c r="U722" s="144"/>
      <c r="V722" s="144"/>
      <c r="W722" s="144"/>
      <c r="X722" s="144"/>
      <c r="Y722" s="144"/>
      <c r="Z722" s="144"/>
    </row>
    <row r="723" spans="1:26" ht="14.25" customHeight="1">
      <c r="A723" s="144"/>
      <c r="B723" s="144"/>
      <c r="C723" s="144"/>
      <c r="D723" s="157"/>
      <c r="E723" s="157"/>
      <c r="F723" s="157"/>
      <c r="G723" s="157"/>
      <c r="H723" s="144"/>
      <c r="I723" s="144"/>
      <c r="J723" s="144"/>
      <c r="K723" s="144"/>
      <c r="L723" s="144"/>
      <c r="M723" s="144"/>
      <c r="N723" s="144"/>
      <c r="O723" s="144"/>
      <c r="P723" s="144"/>
      <c r="Q723" s="144"/>
      <c r="R723" s="144"/>
      <c r="S723" s="144"/>
      <c r="T723" s="144"/>
      <c r="U723" s="144"/>
      <c r="V723" s="144"/>
      <c r="W723" s="144"/>
      <c r="X723" s="144"/>
      <c r="Y723" s="144"/>
      <c r="Z723" s="144"/>
    </row>
    <row r="724" spans="1:26" ht="14.25" customHeight="1">
      <c r="A724" s="144"/>
      <c r="B724" s="144"/>
      <c r="C724" s="144"/>
      <c r="D724" s="157"/>
      <c r="E724" s="157"/>
      <c r="F724" s="157"/>
      <c r="G724" s="157"/>
      <c r="H724" s="144"/>
      <c r="I724" s="144"/>
      <c r="J724" s="144"/>
      <c r="K724" s="144"/>
      <c r="L724" s="144"/>
      <c r="M724" s="144"/>
      <c r="N724" s="144"/>
      <c r="O724" s="144"/>
      <c r="P724" s="144"/>
      <c r="Q724" s="144"/>
      <c r="R724" s="144"/>
      <c r="S724" s="144"/>
      <c r="T724" s="144"/>
      <c r="U724" s="144"/>
      <c r="V724" s="144"/>
      <c r="W724" s="144"/>
      <c r="X724" s="144"/>
      <c r="Y724" s="144"/>
      <c r="Z724" s="144"/>
    </row>
    <row r="725" spans="1:26" ht="14.25" customHeight="1">
      <c r="A725" s="144"/>
      <c r="B725" s="144"/>
      <c r="C725" s="144"/>
      <c r="D725" s="157"/>
      <c r="E725" s="157"/>
      <c r="F725" s="157"/>
      <c r="G725" s="157"/>
      <c r="H725" s="144"/>
      <c r="I725" s="144"/>
      <c r="J725" s="144"/>
      <c r="K725" s="144"/>
      <c r="L725" s="144"/>
      <c r="M725" s="144"/>
      <c r="N725" s="144"/>
      <c r="O725" s="144"/>
      <c r="P725" s="144"/>
      <c r="Q725" s="144"/>
      <c r="R725" s="144"/>
      <c r="S725" s="144"/>
      <c r="T725" s="144"/>
      <c r="U725" s="144"/>
      <c r="V725" s="144"/>
      <c r="W725" s="144"/>
      <c r="X725" s="144"/>
      <c r="Y725" s="144"/>
      <c r="Z725" s="144"/>
    </row>
    <row r="726" spans="1:26" ht="14.25" customHeight="1">
      <c r="A726" s="144"/>
      <c r="B726" s="144"/>
      <c r="C726" s="144"/>
      <c r="D726" s="157"/>
      <c r="E726" s="157"/>
      <c r="F726" s="157"/>
      <c r="G726" s="157"/>
      <c r="H726" s="144"/>
      <c r="I726" s="144"/>
      <c r="J726" s="144"/>
      <c r="K726" s="144"/>
      <c r="L726" s="144"/>
      <c r="M726" s="144"/>
      <c r="N726" s="144"/>
      <c r="O726" s="144"/>
      <c r="P726" s="144"/>
      <c r="Q726" s="144"/>
      <c r="R726" s="144"/>
      <c r="S726" s="144"/>
      <c r="T726" s="144"/>
      <c r="U726" s="144"/>
      <c r="V726" s="144"/>
      <c r="W726" s="144"/>
      <c r="X726" s="144"/>
      <c r="Y726" s="144"/>
      <c r="Z726" s="144"/>
    </row>
    <row r="727" spans="1:26" ht="14.25" customHeight="1">
      <c r="A727" s="144"/>
      <c r="B727" s="144"/>
      <c r="C727" s="144"/>
      <c r="D727" s="157"/>
      <c r="E727" s="157"/>
      <c r="F727" s="157"/>
      <c r="G727" s="157"/>
      <c r="H727" s="144"/>
      <c r="I727" s="144"/>
      <c r="J727" s="144"/>
      <c r="K727" s="144"/>
      <c r="L727" s="144"/>
      <c r="M727" s="144"/>
      <c r="N727" s="144"/>
      <c r="O727" s="144"/>
      <c r="P727" s="144"/>
      <c r="Q727" s="144"/>
      <c r="R727" s="144"/>
      <c r="S727" s="144"/>
      <c r="T727" s="144"/>
      <c r="U727" s="144"/>
      <c r="V727" s="144"/>
      <c r="W727" s="144"/>
      <c r="X727" s="144"/>
      <c r="Y727" s="144"/>
      <c r="Z727" s="144"/>
    </row>
    <row r="728" spans="1:26" ht="14.25" customHeight="1">
      <c r="A728" s="144"/>
      <c r="B728" s="144"/>
      <c r="C728" s="144"/>
      <c r="D728" s="157"/>
      <c r="E728" s="157"/>
      <c r="F728" s="157"/>
      <c r="G728" s="157"/>
      <c r="H728" s="144"/>
      <c r="I728" s="144"/>
      <c r="J728" s="144"/>
      <c r="K728" s="144"/>
      <c r="L728" s="144"/>
      <c r="M728" s="144"/>
      <c r="N728" s="144"/>
      <c r="O728" s="144"/>
      <c r="P728" s="144"/>
      <c r="Q728" s="144"/>
      <c r="R728" s="144"/>
      <c r="S728" s="144"/>
      <c r="T728" s="144"/>
      <c r="U728" s="144"/>
      <c r="V728" s="144"/>
      <c r="W728" s="144"/>
      <c r="X728" s="144"/>
      <c r="Y728" s="144"/>
      <c r="Z728" s="144"/>
    </row>
    <row r="729" spans="1:26" ht="14.25" customHeight="1">
      <c r="A729" s="144"/>
      <c r="B729" s="144"/>
      <c r="C729" s="144"/>
      <c r="D729" s="157"/>
      <c r="E729" s="157"/>
      <c r="F729" s="157"/>
      <c r="G729" s="157"/>
      <c r="H729" s="144"/>
      <c r="I729" s="144"/>
      <c r="J729" s="144"/>
      <c r="K729" s="144"/>
      <c r="L729" s="144"/>
      <c r="M729" s="144"/>
      <c r="N729" s="144"/>
      <c r="O729" s="144"/>
      <c r="P729" s="144"/>
      <c r="Q729" s="144"/>
      <c r="R729" s="144"/>
      <c r="S729" s="144"/>
      <c r="T729" s="144"/>
      <c r="U729" s="144"/>
      <c r="V729" s="144"/>
      <c r="W729" s="144"/>
      <c r="X729" s="144"/>
      <c r="Y729" s="144"/>
      <c r="Z729" s="144"/>
    </row>
    <row r="730" spans="1:26" ht="14.25" customHeight="1">
      <c r="A730" s="144"/>
      <c r="B730" s="144"/>
      <c r="C730" s="144"/>
      <c r="D730" s="157"/>
      <c r="E730" s="157"/>
      <c r="F730" s="157"/>
      <c r="G730" s="157"/>
      <c r="H730" s="144"/>
      <c r="I730" s="144"/>
      <c r="J730" s="144"/>
      <c r="K730" s="144"/>
      <c r="L730" s="144"/>
      <c r="M730" s="144"/>
      <c r="N730" s="144"/>
      <c r="O730" s="144"/>
      <c r="P730" s="144"/>
      <c r="Q730" s="144"/>
      <c r="R730" s="144"/>
      <c r="S730" s="144"/>
      <c r="T730" s="144"/>
      <c r="U730" s="144"/>
      <c r="V730" s="144"/>
      <c r="W730" s="144"/>
      <c r="X730" s="144"/>
      <c r="Y730" s="144"/>
      <c r="Z730" s="144"/>
    </row>
    <row r="731" spans="1:26" ht="14.25" customHeight="1">
      <c r="A731" s="144"/>
      <c r="B731" s="144"/>
      <c r="C731" s="144"/>
      <c r="D731" s="157"/>
      <c r="E731" s="157"/>
      <c r="F731" s="157"/>
      <c r="G731" s="157"/>
      <c r="H731" s="144"/>
      <c r="I731" s="144"/>
      <c r="J731" s="144"/>
      <c r="K731" s="144"/>
      <c r="L731" s="144"/>
      <c r="M731" s="144"/>
      <c r="N731" s="144"/>
      <c r="O731" s="144"/>
      <c r="P731" s="144"/>
      <c r="Q731" s="144"/>
      <c r="R731" s="144"/>
      <c r="S731" s="144"/>
      <c r="T731" s="144"/>
      <c r="U731" s="144"/>
      <c r="V731" s="144"/>
      <c r="W731" s="144"/>
      <c r="X731" s="144"/>
      <c r="Y731" s="144"/>
      <c r="Z731" s="144"/>
    </row>
    <row r="732" spans="1:26" ht="14.25" customHeight="1">
      <c r="A732" s="144"/>
      <c r="B732" s="144"/>
      <c r="C732" s="144"/>
      <c r="D732" s="157"/>
      <c r="E732" s="157"/>
      <c r="F732" s="157"/>
      <c r="G732" s="157"/>
      <c r="H732" s="144"/>
      <c r="I732" s="144"/>
      <c r="J732" s="144"/>
      <c r="K732" s="144"/>
      <c r="L732" s="144"/>
      <c r="M732" s="144"/>
      <c r="N732" s="144"/>
      <c r="O732" s="144"/>
      <c r="P732" s="144"/>
      <c r="Q732" s="144"/>
      <c r="R732" s="144"/>
      <c r="S732" s="144"/>
      <c r="T732" s="144"/>
      <c r="U732" s="144"/>
      <c r="V732" s="144"/>
      <c r="W732" s="144"/>
      <c r="X732" s="144"/>
      <c r="Y732" s="144"/>
      <c r="Z732" s="144"/>
    </row>
    <row r="733" spans="1:26" ht="14.25" customHeight="1">
      <c r="A733" s="144"/>
      <c r="B733" s="144"/>
      <c r="C733" s="144"/>
      <c r="D733" s="157"/>
      <c r="E733" s="157"/>
      <c r="F733" s="157"/>
      <c r="G733" s="157"/>
      <c r="H733" s="144"/>
      <c r="I733" s="144"/>
      <c r="J733" s="144"/>
      <c r="K733" s="144"/>
      <c r="L733" s="144"/>
      <c r="M733" s="144"/>
      <c r="N733" s="144"/>
      <c r="O733" s="144"/>
      <c r="P733" s="144"/>
      <c r="Q733" s="144"/>
      <c r="R733" s="144"/>
      <c r="S733" s="144"/>
      <c r="T733" s="144"/>
      <c r="U733" s="144"/>
      <c r="V733" s="144"/>
      <c r="W733" s="144"/>
      <c r="X733" s="144"/>
      <c r="Y733" s="144"/>
      <c r="Z733" s="144"/>
    </row>
    <row r="734" spans="1:26" ht="14.25" customHeight="1">
      <c r="A734" s="144"/>
      <c r="B734" s="144"/>
      <c r="C734" s="144"/>
      <c r="D734" s="157"/>
      <c r="E734" s="157"/>
      <c r="F734" s="157"/>
      <c r="G734" s="157"/>
      <c r="H734" s="144"/>
      <c r="I734" s="144"/>
      <c r="J734" s="144"/>
      <c r="K734" s="144"/>
      <c r="L734" s="144"/>
      <c r="M734" s="144"/>
      <c r="N734" s="144"/>
      <c r="O734" s="144"/>
      <c r="P734" s="144"/>
      <c r="Q734" s="144"/>
      <c r="R734" s="144"/>
      <c r="S734" s="144"/>
      <c r="T734" s="144"/>
      <c r="U734" s="144"/>
      <c r="V734" s="144"/>
      <c r="W734" s="144"/>
      <c r="X734" s="144"/>
      <c r="Y734" s="144"/>
      <c r="Z734" s="144"/>
    </row>
    <row r="735" spans="1:26" ht="14.25" customHeight="1">
      <c r="A735" s="144"/>
      <c r="B735" s="144"/>
      <c r="C735" s="144"/>
      <c r="D735" s="157"/>
      <c r="E735" s="157"/>
      <c r="F735" s="157"/>
      <c r="G735" s="157"/>
      <c r="H735" s="144"/>
      <c r="I735" s="144"/>
      <c r="J735" s="144"/>
      <c r="K735" s="144"/>
      <c r="L735" s="144"/>
      <c r="M735" s="144"/>
      <c r="N735" s="144"/>
      <c r="O735" s="144"/>
      <c r="P735" s="144"/>
      <c r="Q735" s="144"/>
      <c r="R735" s="144"/>
      <c r="S735" s="144"/>
      <c r="T735" s="144"/>
      <c r="U735" s="144"/>
      <c r="V735" s="144"/>
      <c r="W735" s="144"/>
      <c r="X735" s="144"/>
      <c r="Y735" s="144"/>
      <c r="Z735" s="144"/>
    </row>
    <row r="736" spans="1:26" ht="14.25" customHeight="1">
      <c r="A736" s="144"/>
      <c r="B736" s="144"/>
      <c r="C736" s="144"/>
      <c r="D736" s="157"/>
      <c r="E736" s="157"/>
      <c r="F736" s="157"/>
      <c r="G736" s="157"/>
      <c r="H736" s="144"/>
      <c r="I736" s="144"/>
      <c r="J736" s="144"/>
      <c r="K736" s="144"/>
      <c r="L736" s="144"/>
      <c r="M736" s="144"/>
      <c r="N736" s="144"/>
      <c r="O736" s="144"/>
      <c r="P736" s="144"/>
      <c r="Q736" s="144"/>
      <c r="R736" s="144"/>
      <c r="S736" s="144"/>
      <c r="T736" s="144"/>
      <c r="U736" s="144"/>
      <c r="V736" s="144"/>
      <c r="W736" s="144"/>
      <c r="X736" s="144"/>
      <c r="Y736" s="144"/>
      <c r="Z736" s="144"/>
    </row>
    <row r="737" spans="1:26" ht="14.25" customHeight="1">
      <c r="A737" s="144"/>
      <c r="B737" s="144"/>
      <c r="C737" s="144"/>
      <c r="D737" s="157"/>
      <c r="E737" s="157"/>
      <c r="F737" s="157"/>
      <c r="G737" s="157"/>
      <c r="H737" s="144"/>
      <c r="I737" s="144"/>
      <c r="J737" s="144"/>
      <c r="K737" s="144"/>
      <c r="L737" s="144"/>
      <c r="M737" s="144"/>
      <c r="N737" s="144"/>
      <c r="O737" s="144"/>
      <c r="P737" s="144"/>
      <c r="Q737" s="144"/>
      <c r="R737" s="144"/>
      <c r="S737" s="144"/>
      <c r="T737" s="144"/>
      <c r="U737" s="144"/>
      <c r="V737" s="144"/>
      <c r="W737" s="144"/>
      <c r="X737" s="144"/>
      <c r="Y737" s="144"/>
      <c r="Z737" s="144"/>
    </row>
    <row r="738" spans="1:26" ht="14.25" customHeight="1">
      <c r="A738" s="144"/>
      <c r="B738" s="144"/>
      <c r="C738" s="144"/>
      <c r="D738" s="157"/>
      <c r="E738" s="157"/>
      <c r="F738" s="157"/>
      <c r="G738" s="157"/>
      <c r="H738" s="144"/>
      <c r="I738" s="144"/>
      <c r="J738" s="144"/>
      <c r="K738" s="144"/>
      <c r="L738" s="144"/>
      <c r="M738" s="144"/>
      <c r="N738" s="144"/>
      <c r="O738" s="144"/>
      <c r="P738" s="144"/>
      <c r="Q738" s="144"/>
      <c r="R738" s="144"/>
      <c r="S738" s="144"/>
      <c r="T738" s="144"/>
      <c r="U738" s="144"/>
      <c r="V738" s="144"/>
      <c r="W738" s="144"/>
      <c r="X738" s="144"/>
      <c r="Y738" s="144"/>
      <c r="Z738" s="144"/>
    </row>
    <row r="739" spans="1:26" ht="14.25" customHeight="1">
      <c r="A739" s="144"/>
      <c r="B739" s="144"/>
      <c r="C739" s="144"/>
      <c r="D739" s="157"/>
      <c r="E739" s="157"/>
      <c r="F739" s="157"/>
      <c r="G739" s="157"/>
      <c r="H739" s="144"/>
      <c r="I739" s="144"/>
      <c r="J739" s="144"/>
      <c r="K739" s="144"/>
      <c r="L739" s="144"/>
      <c r="M739" s="144"/>
      <c r="N739" s="144"/>
      <c r="O739" s="144"/>
      <c r="P739" s="144"/>
      <c r="Q739" s="144"/>
      <c r="R739" s="144"/>
      <c r="S739" s="144"/>
      <c r="T739" s="144"/>
      <c r="U739" s="144"/>
      <c r="V739" s="144"/>
      <c r="W739" s="144"/>
      <c r="X739" s="144"/>
      <c r="Y739" s="144"/>
      <c r="Z739" s="144"/>
    </row>
    <row r="740" spans="1:26" ht="14.25" customHeight="1">
      <c r="A740" s="144"/>
      <c r="B740" s="144"/>
      <c r="C740" s="144"/>
      <c r="D740" s="157"/>
      <c r="E740" s="157"/>
      <c r="F740" s="157"/>
      <c r="G740" s="157"/>
      <c r="H740" s="144"/>
      <c r="I740" s="144"/>
      <c r="J740" s="144"/>
      <c r="K740" s="144"/>
      <c r="L740" s="144"/>
      <c r="M740" s="144"/>
      <c r="N740" s="144"/>
      <c r="O740" s="144"/>
      <c r="P740" s="144"/>
      <c r="Q740" s="144"/>
      <c r="R740" s="144"/>
      <c r="S740" s="144"/>
      <c r="T740" s="144"/>
      <c r="U740" s="144"/>
      <c r="V740" s="144"/>
      <c r="W740" s="144"/>
      <c r="X740" s="144"/>
      <c r="Y740" s="144"/>
      <c r="Z740" s="144"/>
    </row>
    <row r="741" spans="1:26" ht="14.25" customHeight="1">
      <c r="A741" s="144"/>
      <c r="B741" s="144"/>
      <c r="C741" s="144"/>
      <c r="D741" s="157"/>
      <c r="E741" s="157"/>
      <c r="F741" s="157"/>
      <c r="G741" s="157"/>
      <c r="H741" s="144"/>
      <c r="I741" s="144"/>
      <c r="J741" s="144"/>
      <c r="K741" s="144"/>
      <c r="L741" s="144"/>
      <c r="M741" s="144"/>
      <c r="N741" s="144"/>
      <c r="O741" s="144"/>
      <c r="P741" s="144"/>
      <c r="Q741" s="144"/>
      <c r="R741" s="144"/>
      <c r="S741" s="144"/>
      <c r="T741" s="144"/>
      <c r="U741" s="144"/>
      <c r="V741" s="144"/>
      <c r="W741" s="144"/>
      <c r="X741" s="144"/>
      <c r="Y741" s="144"/>
      <c r="Z741" s="144"/>
    </row>
    <row r="742" spans="1:26" ht="14.25" customHeight="1">
      <c r="A742" s="144"/>
      <c r="B742" s="144"/>
      <c r="C742" s="144"/>
      <c r="D742" s="157"/>
      <c r="E742" s="157"/>
      <c r="F742" s="157"/>
      <c r="G742" s="157"/>
      <c r="H742" s="144"/>
      <c r="I742" s="144"/>
      <c r="J742" s="144"/>
      <c r="K742" s="144"/>
      <c r="L742" s="144"/>
      <c r="M742" s="144"/>
      <c r="N742" s="144"/>
      <c r="O742" s="144"/>
      <c r="P742" s="144"/>
      <c r="Q742" s="144"/>
      <c r="R742" s="144"/>
      <c r="S742" s="144"/>
      <c r="T742" s="144"/>
      <c r="U742" s="144"/>
      <c r="V742" s="144"/>
      <c r="W742" s="144"/>
      <c r="X742" s="144"/>
      <c r="Y742" s="144"/>
      <c r="Z742" s="144"/>
    </row>
    <row r="743" spans="1:26" ht="14.25" customHeight="1">
      <c r="A743" s="144"/>
      <c r="B743" s="144"/>
      <c r="C743" s="144"/>
      <c r="D743" s="157"/>
      <c r="E743" s="157"/>
      <c r="F743" s="157"/>
      <c r="G743" s="157"/>
      <c r="H743" s="144"/>
      <c r="I743" s="144"/>
      <c r="J743" s="144"/>
      <c r="K743" s="144"/>
      <c r="L743" s="144"/>
      <c r="M743" s="144"/>
      <c r="N743" s="144"/>
      <c r="O743" s="144"/>
      <c r="P743" s="144"/>
      <c r="Q743" s="144"/>
      <c r="R743" s="144"/>
      <c r="S743" s="144"/>
      <c r="T743" s="144"/>
      <c r="U743" s="144"/>
      <c r="V743" s="144"/>
      <c r="W743" s="144"/>
      <c r="X743" s="144"/>
      <c r="Y743" s="144"/>
      <c r="Z743" s="144"/>
    </row>
    <row r="744" spans="1:26" ht="14.25" customHeight="1">
      <c r="A744" s="144"/>
      <c r="B744" s="144"/>
      <c r="C744" s="144"/>
      <c r="D744" s="157"/>
      <c r="E744" s="157"/>
      <c r="F744" s="157"/>
      <c r="G744" s="157"/>
      <c r="H744" s="144"/>
      <c r="I744" s="144"/>
      <c r="J744" s="144"/>
      <c r="K744" s="144"/>
      <c r="L744" s="144"/>
      <c r="M744" s="144"/>
      <c r="N744" s="144"/>
      <c r="O744" s="144"/>
      <c r="P744" s="144"/>
      <c r="Q744" s="144"/>
      <c r="R744" s="144"/>
      <c r="S744" s="144"/>
      <c r="T744" s="144"/>
      <c r="U744" s="144"/>
      <c r="V744" s="144"/>
      <c r="W744" s="144"/>
      <c r="X744" s="144"/>
      <c r="Y744" s="144"/>
      <c r="Z744" s="144"/>
    </row>
    <row r="745" spans="1:26" ht="14.25" customHeight="1">
      <c r="A745" s="144"/>
      <c r="B745" s="144"/>
      <c r="C745" s="144"/>
      <c r="D745" s="157"/>
      <c r="E745" s="157"/>
      <c r="F745" s="157"/>
      <c r="G745" s="157"/>
      <c r="H745" s="144"/>
      <c r="I745" s="144"/>
      <c r="J745" s="144"/>
      <c r="K745" s="144"/>
      <c r="L745" s="144"/>
      <c r="M745" s="144"/>
      <c r="N745" s="144"/>
      <c r="O745" s="144"/>
      <c r="P745" s="144"/>
      <c r="Q745" s="144"/>
      <c r="R745" s="144"/>
      <c r="S745" s="144"/>
      <c r="T745" s="144"/>
      <c r="U745" s="144"/>
      <c r="V745" s="144"/>
      <c r="W745" s="144"/>
      <c r="X745" s="144"/>
      <c r="Y745" s="144"/>
      <c r="Z745" s="144"/>
    </row>
    <row r="746" spans="1:26" ht="14.25" customHeight="1">
      <c r="A746" s="144"/>
      <c r="B746" s="144"/>
      <c r="C746" s="144"/>
      <c r="D746" s="157"/>
      <c r="E746" s="157"/>
      <c r="F746" s="157"/>
      <c r="G746" s="157"/>
      <c r="H746" s="144"/>
      <c r="I746" s="144"/>
      <c r="J746" s="144"/>
      <c r="K746" s="144"/>
      <c r="L746" s="144"/>
      <c r="M746" s="144"/>
      <c r="N746" s="144"/>
      <c r="O746" s="144"/>
      <c r="P746" s="144"/>
      <c r="Q746" s="144"/>
      <c r="R746" s="144"/>
      <c r="S746" s="144"/>
      <c r="T746" s="144"/>
      <c r="U746" s="144"/>
      <c r="V746" s="144"/>
      <c r="W746" s="144"/>
      <c r="X746" s="144"/>
      <c r="Y746" s="144"/>
      <c r="Z746" s="144"/>
    </row>
    <row r="747" spans="1:26" ht="14.25" customHeight="1">
      <c r="A747" s="144"/>
      <c r="B747" s="144"/>
      <c r="C747" s="144"/>
      <c r="D747" s="157"/>
      <c r="E747" s="157"/>
      <c r="F747" s="157"/>
      <c r="G747" s="157"/>
      <c r="H747" s="144"/>
      <c r="I747" s="144"/>
      <c r="J747" s="144"/>
      <c r="K747" s="144"/>
      <c r="L747" s="144"/>
      <c r="M747" s="144"/>
      <c r="N747" s="144"/>
      <c r="O747" s="144"/>
      <c r="P747" s="144"/>
      <c r="Q747" s="144"/>
      <c r="R747" s="144"/>
      <c r="S747" s="144"/>
      <c r="T747" s="144"/>
      <c r="U747" s="144"/>
      <c r="V747" s="144"/>
      <c r="W747" s="144"/>
      <c r="X747" s="144"/>
      <c r="Y747" s="144"/>
      <c r="Z747" s="144"/>
    </row>
    <row r="748" spans="1:26" ht="14.25" customHeight="1">
      <c r="A748" s="144"/>
      <c r="B748" s="144"/>
      <c r="C748" s="144"/>
      <c r="D748" s="157"/>
      <c r="E748" s="157"/>
      <c r="F748" s="157"/>
      <c r="G748" s="157"/>
      <c r="H748" s="144"/>
      <c r="I748" s="144"/>
      <c r="J748" s="144"/>
      <c r="K748" s="144"/>
      <c r="L748" s="144"/>
      <c r="M748" s="144"/>
      <c r="N748" s="144"/>
      <c r="O748" s="144"/>
      <c r="P748" s="144"/>
      <c r="Q748" s="144"/>
      <c r="R748" s="144"/>
      <c r="S748" s="144"/>
      <c r="T748" s="144"/>
      <c r="U748" s="144"/>
      <c r="V748" s="144"/>
      <c r="W748" s="144"/>
      <c r="X748" s="144"/>
      <c r="Y748" s="144"/>
      <c r="Z748" s="144"/>
    </row>
    <row r="749" spans="1:26" ht="14.25" customHeight="1">
      <c r="A749" s="144"/>
      <c r="B749" s="144"/>
      <c r="C749" s="144"/>
      <c r="D749" s="157"/>
      <c r="E749" s="157"/>
      <c r="F749" s="157"/>
      <c r="G749" s="157"/>
      <c r="H749" s="144"/>
      <c r="I749" s="144"/>
      <c r="J749" s="144"/>
      <c r="K749" s="144"/>
      <c r="L749" s="144"/>
      <c r="M749" s="144"/>
      <c r="N749" s="144"/>
      <c r="O749" s="144"/>
      <c r="P749" s="144"/>
      <c r="Q749" s="144"/>
      <c r="R749" s="144"/>
      <c r="S749" s="144"/>
      <c r="T749" s="144"/>
      <c r="U749" s="144"/>
      <c r="V749" s="144"/>
      <c r="W749" s="144"/>
      <c r="X749" s="144"/>
      <c r="Y749" s="144"/>
      <c r="Z749" s="144"/>
    </row>
    <row r="750" spans="1:26" ht="14.25" customHeight="1">
      <c r="A750" s="144"/>
      <c r="B750" s="144"/>
      <c r="C750" s="144"/>
      <c r="D750" s="157"/>
      <c r="E750" s="157"/>
      <c r="F750" s="157"/>
      <c r="G750" s="157"/>
      <c r="H750" s="144"/>
      <c r="I750" s="144"/>
      <c r="J750" s="144"/>
      <c r="K750" s="144"/>
      <c r="L750" s="144"/>
      <c r="M750" s="144"/>
      <c r="N750" s="144"/>
      <c r="O750" s="144"/>
      <c r="P750" s="144"/>
      <c r="Q750" s="144"/>
      <c r="R750" s="144"/>
      <c r="S750" s="144"/>
      <c r="T750" s="144"/>
      <c r="U750" s="144"/>
      <c r="V750" s="144"/>
      <c r="W750" s="144"/>
      <c r="X750" s="144"/>
      <c r="Y750" s="144"/>
      <c r="Z750" s="144"/>
    </row>
    <row r="751" spans="1:26" ht="14.25" customHeight="1">
      <c r="A751" s="144"/>
      <c r="B751" s="144"/>
      <c r="C751" s="144"/>
      <c r="D751" s="157"/>
      <c r="E751" s="157"/>
      <c r="F751" s="157"/>
      <c r="G751" s="157"/>
      <c r="H751" s="144"/>
      <c r="I751" s="144"/>
      <c r="J751" s="144"/>
      <c r="K751" s="144"/>
      <c r="L751" s="144"/>
      <c r="M751" s="144"/>
      <c r="N751" s="144"/>
      <c r="O751" s="144"/>
      <c r="P751" s="144"/>
      <c r="Q751" s="144"/>
      <c r="R751" s="144"/>
      <c r="S751" s="144"/>
      <c r="T751" s="144"/>
      <c r="U751" s="144"/>
      <c r="V751" s="144"/>
      <c r="W751" s="144"/>
      <c r="X751" s="144"/>
      <c r="Y751" s="144"/>
      <c r="Z751" s="144"/>
    </row>
    <row r="752" spans="1:26" ht="14.25" customHeight="1">
      <c r="A752" s="144"/>
      <c r="B752" s="144"/>
      <c r="C752" s="144"/>
      <c r="D752" s="157"/>
      <c r="E752" s="157"/>
      <c r="F752" s="157"/>
      <c r="G752" s="157"/>
      <c r="H752" s="144"/>
      <c r="I752" s="144"/>
      <c r="J752" s="144"/>
      <c r="K752" s="144"/>
      <c r="L752" s="144"/>
      <c r="M752" s="144"/>
      <c r="N752" s="144"/>
      <c r="O752" s="144"/>
      <c r="P752" s="144"/>
      <c r="Q752" s="144"/>
      <c r="R752" s="144"/>
      <c r="S752" s="144"/>
      <c r="T752" s="144"/>
      <c r="U752" s="144"/>
      <c r="V752" s="144"/>
      <c r="W752" s="144"/>
      <c r="X752" s="144"/>
      <c r="Y752" s="144"/>
      <c r="Z752" s="144"/>
    </row>
    <row r="753" spans="1:26" ht="14.25" customHeight="1">
      <c r="A753" s="144"/>
      <c r="B753" s="144"/>
      <c r="C753" s="144"/>
      <c r="D753" s="157"/>
      <c r="E753" s="157"/>
      <c r="F753" s="157"/>
      <c r="G753" s="157"/>
      <c r="H753" s="144"/>
      <c r="I753" s="144"/>
      <c r="J753" s="144"/>
      <c r="K753" s="144"/>
      <c r="L753" s="144"/>
      <c r="M753" s="144"/>
      <c r="N753" s="144"/>
      <c r="O753" s="144"/>
      <c r="P753" s="144"/>
      <c r="Q753" s="144"/>
      <c r="R753" s="144"/>
      <c r="S753" s="144"/>
      <c r="T753" s="144"/>
      <c r="U753" s="144"/>
      <c r="V753" s="144"/>
      <c r="W753" s="144"/>
      <c r="X753" s="144"/>
      <c r="Y753" s="144"/>
      <c r="Z753" s="144"/>
    </row>
    <row r="754" spans="1:26" ht="14.25" customHeight="1">
      <c r="A754" s="144"/>
      <c r="B754" s="144"/>
      <c r="C754" s="144"/>
      <c r="D754" s="157"/>
      <c r="E754" s="157"/>
      <c r="F754" s="157"/>
      <c r="G754" s="157"/>
      <c r="H754" s="144"/>
      <c r="I754" s="144"/>
      <c r="J754" s="144"/>
      <c r="K754" s="144"/>
      <c r="L754" s="144"/>
      <c r="M754" s="144"/>
      <c r="N754" s="144"/>
      <c r="O754" s="144"/>
      <c r="P754" s="144"/>
      <c r="Q754" s="144"/>
      <c r="R754" s="144"/>
      <c r="S754" s="144"/>
      <c r="T754" s="144"/>
      <c r="U754" s="144"/>
      <c r="V754" s="144"/>
      <c r="W754" s="144"/>
      <c r="X754" s="144"/>
      <c r="Y754" s="144"/>
      <c r="Z754" s="144"/>
    </row>
    <row r="755" spans="1:26" ht="14.25" customHeight="1">
      <c r="A755" s="144"/>
      <c r="B755" s="144"/>
      <c r="C755" s="144"/>
      <c r="D755" s="157"/>
      <c r="E755" s="157"/>
      <c r="F755" s="157"/>
      <c r="G755" s="157"/>
      <c r="H755" s="144"/>
      <c r="I755" s="144"/>
      <c r="J755" s="144"/>
      <c r="K755" s="144"/>
      <c r="L755" s="144"/>
      <c r="M755" s="144"/>
      <c r="N755" s="144"/>
      <c r="O755" s="144"/>
      <c r="P755" s="144"/>
      <c r="Q755" s="144"/>
      <c r="R755" s="144"/>
      <c r="S755" s="144"/>
      <c r="T755" s="144"/>
      <c r="U755" s="144"/>
      <c r="V755" s="144"/>
      <c r="W755" s="144"/>
      <c r="X755" s="144"/>
      <c r="Y755" s="144"/>
      <c r="Z755" s="144"/>
    </row>
    <row r="756" spans="1:26" ht="14.25" customHeight="1">
      <c r="A756" s="144"/>
      <c r="B756" s="144"/>
      <c r="C756" s="144"/>
      <c r="D756" s="157"/>
      <c r="E756" s="157"/>
      <c r="F756" s="157"/>
      <c r="G756" s="157"/>
      <c r="H756" s="144"/>
      <c r="I756" s="144"/>
      <c r="J756" s="144"/>
      <c r="K756" s="144"/>
      <c r="L756" s="144"/>
      <c r="M756" s="144"/>
      <c r="N756" s="144"/>
      <c r="O756" s="144"/>
      <c r="P756" s="144"/>
      <c r="Q756" s="144"/>
      <c r="R756" s="144"/>
      <c r="S756" s="144"/>
      <c r="T756" s="144"/>
      <c r="U756" s="144"/>
      <c r="V756" s="144"/>
      <c r="W756" s="144"/>
      <c r="X756" s="144"/>
      <c r="Y756" s="144"/>
      <c r="Z756" s="144"/>
    </row>
    <row r="757" spans="1:26" ht="14.25" customHeight="1">
      <c r="A757" s="144"/>
      <c r="B757" s="144"/>
      <c r="C757" s="144"/>
      <c r="D757" s="157"/>
      <c r="E757" s="157"/>
      <c r="F757" s="157"/>
      <c r="G757" s="157"/>
      <c r="H757" s="144"/>
      <c r="I757" s="144"/>
      <c r="J757" s="144"/>
      <c r="K757" s="144"/>
      <c r="L757" s="144"/>
      <c r="M757" s="144"/>
      <c r="N757" s="144"/>
      <c r="O757" s="144"/>
      <c r="P757" s="144"/>
      <c r="Q757" s="144"/>
      <c r="R757" s="144"/>
      <c r="S757" s="144"/>
      <c r="T757" s="144"/>
      <c r="U757" s="144"/>
      <c r="V757" s="144"/>
      <c r="W757" s="144"/>
      <c r="X757" s="144"/>
      <c r="Y757" s="144"/>
      <c r="Z757" s="144"/>
    </row>
    <row r="758" spans="1:26" ht="14.25" customHeight="1">
      <c r="A758" s="144"/>
      <c r="B758" s="144"/>
      <c r="C758" s="144"/>
      <c r="D758" s="157"/>
      <c r="E758" s="157"/>
      <c r="F758" s="157"/>
      <c r="G758" s="157"/>
      <c r="H758" s="144"/>
      <c r="I758" s="144"/>
      <c r="J758" s="144"/>
      <c r="K758" s="144"/>
      <c r="L758" s="144"/>
      <c r="M758" s="144"/>
      <c r="N758" s="144"/>
      <c r="O758" s="144"/>
      <c r="P758" s="144"/>
      <c r="Q758" s="144"/>
      <c r="R758" s="144"/>
      <c r="S758" s="144"/>
      <c r="T758" s="144"/>
      <c r="U758" s="144"/>
      <c r="V758" s="144"/>
      <c r="W758" s="144"/>
      <c r="X758" s="144"/>
      <c r="Y758" s="144"/>
      <c r="Z758" s="144"/>
    </row>
    <row r="759" spans="1:26" ht="14.25" customHeight="1">
      <c r="A759" s="144"/>
      <c r="B759" s="144"/>
      <c r="C759" s="144"/>
      <c r="D759" s="157"/>
      <c r="E759" s="157"/>
      <c r="F759" s="157"/>
      <c r="G759" s="157"/>
      <c r="H759" s="144"/>
      <c r="I759" s="144"/>
      <c r="J759" s="144"/>
      <c r="K759" s="144"/>
      <c r="L759" s="144"/>
      <c r="M759" s="144"/>
      <c r="N759" s="144"/>
      <c r="O759" s="144"/>
      <c r="P759" s="144"/>
      <c r="Q759" s="144"/>
      <c r="R759" s="144"/>
      <c r="S759" s="144"/>
      <c r="T759" s="144"/>
      <c r="U759" s="144"/>
      <c r="V759" s="144"/>
      <c r="W759" s="144"/>
      <c r="X759" s="144"/>
      <c r="Y759" s="144"/>
      <c r="Z759" s="144"/>
    </row>
    <row r="760" spans="1:26" ht="14.25" customHeight="1">
      <c r="A760" s="144"/>
      <c r="B760" s="144"/>
      <c r="C760" s="144"/>
      <c r="D760" s="157"/>
      <c r="E760" s="157"/>
      <c r="F760" s="157"/>
      <c r="G760" s="157"/>
      <c r="H760" s="144"/>
      <c r="I760" s="144"/>
      <c r="J760" s="144"/>
      <c r="K760" s="144"/>
      <c r="L760" s="144"/>
      <c r="M760" s="144"/>
      <c r="N760" s="144"/>
      <c r="O760" s="144"/>
      <c r="P760" s="144"/>
      <c r="Q760" s="144"/>
      <c r="R760" s="144"/>
      <c r="S760" s="144"/>
      <c r="T760" s="144"/>
      <c r="U760" s="144"/>
      <c r="V760" s="144"/>
      <c r="W760" s="144"/>
      <c r="X760" s="144"/>
      <c r="Y760" s="144"/>
      <c r="Z760" s="144"/>
    </row>
    <row r="761" spans="1:26" ht="14.25" customHeight="1">
      <c r="A761" s="144"/>
      <c r="B761" s="144"/>
      <c r="C761" s="144"/>
      <c r="D761" s="157"/>
      <c r="E761" s="157"/>
      <c r="F761" s="157"/>
      <c r="G761" s="157"/>
      <c r="H761" s="144"/>
      <c r="I761" s="144"/>
      <c r="J761" s="144"/>
      <c r="K761" s="144"/>
      <c r="L761" s="144"/>
      <c r="M761" s="144"/>
      <c r="N761" s="144"/>
      <c r="O761" s="144"/>
      <c r="P761" s="144"/>
      <c r="Q761" s="144"/>
      <c r="R761" s="144"/>
      <c r="S761" s="144"/>
      <c r="T761" s="144"/>
      <c r="U761" s="144"/>
      <c r="V761" s="144"/>
      <c r="W761" s="144"/>
      <c r="X761" s="144"/>
      <c r="Y761" s="144"/>
      <c r="Z761" s="144"/>
    </row>
    <row r="762" spans="1:26" ht="14.25" customHeight="1">
      <c r="A762" s="144"/>
      <c r="B762" s="144"/>
      <c r="C762" s="144"/>
      <c r="D762" s="157"/>
      <c r="E762" s="157"/>
      <c r="F762" s="157"/>
      <c r="G762" s="157"/>
      <c r="H762" s="144"/>
      <c r="I762" s="144"/>
      <c r="J762" s="144"/>
      <c r="K762" s="144"/>
      <c r="L762" s="144"/>
      <c r="M762" s="144"/>
      <c r="N762" s="144"/>
      <c r="O762" s="144"/>
      <c r="P762" s="144"/>
      <c r="Q762" s="144"/>
      <c r="R762" s="144"/>
      <c r="S762" s="144"/>
      <c r="T762" s="144"/>
      <c r="U762" s="144"/>
      <c r="V762" s="144"/>
      <c r="W762" s="144"/>
      <c r="X762" s="144"/>
      <c r="Y762" s="144"/>
      <c r="Z762" s="144"/>
    </row>
    <row r="763" spans="1:26" ht="14.25" customHeight="1">
      <c r="A763" s="144"/>
      <c r="B763" s="144"/>
      <c r="C763" s="144"/>
      <c r="D763" s="157"/>
      <c r="E763" s="157"/>
      <c r="F763" s="157"/>
      <c r="G763" s="157"/>
      <c r="H763" s="144"/>
      <c r="I763" s="144"/>
      <c r="J763" s="144"/>
      <c r="K763" s="144"/>
      <c r="L763" s="144"/>
      <c r="M763" s="144"/>
      <c r="N763" s="144"/>
      <c r="O763" s="144"/>
      <c r="P763" s="144"/>
      <c r="Q763" s="144"/>
      <c r="R763" s="144"/>
      <c r="S763" s="144"/>
      <c r="T763" s="144"/>
      <c r="U763" s="144"/>
      <c r="V763" s="144"/>
      <c r="W763" s="144"/>
      <c r="X763" s="144"/>
      <c r="Y763" s="144"/>
      <c r="Z763" s="144"/>
    </row>
    <row r="764" spans="1:26" ht="14.25" customHeight="1">
      <c r="A764" s="144"/>
      <c r="B764" s="144"/>
      <c r="C764" s="144"/>
      <c r="D764" s="157"/>
      <c r="E764" s="157"/>
      <c r="F764" s="157"/>
      <c r="G764" s="157"/>
      <c r="H764" s="144"/>
      <c r="I764" s="144"/>
      <c r="J764" s="144"/>
      <c r="K764" s="144"/>
      <c r="L764" s="144"/>
      <c r="M764" s="144"/>
      <c r="N764" s="144"/>
      <c r="O764" s="144"/>
      <c r="P764" s="144"/>
      <c r="Q764" s="144"/>
      <c r="R764" s="144"/>
      <c r="S764" s="144"/>
      <c r="T764" s="144"/>
      <c r="U764" s="144"/>
      <c r="V764" s="144"/>
      <c r="W764" s="144"/>
      <c r="X764" s="144"/>
      <c r="Y764" s="144"/>
      <c r="Z764" s="144"/>
    </row>
    <row r="765" spans="1:26" ht="14.25" customHeight="1">
      <c r="A765" s="144"/>
      <c r="B765" s="144"/>
      <c r="C765" s="144"/>
      <c r="D765" s="157"/>
      <c r="E765" s="157"/>
      <c r="F765" s="157"/>
      <c r="G765" s="157"/>
      <c r="H765" s="144"/>
      <c r="I765" s="144"/>
      <c r="J765" s="144"/>
      <c r="K765" s="144"/>
      <c r="L765" s="144"/>
      <c r="M765" s="144"/>
      <c r="N765" s="144"/>
      <c r="O765" s="144"/>
      <c r="P765" s="144"/>
      <c r="Q765" s="144"/>
      <c r="R765" s="144"/>
      <c r="S765" s="144"/>
      <c r="T765" s="144"/>
      <c r="U765" s="144"/>
      <c r="V765" s="144"/>
      <c r="W765" s="144"/>
      <c r="X765" s="144"/>
      <c r="Y765" s="144"/>
      <c r="Z765" s="144"/>
    </row>
    <row r="766" spans="1:26" ht="14.25" customHeight="1">
      <c r="A766" s="144"/>
      <c r="B766" s="144"/>
      <c r="C766" s="144"/>
      <c r="D766" s="157"/>
      <c r="E766" s="157"/>
      <c r="F766" s="157"/>
      <c r="G766" s="157"/>
      <c r="H766" s="144"/>
      <c r="I766" s="144"/>
      <c r="J766" s="144"/>
      <c r="K766" s="144"/>
      <c r="L766" s="144"/>
      <c r="M766" s="144"/>
      <c r="N766" s="144"/>
      <c r="O766" s="144"/>
      <c r="P766" s="144"/>
      <c r="Q766" s="144"/>
      <c r="R766" s="144"/>
      <c r="S766" s="144"/>
      <c r="T766" s="144"/>
      <c r="U766" s="144"/>
      <c r="V766" s="144"/>
      <c r="W766" s="144"/>
      <c r="X766" s="144"/>
      <c r="Y766" s="144"/>
      <c r="Z766" s="144"/>
    </row>
    <row r="767" spans="1:26" ht="14.25" customHeight="1">
      <c r="A767" s="144"/>
      <c r="B767" s="144"/>
      <c r="C767" s="144"/>
      <c r="D767" s="157"/>
      <c r="E767" s="157"/>
      <c r="F767" s="157"/>
      <c r="G767" s="157"/>
      <c r="H767" s="144"/>
      <c r="I767" s="144"/>
      <c r="J767" s="144"/>
      <c r="K767" s="144"/>
      <c r="L767" s="144"/>
      <c r="M767" s="144"/>
      <c r="N767" s="144"/>
      <c r="O767" s="144"/>
      <c r="P767" s="144"/>
      <c r="Q767" s="144"/>
      <c r="R767" s="144"/>
      <c r="S767" s="144"/>
      <c r="T767" s="144"/>
      <c r="U767" s="144"/>
      <c r="V767" s="144"/>
      <c r="W767" s="144"/>
      <c r="X767" s="144"/>
      <c r="Y767" s="144"/>
      <c r="Z767" s="144"/>
    </row>
    <row r="768" spans="1:26" ht="14.25" customHeight="1">
      <c r="A768" s="144"/>
      <c r="B768" s="144"/>
      <c r="C768" s="144"/>
      <c r="D768" s="157"/>
      <c r="E768" s="157"/>
      <c r="F768" s="157"/>
      <c r="G768" s="157"/>
      <c r="H768" s="144"/>
      <c r="I768" s="144"/>
      <c r="J768" s="144"/>
      <c r="K768" s="144"/>
      <c r="L768" s="144"/>
      <c r="M768" s="144"/>
      <c r="N768" s="144"/>
      <c r="O768" s="144"/>
      <c r="P768" s="144"/>
      <c r="Q768" s="144"/>
      <c r="R768" s="144"/>
      <c r="S768" s="144"/>
      <c r="T768" s="144"/>
      <c r="U768" s="144"/>
      <c r="V768" s="144"/>
      <c r="W768" s="144"/>
      <c r="X768" s="144"/>
      <c r="Y768" s="144"/>
      <c r="Z768" s="144"/>
    </row>
    <row r="769" spans="1:26" ht="14.25" customHeight="1">
      <c r="A769" s="144"/>
      <c r="B769" s="144"/>
      <c r="C769" s="144"/>
      <c r="D769" s="157"/>
      <c r="E769" s="157"/>
      <c r="F769" s="157"/>
      <c r="G769" s="157"/>
      <c r="H769" s="144"/>
      <c r="I769" s="144"/>
      <c r="J769" s="144"/>
      <c r="K769" s="144"/>
      <c r="L769" s="144"/>
      <c r="M769" s="144"/>
      <c r="N769" s="144"/>
      <c r="O769" s="144"/>
      <c r="P769" s="144"/>
      <c r="Q769" s="144"/>
      <c r="R769" s="144"/>
      <c r="S769" s="144"/>
      <c r="T769" s="144"/>
      <c r="U769" s="144"/>
      <c r="V769" s="144"/>
      <c r="W769" s="144"/>
      <c r="X769" s="144"/>
      <c r="Y769" s="144"/>
      <c r="Z769" s="144"/>
    </row>
    <row r="770" spans="1:26" ht="14.25" customHeight="1">
      <c r="A770" s="144"/>
      <c r="B770" s="144"/>
      <c r="C770" s="144"/>
      <c r="D770" s="157"/>
      <c r="E770" s="157"/>
      <c r="F770" s="157"/>
      <c r="G770" s="157"/>
      <c r="H770" s="144"/>
      <c r="I770" s="144"/>
      <c r="J770" s="144"/>
      <c r="K770" s="144"/>
      <c r="L770" s="144"/>
      <c r="M770" s="144"/>
      <c r="N770" s="144"/>
      <c r="O770" s="144"/>
      <c r="P770" s="144"/>
      <c r="Q770" s="144"/>
      <c r="R770" s="144"/>
      <c r="S770" s="144"/>
      <c r="T770" s="144"/>
      <c r="U770" s="144"/>
      <c r="V770" s="144"/>
      <c r="W770" s="144"/>
      <c r="X770" s="144"/>
      <c r="Y770" s="144"/>
      <c r="Z770" s="144"/>
    </row>
    <row r="771" spans="1:26" ht="14.25" customHeight="1">
      <c r="A771" s="144"/>
      <c r="B771" s="144"/>
      <c r="C771" s="144"/>
      <c r="D771" s="157"/>
      <c r="E771" s="157"/>
      <c r="F771" s="157"/>
      <c r="G771" s="157"/>
      <c r="H771" s="144"/>
      <c r="I771" s="144"/>
      <c r="J771" s="144"/>
      <c r="K771" s="144"/>
      <c r="L771" s="144"/>
      <c r="M771" s="144"/>
      <c r="N771" s="144"/>
      <c r="O771" s="144"/>
      <c r="P771" s="144"/>
      <c r="Q771" s="144"/>
      <c r="R771" s="144"/>
      <c r="S771" s="144"/>
      <c r="T771" s="144"/>
      <c r="U771" s="144"/>
      <c r="V771" s="144"/>
      <c r="W771" s="144"/>
      <c r="X771" s="144"/>
      <c r="Y771" s="144"/>
      <c r="Z771" s="144"/>
    </row>
    <row r="772" spans="1:26" ht="14.25" customHeight="1">
      <c r="A772" s="144"/>
      <c r="B772" s="144"/>
      <c r="C772" s="144"/>
      <c r="D772" s="157"/>
      <c r="E772" s="157"/>
      <c r="F772" s="157"/>
      <c r="G772" s="157"/>
      <c r="H772" s="144"/>
      <c r="I772" s="144"/>
      <c r="J772" s="144"/>
      <c r="K772" s="144"/>
      <c r="L772" s="144"/>
      <c r="M772" s="144"/>
      <c r="N772" s="144"/>
      <c r="O772" s="144"/>
      <c r="P772" s="144"/>
      <c r="Q772" s="144"/>
      <c r="R772" s="144"/>
      <c r="S772" s="144"/>
      <c r="T772" s="144"/>
      <c r="U772" s="144"/>
      <c r="V772" s="144"/>
      <c r="W772" s="144"/>
      <c r="X772" s="144"/>
      <c r="Y772" s="144"/>
      <c r="Z772" s="144"/>
    </row>
    <row r="773" spans="1:26" ht="14.25" customHeight="1">
      <c r="A773" s="144"/>
      <c r="B773" s="144"/>
      <c r="C773" s="144"/>
      <c r="D773" s="157"/>
      <c r="E773" s="157"/>
      <c r="F773" s="157"/>
      <c r="G773" s="157"/>
      <c r="H773" s="144"/>
      <c r="I773" s="144"/>
      <c r="J773" s="144"/>
      <c r="K773" s="144"/>
      <c r="L773" s="144"/>
      <c r="M773" s="144"/>
      <c r="N773" s="144"/>
      <c r="O773" s="144"/>
      <c r="P773" s="144"/>
      <c r="Q773" s="144"/>
      <c r="R773" s="144"/>
      <c r="S773" s="144"/>
      <c r="T773" s="144"/>
      <c r="U773" s="144"/>
      <c r="V773" s="144"/>
      <c r="W773" s="144"/>
      <c r="X773" s="144"/>
      <c r="Y773" s="144"/>
      <c r="Z773" s="144"/>
    </row>
    <row r="774" spans="1:26" ht="14.25" customHeight="1">
      <c r="A774" s="144"/>
      <c r="B774" s="144"/>
      <c r="C774" s="144"/>
      <c r="D774" s="157"/>
      <c r="E774" s="157"/>
      <c r="F774" s="157"/>
      <c r="G774" s="157"/>
      <c r="H774" s="144"/>
      <c r="I774" s="144"/>
      <c r="J774" s="144"/>
      <c r="K774" s="144"/>
      <c r="L774" s="144"/>
      <c r="M774" s="144"/>
      <c r="N774" s="144"/>
      <c r="O774" s="144"/>
      <c r="P774" s="144"/>
      <c r="Q774" s="144"/>
      <c r="R774" s="144"/>
      <c r="S774" s="144"/>
      <c r="T774" s="144"/>
      <c r="U774" s="144"/>
      <c r="V774" s="144"/>
      <c r="W774" s="144"/>
      <c r="X774" s="144"/>
      <c r="Y774" s="144"/>
      <c r="Z774" s="144"/>
    </row>
    <row r="775" spans="1:26" ht="14.25" customHeight="1">
      <c r="A775" s="144"/>
      <c r="B775" s="144"/>
      <c r="C775" s="144"/>
      <c r="D775" s="157"/>
      <c r="E775" s="157"/>
      <c r="F775" s="157"/>
      <c r="G775" s="157"/>
      <c r="H775" s="144"/>
      <c r="I775" s="144"/>
      <c r="J775" s="144"/>
      <c r="K775" s="144"/>
      <c r="L775" s="144"/>
      <c r="M775" s="144"/>
      <c r="N775" s="144"/>
      <c r="O775" s="144"/>
      <c r="P775" s="144"/>
      <c r="Q775" s="144"/>
      <c r="R775" s="144"/>
      <c r="S775" s="144"/>
      <c r="T775" s="144"/>
      <c r="U775" s="144"/>
      <c r="V775" s="144"/>
      <c r="W775" s="144"/>
      <c r="X775" s="144"/>
      <c r="Y775" s="144"/>
      <c r="Z775" s="144"/>
    </row>
    <row r="776" spans="1:26" ht="14.25" customHeight="1">
      <c r="A776" s="144"/>
      <c r="B776" s="144"/>
      <c r="C776" s="144"/>
      <c r="D776" s="157"/>
      <c r="E776" s="157"/>
      <c r="F776" s="157"/>
      <c r="G776" s="157"/>
      <c r="H776" s="144"/>
      <c r="I776" s="144"/>
      <c r="J776" s="144"/>
      <c r="K776" s="144"/>
      <c r="L776" s="144"/>
      <c r="M776" s="144"/>
      <c r="N776" s="144"/>
      <c r="O776" s="144"/>
      <c r="P776" s="144"/>
      <c r="Q776" s="144"/>
      <c r="R776" s="144"/>
      <c r="S776" s="144"/>
      <c r="T776" s="144"/>
      <c r="U776" s="144"/>
      <c r="V776" s="144"/>
      <c r="W776" s="144"/>
      <c r="X776" s="144"/>
      <c r="Y776" s="144"/>
      <c r="Z776" s="144"/>
    </row>
    <row r="777" spans="1:26" ht="14.25" customHeight="1">
      <c r="A777" s="144"/>
      <c r="B777" s="144"/>
      <c r="C777" s="144"/>
      <c r="D777" s="157"/>
      <c r="E777" s="157"/>
      <c r="F777" s="157"/>
      <c r="G777" s="157"/>
      <c r="H777" s="144"/>
      <c r="I777" s="144"/>
      <c r="J777" s="144"/>
      <c r="K777" s="144"/>
      <c r="L777" s="144"/>
      <c r="M777" s="144"/>
      <c r="N777" s="144"/>
      <c r="O777" s="144"/>
      <c r="P777" s="144"/>
      <c r="Q777" s="144"/>
      <c r="R777" s="144"/>
      <c r="S777" s="144"/>
      <c r="T777" s="144"/>
      <c r="U777" s="144"/>
      <c r="V777" s="144"/>
      <c r="W777" s="144"/>
      <c r="X777" s="144"/>
      <c r="Y777" s="144"/>
      <c r="Z777" s="144"/>
    </row>
    <row r="778" spans="1:26" ht="14.25" customHeight="1">
      <c r="A778" s="144"/>
      <c r="B778" s="144"/>
      <c r="C778" s="144"/>
      <c r="D778" s="157"/>
      <c r="E778" s="157"/>
      <c r="F778" s="157"/>
      <c r="G778" s="157"/>
      <c r="H778" s="144"/>
      <c r="I778" s="144"/>
      <c r="J778" s="144"/>
      <c r="K778" s="144"/>
      <c r="L778" s="144"/>
      <c r="M778" s="144"/>
      <c r="N778" s="144"/>
      <c r="O778" s="144"/>
      <c r="P778" s="144"/>
      <c r="Q778" s="144"/>
      <c r="R778" s="144"/>
      <c r="S778" s="144"/>
      <c r="T778" s="144"/>
      <c r="U778" s="144"/>
      <c r="V778" s="144"/>
      <c r="W778" s="144"/>
      <c r="X778" s="144"/>
      <c r="Y778" s="144"/>
      <c r="Z778" s="144"/>
    </row>
    <row r="779" spans="1:26" ht="14.25" customHeight="1">
      <c r="A779" s="144"/>
      <c r="B779" s="144"/>
      <c r="C779" s="144"/>
      <c r="D779" s="157"/>
      <c r="E779" s="157"/>
      <c r="F779" s="157"/>
      <c r="G779" s="157"/>
      <c r="H779" s="144"/>
      <c r="I779" s="144"/>
      <c r="J779" s="144"/>
      <c r="K779" s="144"/>
      <c r="L779" s="144"/>
      <c r="M779" s="144"/>
      <c r="N779" s="144"/>
      <c r="O779" s="144"/>
      <c r="P779" s="144"/>
      <c r="Q779" s="144"/>
      <c r="R779" s="144"/>
      <c r="S779" s="144"/>
      <c r="T779" s="144"/>
      <c r="U779" s="144"/>
      <c r="V779" s="144"/>
      <c r="W779" s="144"/>
      <c r="X779" s="144"/>
      <c r="Y779" s="144"/>
      <c r="Z779" s="144"/>
    </row>
    <row r="780" spans="1:26" ht="14.25" customHeight="1">
      <c r="A780" s="144"/>
      <c r="B780" s="144"/>
      <c r="C780" s="144"/>
      <c r="D780" s="157"/>
      <c r="E780" s="157"/>
      <c r="F780" s="157"/>
      <c r="G780" s="157"/>
      <c r="H780" s="144"/>
      <c r="I780" s="144"/>
      <c r="J780" s="144"/>
      <c r="K780" s="144"/>
      <c r="L780" s="144"/>
      <c r="M780" s="144"/>
      <c r="N780" s="144"/>
      <c r="O780" s="144"/>
      <c r="P780" s="144"/>
      <c r="Q780" s="144"/>
      <c r="R780" s="144"/>
      <c r="S780" s="144"/>
      <c r="T780" s="144"/>
      <c r="U780" s="144"/>
      <c r="V780" s="144"/>
      <c r="W780" s="144"/>
      <c r="X780" s="144"/>
      <c r="Y780" s="144"/>
      <c r="Z780" s="144"/>
    </row>
    <row r="781" spans="1:26" ht="14.25" customHeight="1">
      <c r="A781" s="144"/>
      <c r="B781" s="144"/>
      <c r="C781" s="144"/>
      <c r="D781" s="157"/>
      <c r="E781" s="157"/>
      <c r="F781" s="157"/>
      <c r="G781" s="157"/>
      <c r="H781" s="144"/>
      <c r="I781" s="144"/>
      <c r="J781" s="144"/>
      <c r="K781" s="144"/>
      <c r="L781" s="144"/>
      <c r="M781" s="144"/>
      <c r="N781" s="144"/>
      <c r="O781" s="144"/>
      <c r="P781" s="144"/>
      <c r="Q781" s="144"/>
      <c r="R781" s="144"/>
      <c r="S781" s="144"/>
      <c r="T781" s="144"/>
      <c r="U781" s="144"/>
      <c r="V781" s="144"/>
      <c r="W781" s="144"/>
      <c r="X781" s="144"/>
      <c r="Y781" s="144"/>
      <c r="Z781" s="144"/>
    </row>
    <row r="782" spans="1:26" ht="14.25" customHeight="1">
      <c r="A782" s="144"/>
      <c r="B782" s="144"/>
      <c r="C782" s="144"/>
      <c r="D782" s="157"/>
      <c r="E782" s="157"/>
      <c r="F782" s="157"/>
      <c r="G782" s="157"/>
      <c r="H782" s="144"/>
      <c r="I782" s="144"/>
      <c r="J782" s="144"/>
      <c r="K782" s="144"/>
      <c r="L782" s="144"/>
      <c r="M782" s="144"/>
      <c r="N782" s="144"/>
      <c r="O782" s="144"/>
      <c r="P782" s="144"/>
      <c r="Q782" s="144"/>
      <c r="R782" s="144"/>
      <c r="S782" s="144"/>
      <c r="T782" s="144"/>
      <c r="U782" s="144"/>
      <c r="V782" s="144"/>
      <c r="W782" s="144"/>
      <c r="X782" s="144"/>
      <c r="Y782" s="144"/>
      <c r="Z782" s="144"/>
    </row>
    <row r="783" spans="1:26" ht="14.25" customHeight="1">
      <c r="A783" s="144"/>
      <c r="B783" s="144"/>
      <c r="C783" s="144"/>
      <c r="D783" s="157"/>
      <c r="E783" s="157"/>
      <c r="F783" s="157"/>
      <c r="G783" s="157"/>
      <c r="H783" s="144"/>
      <c r="I783" s="144"/>
      <c r="J783" s="144"/>
      <c r="K783" s="144"/>
      <c r="L783" s="144"/>
      <c r="M783" s="144"/>
      <c r="N783" s="144"/>
      <c r="O783" s="144"/>
      <c r="P783" s="144"/>
      <c r="Q783" s="144"/>
      <c r="R783" s="144"/>
      <c r="S783" s="144"/>
      <c r="T783" s="144"/>
      <c r="U783" s="144"/>
      <c r="V783" s="144"/>
      <c r="W783" s="144"/>
      <c r="X783" s="144"/>
      <c r="Y783" s="144"/>
      <c r="Z783" s="144"/>
    </row>
    <row r="784" spans="1:26" ht="14.25" customHeight="1">
      <c r="A784" s="144"/>
      <c r="B784" s="144"/>
      <c r="C784" s="144"/>
      <c r="D784" s="157"/>
      <c r="E784" s="157"/>
      <c r="F784" s="157"/>
      <c r="G784" s="157"/>
      <c r="H784" s="144"/>
      <c r="I784" s="144"/>
      <c r="J784" s="144"/>
      <c r="K784" s="144"/>
      <c r="L784" s="144"/>
      <c r="M784" s="144"/>
      <c r="N784" s="144"/>
      <c r="O784" s="144"/>
      <c r="P784" s="144"/>
      <c r="Q784" s="144"/>
      <c r="R784" s="144"/>
      <c r="S784" s="144"/>
      <c r="T784" s="144"/>
      <c r="U784" s="144"/>
      <c r="V784" s="144"/>
      <c r="W784" s="144"/>
      <c r="X784" s="144"/>
      <c r="Y784" s="144"/>
      <c r="Z784" s="144"/>
    </row>
    <row r="785" spans="1:26" ht="14.25" customHeight="1">
      <c r="A785" s="144"/>
      <c r="B785" s="144"/>
      <c r="C785" s="144"/>
      <c r="D785" s="157"/>
      <c r="E785" s="157"/>
      <c r="F785" s="157"/>
      <c r="G785" s="157"/>
      <c r="H785" s="144"/>
      <c r="I785" s="144"/>
      <c r="J785" s="144"/>
      <c r="K785" s="144"/>
      <c r="L785" s="144"/>
      <c r="M785" s="144"/>
      <c r="N785" s="144"/>
      <c r="O785" s="144"/>
      <c r="P785" s="144"/>
      <c r="Q785" s="144"/>
      <c r="R785" s="144"/>
      <c r="S785" s="144"/>
      <c r="T785" s="144"/>
      <c r="U785" s="144"/>
      <c r="V785" s="144"/>
      <c r="W785" s="144"/>
      <c r="X785" s="144"/>
      <c r="Y785" s="144"/>
      <c r="Z785" s="144"/>
    </row>
    <row r="786" spans="1:26" ht="14.25" customHeight="1">
      <c r="A786" s="144"/>
      <c r="B786" s="144"/>
      <c r="C786" s="144"/>
      <c r="D786" s="157"/>
      <c r="E786" s="157"/>
      <c r="F786" s="157"/>
      <c r="G786" s="157"/>
      <c r="H786" s="144"/>
      <c r="I786" s="144"/>
      <c r="J786" s="144"/>
      <c r="K786" s="144"/>
      <c r="L786" s="144"/>
      <c r="M786" s="144"/>
      <c r="N786" s="144"/>
      <c r="O786" s="144"/>
      <c r="P786" s="144"/>
      <c r="Q786" s="144"/>
      <c r="R786" s="144"/>
      <c r="S786" s="144"/>
      <c r="T786" s="144"/>
      <c r="U786" s="144"/>
      <c r="V786" s="144"/>
      <c r="W786" s="144"/>
      <c r="X786" s="144"/>
      <c r="Y786" s="144"/>
      <c r="Z786" s="144"/>
    </row>
    <row r="787" spans="1:26" ht="14.25" customHeight="1">
      <c r="A787" s="144"/>
      <c r="B787" s="144"/>
      <c r="C787" s="144"/>
      <c r="D787" s="157"/>
      <c r="E787" s="157"/>
      <c r="F787" s="157"/>
      <c r="G787" s="157"/>
      <c r="H787" s="144"/>
      <c r="I787" s="144"/>
      <c r="J787" s="144"/>
      <c r="K787" s="144"/>
      <c r="L787" s="144"/>
      <c r="M787" s="144"/>
      <c r="N787" s="144"/>
      <c r="O787" s="144"/>
      <c r="P787" s="144"/>
      <c r="Q787" s="144"/>
      <c r="R787" s="144"/>
      <c r="S787" s="144"/>
      <c r="T787" s="144"/>
      <c r="U787" s="144"/>
      <c r="V787" s="144"/>
      <c r="W787" s="144"/>
      <c r="X787" s="144"/>
      <c r="Y787" s="144"/>
      <c r="Z787" s="144"/>
    </row>
    <row r="788" spans="1:26" ht="14.25" customHeight="1">
      <c r="A788" s="144"/>
      <c r="B788" s="144"/>
      <c r="C788" s="144"/>
      <c r="D788" s="157"/>
      <c r="E788" s="157"/>
      <c r="F788" s="157"/>
      <c r="G788" s="157"/>
      <c r="H788" s="144"/>
      <c r="I788" s="144"/>
      <c r="J788" s="144"/>
      <c r="K788" s="144"/>
      <c r="L788" s="144"/>
      <c r="M788" s="144"/>
      <c r="N788" s="144"/>
      <c r="O788" s="144"/>
      <c r="P788" s="144"/>
      <c r="Q788" s="144"/>
      <c r="R788" s="144"/>
      <c r="S788" s="144"/>
      <c r="T788" s="144"/>
      <c r="U788" s="144"/>
      <c r="V788" s="144"/>
      <c r="W788" s="144"/>
      <c r="X788" s="144"/>
      <c r="Y788" s="144"/>
      <c r="Z788" s="144"/>
    </row>
    <row r="789" spans="1:26" ht="14.25" customHeight="1">
      <c r="A789" s="144"/>
      <c r="B789" s="144"/>
      <c r="C789" s="144"/>
      <c r="D789" s="157"/>
      <c r="E789" s="157"/>
      <c r="F789" s="157"/>
      <c r="G789" s="157"/>
      <c r="H789" s="144"/>
      <c r="I789" s="144"/>
      <c r="J789" s="144"/>
      <c r="K789" s="144"/>
      <c r="L789" s="144"/>
      <c r="M789" s="144"/>
      <c r="N789" s="144"/>
      <c r="O789" s="144"/>
      <c r="P789" s="144"/>
      <c r="Q789" s="144"/>
      <c r="R789" s="144"/>
      <c r="S789" s="144"/>
      <c r="T789" s="144"/>
      <c r="U789" s="144"/>
      <c r="V789" s="144"/>
      <c r="W789" s="144"/>
      <c r="X789" s="144"/>
      <c r="Y789" s="144"/>
      <c r="Z789" s="144"/>
    </row>
    <row r="790" spans="1:26" ht="14.25" customHeight="1">
      <c r="A790" s="144"/>
      <c r="B790" s="144"/>
      <c r="C790" s="144"/>
      <c r="D790" s="157"/>
      <c r="E790" s="157"/>
      <c r="F790" s="157"/>
      <c r="G790" s="157"/>
      <c r="H790" s="144"/>
      <c r="I790" s="144"/>
      <c r="J790" s="144"/>
      <c r="K790" s="144"/>
      <c r="L790" s="144"/>
      <c r="M790" s="144"/>
      <c r="N790" s="144"/>
      <c r="O790" s="144"/>
      <c r="P790" s="144"/>
      <c r="Q790" s="144"/>
      <c r="R790" s="144"/>
      <c r="S790" s="144"/>
      <c r="T790" s="144"/>
      <c r="U790" s="144"/>
      <c r="V790" s="144"/>
      <c r="W790" s="144"/>
      <c r="X790" s="144"/>
      <c r="Y790" s="144"/>
      <c r="Z790" s="144"/>
    </row>
    <row r="791" spans="1:26" ht="14.25" customHeight="1">
      <c r="A791" s="144"/>
      <c r="B791" s="144"/>
      <c r="C791" s="144"/>
      <c r="D791" s="157"/>
      <c r="E791" s="157"/>
      <c r="F791" s="157"/>
      <c r="G791" s="157"/>
      <c r="H791" s="144"/>
      <c r="I791" s="144"/>
      <c r="J791" s="144"/>
      <c r="K791" s="144"/>
      <c r="L791" s="144"/>
      <c r="M791" s="144"/>
      <c r="N791" s="144"/>
      <c r="O791" s="144"/>
      <c r="P791" s="144"/>
      <c r="Q791" s="144"/>
      <c r="R791" s="144"/>
      <c r="S791" s="144"/>
      <c r="T791" s="144"/>
      <c r="U791" s="144"/>
      <c r="V791" s="144"/>
      <c r="W791" s="144"/>
      <c r="X791" s="144"/>
      <c r="Y791" s="144"/>
      <c r="Z791" s="144"/>
    </row>
    <row r="792" spans="1:26" ht="14.25" customHeight="1">
      <c r="A792" s="144"/>
      <c r="B792" s="144"/>
      <c r="C792" s="144"/>
      <c r="D792" s="157"/>
      <c r="E792" s="157"/>
      <c r="F792" s="157"/>
      <c r="G792" s="157"/>
      <c r="H792" s="144"/>
      <c r="I792" s="144"/>
      <c r="J792" s="144"/>
      <c r="K792" s="144"/>
      <c r="L792" s="144"/>
      <c r="M792" s="144"/>
      <c r="N792" s="144"/>
      <c r="O792" s="144"/>
      <c r="P792" s="144"/>
      <c r="Q792" s="144"/>
      <c r="R792" s="144"/>
      <c r="S792" s="144"/>
      <c r="T792" s="144"/>
      <c r="U792" s="144"/>
      <c r="V792" s="144"/>
      <c r="W792" s="144"/>
      <c r="X792" s="144"/>
      <c r="Y792" s="144"/>
      <c r="Z792" s="144"/>
    </row>
    <row r="793" spans="1:26" ht="14.25" customHeight="1">
      <c r="A793" s="144"/>
      <c r="B793" s="144"/>
      <c r="C793" s="144"/>
      <c r="D793" s="157"/>
      <c r="E793" s="157"/>
      <c r="F793" s="157"/>
      <c r="G793" s="157"/>
      <c r="H793" s="144"/>
      <c r="I793" s="144"/>
      <c r="J793" s="144"/>
      <c r="K793" s="144"/>
      <c r="L793" s="144"/>
      <c r="M793" s="144"/>
      <c r="N793" s="144"/>
      <c r="O793" s="144"/>
      <c r="P793" s="144"/>
      <c r="Q793" s="144"/>
      <c r="R793" s="144"/>
      <c r="S793" s="144"/>
      <c r="T793" s="144"/>
      <c r="U793" s="144"/>
      <c r="V793" s="144"/>
      <c r="W793" s="144"/>
      <c r="X793" s="144"/>
      <c r="Y793" s="144"/>
      <c r="Z793" s="144"/>
    </row>
    <row r="794" spans="1:26" ht="14.25" customHeight="1">
      <c r="A794" s="144"/>
      <c r="B794" s="144"/>
      <c r="C794" s="144"/>
      <c r="D794" s="157"/>
      <c r="E794" s="157"/>
      <c r="F794" s="157"/>
      <c r="G794" s="157"/>
      <c r="H794" s="144"/>
      <c r="I794" s="144"/>
      <c r="J794" s="144"/>
      <c r="K794" s="144"/>
      <c r="L794" s="144"/>
      <c r="M794" s="144"/>
      <c r="N794" s="144"/>
      <c r="O794" s="144"/>
      <c r="P794" s="144"/>
      <c r="Q794" s="144"/>
      <c r="R794" s="144"/>
      <c r="S794" s="144"/>
      <c r="T794" s="144"/>
      <c r="U794" s="144"/>
      <c r="V794" s="144"/>
      <c r="W794" s="144"/>
      <c r="X794" s="144"/>
      <c r="Y794" s="144"/>
      <c r="Z794" s="144"/>
    </row>
    <row r="795" spans="1:26" ht="14.25" customHeight="1">
      <c r="A795" s="144"/>
      <c r="B795" s="144"/>
      <c r="C795" s="144"/>
      <c r="D795" s="157"/>
      <c r="E795" s="157"/>
      <c r="F795" s="157"/>
      <c r="G795" s="157"/>
      <c r="H795" s="144"/>
      <c r="I795" s="144"/>
      <c r="J795" s="144"/>
      <c r="K795" s="144"/>
      <c r="L795" s="144"/>
      <c r="M795" s="144"/>
      <c r="N795" s="144"/>
      <c r="O795" s="144"/>
      <c r="P795" s="144"/>
      <c r="Q795" s="144"/>
      <c r="R795" s="144"/>
      <c r="S795" s="144"/>
      <c r="T795" s="144"/>
      <c r="U795" s="144"/>
      <c r="V795" s="144"/>
      <c r="W795" s="144"/>
      <c r="X795" s="144"/>
      <c r="Y795" s="144"/>
      <c r="Z795" s="144"/>
    </row>
    <row r="796" spans="1:26" ht="14.25" customHeight="1">
      <c r="A796" s="144"/>
      <c r="B796" s="144"/>
      <c r="C796" s="144"/>
      <c r="D796" s="157"/>
      <c r="E796" s="157"/>
      <c r="F796" s="157"/>
      <c r="G796" s="157"/>
      <c r="H796" s="144"/>
      <c r="I796" s="144"/>
      <c r="J796" s="144"/>
      <c r="K796" s="144"/>
      <c r="L796" s="144"/>
      <c r="M796" s="144"/>
      <c r="N796" s="144"/>
      <c r="O796" s="144"/>
      <c r="P796" s="144"/>
      <c r="Q796" s="144"/>
      <c r="R796" s="144"/>
      <c r="S796" s="144"/>
      <c r="T796" s="144"/>
      <c r="U796" s="144"/>
      <c r="V796" s="144"/>
      <c r="W796" s="144"/>
      <c r="X796" s="144"/>
      <c r="Y796" s="144"/>
      <c r="Z796" s="144"/>
    </row>
    <row r="797" spans="1:26" ht="14.25" customHeight="1">
      <c r="A797" s="144"/>
      <c r="B797" s="144"/>
      <c r="C797" s="144"/>
      <c r="D797" s="157"/>
      <c r="E797" s="157"/>
      <c r="F797" s="157"/>
      <c r="G797" s="157"/>
      <c r="H797" s="144"/>
      <c r="I797" s="144"/>
      <c r="J797" s="144"/>
      <c r="K797" s="144"/>
      <c r="L797" s="144"/>
      <c r="M797" s="144"/>
      <c r="N797" s="144"/>
      <c r="O797" s="144"/>
      <c r="P797" s="144"/>
      <c r="Q797" s="144"/>
      <c r="R797" s="144"/>
      <c r="S797" s="144"/>
      <c r="T797" s="144"/>
      <c r="U797" s="144"/>
      <c r="V797" s="144"/>
      <c r="W797" s="144"/>
      <c r="X797" s="144"/>
      <c r="Y797" s="144"/>
      <c r="Z797" s="144"/>
    </row>
    <row r="798" spans="1:26" ht="14.25" customHeight="1">
      <c r="A798" s="144"/>
      <c r="B798" s="144"/>
      <c r="C798" s="144"/>
      <c r="D798" s="157"/>
      <c r="E798" s="157"/>
      <c r="F798" s="157"/>
      <c r="G798" s="157"/>
      <c r="H798" s="144"/>
      <c r="I798" s="144"/>
      <c r="J798" s="144"/>
      <c r="K798" s="144"/>
      <c r="L798" s="144"/>
      <c r="M798" s="144"/>
      <c r="N798" s="144"/>
      <c r="O798" s="144"/>
      <c r="P798" s="144"/>
      <c r="Q798" s="144"/>
      <c r="R798" s="144"/>
      <c r="S798" s="144"/>
      <c r="T798" s="144"/>
      <c r="U798" s="144"/>
      <c r="V798" s="144"/>
      <c r="W798" s="144"/>
      <c r="X798" s="144"/>
      <c r="Y798" s="144"/>
      <c r="Z798" s="144"/>
    </row>
    <row r="799" spans="1:26" ht="14.25" customHeight="1">
      <c r="A799" s="144"/>
      <c r="B799" s="144"/>
      <c r="C799" s="144"/>
      <c r="D799" s="157"/>
      <c r="E799" s="157"/>
      <c r="F799" s="157"/>
      <c r="G799" s="157"/>
      <c r="H799" s="144"/>
      <c r="I799" s="144"/>
      <c r="J799" s="144"/>
      <c r="K799" s="144"/>
      <c r="L799" s="144"/>
      <c r="M799" s="144"/>
      <c r="N799" s="144"/>
      <c r="O799" s="144"/>
      <c r="P799" s="144"/>
      <c r="Q799" s="144"/>
      <c r="R799" s="144"/>
      <c r="S799" s="144"/>
      <c r="T799" s="144"/>
      <c r="U799" s="144"/>
      <c r="V799" s="144"/>
      <c r="W799" s="144"/>
      <c r="X799" s="144"/>
      <c r="Y799" s="144"/>
      <c r="Z799" s="144"/>
    </row>
    <row r="800" spans="1:26" ht="14.25" customHeight="1">
      <c r="A800" s="144"/>
      <c r="B800" s="144"/>
      <c r="C800" s="144"/>
      <c r="D800" s="157"/>
      <c r="E800" s="157"/>
      <c r="F800" s="157"/>
      <c r="G800" s="157"/>
      <c r="H800" s="144"/>
      <c r="I800" s="144"/>
      <c r="J800" s="144"/>
      <c r="K800" s="144"/>
      <c r="L800" s="144"/>
      <c r="M800" s="144"/>
      <c r="N800" s="144"/>
      <c r="O800" s="144"/>
      <c r="P800" s="144"/>
      <c r="Q800" s="144"/>
      <c r="R800" s="144"/>
      <c r="S800" s="144"/>
      <c r="T800" s="144"/>
      <c r="U800" s="144"/>
      <c r="V800" s="144"/>
      <c r="W800" s="144"/>
      <c r="X800" s="144"/>
      <c r="Y800" s="144"/>
      <c r="Z800" s="144"/>
    </row>
    <row r="801" spans="1:26" ht="14.25" customHeight="1">
      <c r="A801" s="144"/>
      <c r="B801" s="144"/>
      <c r="C801" s="144"/>
      <c r="D801" s="157"/>
      <c r="E801" s="157"/>
      <c r="F801" s="157"/>
      <c r="G801" s="157"/>
      <c r="H801" s="144"/>
      <c r="I801" s="144"/>
      <c r="J801" s="144"/>
      <c r="K801" s="144"/>
      <c r="L801" s="144"/>
      <c r="M801" s="144"/>
      <c r="N801" s="144"/>
      <c r="O801" s="144"/>
      <c r="P801" s="144"/>
      <c r="Q801" s="144"/>
      <c r="R801" s="144"/>
      <c r="S801" s="144"/>
      <c r="T801" s="144"/>
      <c r="U801" s="144"/>
      <c r="V801" s="144"/>
      <c r="W801" s="144"/>
      <c r="X801" s="144"/>
      <c r="Y801" s="144"/>
      <c r="Z801" s="144"/>
    </row>
    <row r="802" spans="1:26" ht="14.25" customHeight="1">
      <c r="A802" s="144"/>
      <c r="B802" s="144"/>
      <c r="C802" s="144"/>
      <c r="D802" s="157"/>
      <c r="E802" s="157"/>
      <c r="F802" s="157"/>
      <c r="G802" s="157"/>
      <c r="H802" s="144"/>
      <c r="I802" s="144"/>
      <c r="J802" s="144"/>
      <c r="K802" s="144"/>
      <c r="L802" s="144"/>
      <c r="M802" s="144"/>
      <c r="N802" s="144"/>
      <c r="O802" s="144"/>
      <c r="P802" s="144"/>
      <c r="Q802" s="144"/>
      <c r="R802" s="144"/>
      <c r="S802" s="144"/>
      <c r="T802" s="144"/>
      <c r="U802" s="144"/>
      <c r="V802" s="144"/>
      <c r="W802" s="144"/>
      <c r="X802" s="144"/>
      <c r="Y802" s="144"/>
      <c r="Z802" s="144"/>
    </row>
    <row r="803" spans="1:26" ht="14.25" customHeight="1">
      <c r="A803" s="144"/>
      <c r="B803" s="144"/>
      <c r="C803" s="144"/>
      <c r="D803" s="157"/>
      <c r="E803" s="157"/>
      <c r="F803" s="157"/>
      <c r="G803" s="157"/>
      <c r="H803" s="144"/>
      <c r="I803" s="144"/>
      <c r="J803" s="144"/>
      <c r="K803" s="144"/>
      <c r="L803" s="144"/>
      <c r="M803" s="144"/>
      <c r="N803" s="144"/>
      <c r="O803" s="144"/>
      <c r="P803" s="144"/>
      <c r="Q803" s="144"/>
      <c r="R803" s="144"/>
      <c r="S803" s="144"/>
      <c r="T803" s="144"/>
      <c r="U803" s="144"/>
      <c r="V803" s="144"/>
      <c r="W803" s="144"/>
      <c r="X803" s="144"/>
      <c r="Y803" s="144"/>
      <c r="Z803" s="144"/>
    </row>
    <row r="804" spans="1:26" ht="14.25" customHeight="1">
      <c r="A804" s="144"/>
      <c r="B804" s="144"/>
      <c r="C804" s="144"/>
      <c r="D804" s="157"/>
      <c r="E804" s="157"/>
      <c r="F804" s="157"/>
      <c r="G804" s="157"/>
      <c r="H804" s="144"/>
      <c r="I804" s="144"/>
      <c r="J804" s="144"/>
      <c r="K804" s="144"/>
      <c r="L804" s="144"/>
      <c r="M804" s="144"/>
      <c r="N804" s="144"/>
      <c r="O804" s="144"/>
      <c r="P804" s="144"/>
      <c r="Q804" s="144"/>
      <c r="R804" s="144"/>
      <c r="S804" s="144"/>
      <c r="T804" s="144"/>
      <c r="U804" s="144"/>
      <c r="V804" s="144"/>
      <c r="W804" s="144"/>
      <c r="X804" s="144"/>
      <c r="Y804" s="144"/>
      <c r="Z804" s="144"/>
    </row>
    <row r="805" spans="1:26" ht="14.25" customHeight="1">
      <c r="A805" s="144"/>
      <c r="B805" s="144"/>
      <c r="C805" s="144"/>
      <c r="D805" s="157"/>
      <c r="E805" s="157"/>
      <c r="F805" s="157"/>
      <c r="G805" s="157"/>
      <c r="H805" s="144"/>
      <c r="I805" s="144"/>
      <c r="J805" s="144"/>
      <c r="K805" s="144"/>
      <c r="L805" s="144"/>
      <c r="M805" s="144"/>
      <c r="N805" s="144"/>
      <c r="O805" s="144"/>
      <c r="P805" s="144"/>
      <c r="Q805" s="144"/>
      <c r="R805" s="144"/>
      <c r="S805" s="144"/>
      <c r="T805" s="144"/>
      <c r="U805" s="144"/>
      <c r="V805" s="144"/>
      <c r="W805" s="144"/>
      <c r="X805" s="144"/>
      <c r="Y805" s="144"/>
      <c r="Z805" s="144"/>
    </row>
    <row r="806" spans="1:26" ht="14.25" customHeight="1">
      <c r="A806" s="144"/>
      <c r="B806" s="144"/>
      <c r="C806" s="144"/>
      <c r="D806" s="157"/>
      <c r="E806" s="157"/>
      <c r="F806" s="157"/>
      <c r="G806" s="157"/>
      <c r="H806" s="144"/>
      <c r="I806" s="144"/>
      <c r="J806" s="144"/>
      <c r="K806" s="144"/>
      <c r="L806" s="144"/>
      <c r="M806" s="144"/>
      <c r="N806" s="144"/>
      <c r="O806" s="144"/>
      <c r="P806" s="144"/>
      <c r="Q806" s="144"/>
      <c r="R806" s="144"/>
      <c r="S806" s="144"/>
      <c r="T806" s="144"/>
      <c r="U806" s="144"/>
      <c r="V806" s="144"/>
      <c r="W806" s="144"/>
      <c r="X806" s="144"/>
      <c r="Y806" s="144"/>
      <c r="Z806" s="144"/>
    </row>
    <row r="807" spans="1:26" ht="14.25" customHeight="1">
      <c r="A807" s="144"/>
      <c r="B807" s="144"/>
      <c r="C807" s="144"/>
      <c r="D807" s="157"/>
      <c r="E807" s="157"/>
      <c r="F807" s="157"/>
      <c r="G807" s="157"/>
      <c r="H807" s="144"/>
      <c r="I807" s="144"/>
      <c r="J807" s="144"/>
      <c r="K807" s="144"/>
      <c r="L807" s="144"/>
      <c r="M807" s="144"/>
      <c r="N807" s="144"/>
      <c r="O807" s="144"/>
      <c r="P807" s="144"/>
      <c r="Q807" s="144"/>
      <c r="R807" s="144"/>
      <c r="S807" s="144"/>
      <c r="T807" s="144"/>
      <c r="U807" s="144"/>
      <c r="V807" s="144"/>
      <c r="W807" s="144"/>
      <c r="X807" s="144"/>
      <c r="Y807" s="144"/>
      <c r="Z807" s="144"/>
    </row>
    <row r="808" spans="1:26" ht="14.25" customHeight="1">
      <c r="A808" s="144"/>
      <c r="B808" s="144"/>
      <c r="C808" s="144"/>
      <c r="D808" s="157"/>
      <c r="E808" s="157"/>
      <c r="F808" s="157"/>
      <c r="G808" s="157"/>
      <c r="H808" s="144"/>
      <c r="I808" s="144"/>
      <c r="J808" s="144"/>
      <c r="K808" s="144"/>
      <c r="L808" s="144"/>
      <c r="M808" s="144"/>
      <c r="N808" s="144"/>
      <c r="O808" s="144"/>
      <c r="P808" s="144"/>
      <c r="Q808" s="144"/>
      <c r="R808" s="144"/>
      <c r="S808" s="144"/>
      <c r="T808" s="144"/>
      <c r="U808" s="144"/>
      <c r="V808" s="144"/>
      <c r="W808" s="144"/>
      <c r="X808" s="144"/>
      <c r="Y808" s="144"/>
      <c r="Z808" s="144"/>
    </row>
    <row r="809" spans="1:26" ht="14.25" customHeight="1">
      <c r="A809" s="144"/>
      <c r="B809" s="144"/>
      <c r="C809" s="144"/>
      <c r="D809" s="157"/>
      <c r="E809" s="157"/>
      <c r="F809" s="157"/>
      <c r="G809" s="157"/>
      <c r="H809" s="144"/>
      <c r="I809" s="144"/>
      <c r="J809" s="144"/>
      <c r="K809" s="144"/>
      <c r="L809" s="144"/>
      <c r="M809" s="144"/>
      <c r="N809" s="144"/>
      <c r="O809" s="144"/>
      <c r="P809" s="144"/>
      <c r="Q809" s="144"/>
      <c r="R809" s="144"/>
      <c r="S809" s="144"/>
      <c r="T809" s="144"/>
      <c r="U809" s="144"/>
      <c r="V809" s="144"/>
      <c r="W809" s="144"/>
      <c r="X809" s="144"/>
      <c r="Y809" s="144"/>
      <c r="Z809" s="144"/>
    </row>
    <row r="810" spans="1:26" ht="14.25" customHeight="1">
      <c r="A810" s="144"/>
      <c r="B810" s="144"/>
      <c r="C810" s="144"/>
      <c r="D810" s="157"/>
      <c r="E810" s="157"/>
      <c r="F810" s="157"/>
      <c r="G810" s="157"/>
      <c r="H810" s="144"/>
      <c r="I810" s="144"/>
      <c r="J810" s="144"/>
      <c r="K810" s="144"/>
      <c r="L810" s="144"/>
      <c r="M810" s="144"/>
      <c r="N810" s="144"/>
      <c r="O810" s="144"/>
      <c r="P810" s="144"/>
      <c r="Q810" s="144"/>
      <c r="R810" s="144"/>
      <c r="S810" s="144"/>
      <c r="T810" s="144"/>
      <c r="U810" s="144"/>
      <c r="V810" s="144"/>
      <c r="W810" s="144"/>
      <c r="X810" s="144"/>
      <c r="Y810" s="144"/>
      <c r="Z810" s="144"/>
    </row>
    <row r="811" spans="1:26" ht="14.25" customHeight="1">
      <c r="A811" s="144"/>
      <c r="B811" s="144"/>
      <c r="C811" s="144"/>
      <c r="D811" s="157"/>
      <c r="E811" s="157"/>
      <c r="F811" s="157"/>
      <c r="G811" s="157"/>
      <c r="H811" s="144"/>
      <c r="I811" s="144"/>
      <c r="J811" s="144"/>
      <c r="K811" s="144"/>
      <c r="L811" s="144"/>
      <c r="M811" s="144"/>
      <c r="N811" s="144"/>
      <c r="O811" s="144"/>
      <c r="P811" s="144"/>
      <c r="Q811" s="144"/>
      <c r="R811" s="144"/>
      <c r="S811" s="144"/>
      <c r="T811" s="144"/>
      <c r="U811" s="144"/>
      <c r="V811" s="144"/>
      <c r="W811" s="144"/>
      <c r="X811" s="144"/>
      <c r="Y811" s="144"/>
      <c r="Z811" s="144"/>
    </row>
    <row r="812" spans="1:26" ht="14.25" customHeight="1">
      <c r="A812" s="144"/>
      <c r="B812" s="144"/>
      <c r="C812" s="144"/>
      <c r="D812" s="157"/>
      <c r="E812" s="157"/>
      <c r="F812" s="157"/>
      <c r="G812" s="157"/>
      <c r="H812" s="144"/>
      <c r="I812" s="144"/>
      <c r="J812" s="144"/>
      <c r="K812" s="144"/>
      <c r="L812" s="144"/>
      <c r="M812" s="144"/>
      <c r="N812" s="144"/>
      <c r="O812" s="144"/>
      <c r="P812" s="144"/>
      <c r="Q812" s="144"/>
      <c r="R812" s="144"/>
      <c r="S812" s="144"/>
      <c r="T812" s="144"/>
      <c r="U812" s="144"/>
      <c r="V812" s="144"/>
      <c r="W812" s="144"/>
      <c r="X812" s="144"/>
      <c r="Y812" s="144"/>
      <c r="Z812" s="144"/>
    </row>
    <row r="813" spans="1:26" ht="14.25" customHeight="1">
      <c r="A813" s="144"/>
      <c r="B813" s="144"/>
      <c r="C813" s="144"/>
      <c r="D813" s="157"/>
      <c r="E813" s="157"/>
      <c r="F813" s="157"/>
      <c r="G813" s="157"/>
      <c r="H813" s="144"/>
      <c r="I813" s="144"/>
      <c r="J813" s="144"/>
      <c r="K813" s="144"/>
      <c r="L813" s="144"/>
      <c r="M813" s="144"/>
      <c r="N813" s="144"/>
      <c r="O813" s="144"/>
      <c r="P813" s="144"/>
      <c r="Q813" s="144"/>
      <c r="R813" s="144"/>
      <c r="S813" s="144"/>
      <c r="T813" s="144"/>
      <c r="U813" s="144"/>
      <c r="V813" s="144"/>
      <c r="W813" s="144"/>
      <c r="X813" s="144"/>
      <c r="Y813" s="144"/>
      <c r="Z813" s="144"/>
    </row>
    <row r="814" spans="1:26" ht="14.25" customHeight="1">
      <c r="A814" s="144"/>
      <c r="B814" s="144"/>
      <c r="C814" s="144"/>
      <c r="D814" s="157"/>
      <c r="E814" s="157"/>
      <c r="F814" s="157"/>
      <c r="G814" s="157"/>
      <c r="H814" s="144"/>
      <c r="I814" s="144"/>
      <c r="J814" s="144"/>
      <c r="K814" s="144"/>
      <c r="L814" s="144"/>
      <c r="M814" s="144"/>
      <c r="N814" s="144"/>
      <c r="O814" s="144"/>
      <c r="P814" s="144"/>
      <c r="Q814" s="144"/>
      <c r="R814" s="144"/>
      <c r="S814" s="144"/>
      <c r="T814" s="144"/>
      <c r="U814" s="144"/>
      <c r="V814" s="144"/>
      <c r="W814" s="144"/>
      <c r="X814" s="144"/>
      <c r="Y814" s="144"/>
      <c r="Z814" s="144"/>
    </row>
    <row r="815" spans="1:26" ht="14.25" customHeight="1">
      <c r="A815" s="144"/>
      <c r="B815" s="144"/>
      <c r="C815" s="144"/>
      <c r="D815" s="157"/>
      <c r="E815" s="157"/>
      <c r="F815" s="157"/>
      <c r="G815" s="157"/>
      <c r="H815" s="144"/>
      <c r="I815" s="144"/>
      <c r="J815" s="144"/>
      <c r="K815" s="144"/>
      <c r="L815" s="144"/>
      <c r="M815" s="144"/>
      <c r="N815" s="144"/>
      <c r="O815" s="144"/>
      <c r="P815" s="144"/>
      <c r="Q815" s="144"/>
      <c r="R815" s="144"/>
      <c r="S815" s="144"/>
      <c r="T815" s="144"/>
      <c r="U815" s="144"/>
      <c r="V815" s="144"/>
      <c r="W815" s="144"/>
      <c r="X815" s="144"/>
      <c r="Y815" s="144"/>
      <c r="Z815" s="144"/>
    </row>
    <row r="816" spans="1:26" ht="14.25" customHeight="1">
      <c r="A816" s="144"/>
      <c r="B816" s="144"/>
      <c r="C816" s="144"/>
      <c r="D816" s="157"/>
      <c r="E816" s="157"/>
      <c r="F816" s="157"/>
      <c r="G816" s="157"/>
      <c r="H816" s="144"/>
      <c r="I816" s="144"/>
      <c r="J816" s="144"/>
      <c r="K816" s="144"/>
      <c r="L816" s="144"/>
      <c r="M816" s="144"/>
      <c r="N816" s="144"/>
      <c r="O816" s="144"/>
      <c r="P816" s="144"/>
      <c r="Q816" s="144"/>
      <c r="R816" s="144"/>
      <c r="S816" s="144"/>
      <c r="T816" s="144"/>
      <c r="U816" s="144"/>
      <c r="V816" s="144"/>
      <c r="W816" s="144"/>
      <c r="X816" s="144"/>
      <c r="Y816" s="144"/>
      <c r="Z816" s="144"/>
    </row>
    <row r="817" spans="1:26" ht="14.25" customHeight="1">
      <c r="A817" s="144"/>
      <c r="B817" s="144"/>
      <c r="C817" s="144"/>
      <c r="D817" s="157"/>
      <c r="E817" s="157"/>
      <c r="F817" s="157"/>
      <c r="G817" s="157"/>
      <c r="H817" s="144"/>
      <c r="I817" s="144"/>
      <c r="J817" s="144"/>
      <c r="K817" s="144"/>
      <c r="L817" s="144"/>
      <c r="M817" s="144"/>
      <c r="N817" s="144"/>
      <c r="O817" s="144"/>
      <c r="P817" s="144"/>
      <c r="Q817" s="144"/>
      <c r="R817" s="144"/>
      <c r="S817" s="144"/>
      <c r="T817" s="144"/>
      <c r="U817" s="144"/>
      <c r="V817" s="144"/>
      <c r="W817" s="144"/>
      <c r="X817" s="144"/>
      <c r="Y817" s="144"/>
      <c r="Z817" s="144"/>
    </row>
    <row r="818" spans="1:26" ht="14.25" customHeight="1">
      <c r="A818" s="144"/>
      <c r="B818" s="144"/>
      <c r="C818" s="144"/>
      <c r="D818" s="157"/>
      <c r="E818" s="157"/>
      <c r="F818" s="157"/>
      <c r="G818" s="157"/>
      <c r="H818" s="144"/>
      <c r="I818" s="144"/>
      <c r="J818" s="144"/>
      <c r="K818" s="144"/>
      <c r="L818" s="144"/>
      <c r="M818" s="144"/>
      <c r="N818" s="144"/>
      <c r="O818" s="144"/>
      <c r="P818" s="144"/>
      <c r="Q818" s="144"/>
      <c r="R818" s="144"/>
      <c r="S818" s="144"/>
      <c r="T818" s="144"/>
      <c r="U818" s="144"/>
      <c r="V818" s="144"/>
      <c r="W818" s="144"/>
      <c r="X818" s="144"/>
      <c r="Y818" s="144"/>
      <c r="Z818" s="144"/>
    </row>
    <row r="819" spans="1:26" ht="14.25" customHeight="1">
      <c r="A819" s="144"/>
      <c r="B819" s="144"/>
      <c r="C819" s="144"/>
      <c r="D819" s="157"/>
      <c r="E819" s="157"/>
      <c r="F819" s="157"/>
      <c r="G819" s="157"/>
      <c r="H819" s="144"/>
      <c r="I819" s="144"/>
      <c r="J819" s="144"/>
      <c r="K819" s="144"/>
      <c r="L819" s="144"/>
      <c r="M819" s="144"/>
      <c r="N819" s="144"/>
      <c r="O819" s="144"/>
      <c r="P819" s="144"/>
      <c r="Q819" s="144"/>
      <c r="R819" s="144"/>
      <c r="S819" s="144"/>
      <c r="T819" s="144"/>
      <c r="U819" s="144"/>
      <c r="V819" s="144"/>
      <c r="W819" s="144"/>
      <c r="X819" s="144"/>
      <c r="Y819" s="144"/>
      <c r="Z819" s="144"/>
    </row>
    <row r="820" spans="1:26" ht="14.25" customHeight="1">
      <c r="A820" s="144"/>
      <c r="B820" s="144"/>
      <c r="C820" s="144"/>
      <c r="D820" s="157"/>
      <c r="E820" s="157"/>
      <c r="F820" s="157"/>
      <c r="G820" s="157"/>
      <c r="H820" s="144"/>
      <c r="I820" s="144"/>
      <c r="J820" s="144"/>
      <c r="K820" s="144"/>
      <c r="L820" s="144"/>
      <c r="M820" s="144"/>
      <c r="N820" s="144"/>
      <c r="O820" s="144"/>
      <c r="P820" s="144"/>
      <c r="Q820" s="144"/>
      <c r="R820" s="144"/>
      <c r="S820" s="144"/>
      <c r="T820" s="144"/>
      <c r="U820" s="144"/>
      <c r="V820" s="144"/>
      <c r="W820" s="144"/>
      <c r="X820" s="144"/>
      <c r="Y820" s="144"/>
      <c r="Z820" s="144"/>
    </row>
    <row r="821" spans="1:26" ht="14.25" customHeight="1">
      <c r="A821" s="144"/>
      <c r="B821" s="144"/>
      <c r="C821" s="144"/>
      <c r="D821" s="157"/>
      <c r="E821" s="157"/>
      <c r="F821" s="157"/>
      <c r="G821" s="157"/>
      <c r="H821" s="144"/>
      <c r="I821" s="144"/>
      <c r="J821" s="144"/>
      <c r="K821" s="144"/>
      <c r="L821" s="144"/>
      <c r="M821" s="144"/>
      <c r="N821" s="144"/>
      <c r="O821" s="144"/>
      <c r="P821" s="144"/>
      <c r="Q821" s="144"/>
      <c r="R821" s="144"/>
      <c r="S821" s="144"/>
      <c r="T821" s="144"/>
      <c r="U821" s="144"/>
      <c r="V821" s="144"/>
      <c r="W821" s="144"/>
      <c r="X821" s="144"/>
      <c r="Y821" s="144"/>
      <c r="Z821" s="144"/>
    </row>
    <row r="822" spans="1:26" ht="14.25" customHeight="1">
      <c r="A822" s="144"/>
      <c r="B822" s="144"/>
      <c r="C822" s="144"/>
      <c r="D822" s="157"/>
      <c r="E822" s="157"/>
      <c r="F822" s="157"/>
      <c r="G822" s="157"/>
      <c r="H822" s="144"/>
      <c r="I822" s="144"/>
      <c r="J822" s="144"/>
      <c r="K822" s="144"/>
      <c r="L822" s="144"/>
      <c r="M822" s="144"/>
      <c r="N822" s="144"/>
      <c r="O822" s="144"/>
      <c r="P822" s="144"/>
      <c r="Q822" s="144"/>
      <c r="R822" s="144"/>
      <c r="S822" s="144"/>
      <c r="T822" s="144"/>
      <c r="U822" s="144"/>
      <c r="V822" s="144"/>
      <c r="W822" s="144"/>
      <c r="X822" s="144"/>
      <c r="Y822" s="144"/>
      <c r="Z822" s="144"/>
    </row>
    <row r="823" spans="1:26" ht="14.25" customHeight="1">
      <c r="A823" s="144"/>
      <c r="B823" s="144"/>
      <c r="C823" s="144"/>
      <c r="D823" s="157"/>
      <c r="E823" s="157"/>
      <c r="F823" s="157"/>
      <c r="G823" s="157"/>
      <c r="H823" s="144"/>
      <c r="I823" s="144"/>
      <c r="J823" s="144"/>
      <c r="K823" s="144"/>
      <c r="L823" s="144"/>
      <c r="M823" s="144"/>
      <c r="N823" s="144"/>
      <c r="O823" s="144"/>
      <c r="P823" s="144"/>
      <c r="Q823" s="144"/>
      <c r="R823" s="144"/>
      <c r="S823" s="144"/>
      <c r="T823" s="144"/>
      <c r="U823" s="144"/>
      <c r="V823" s="144"/>
      <c r="W823" s="144"/>
      <c r="X823" s="144"/>
      <c r="Y823" s="144"/>
      <c r="Z823" s="144"/>
    </row>
    <row r="824" spans="1:26" ht="14.25" customHeight="1">
      <c r="A824" s="144"/>
      <c r="B824" s="144"/>
      <c r="C824" s="144"/>
      <c r="D824" s="157"/>
      <c r="E824" s="157"/>
      <c r="F824" s="157"/>
      <c r="G824" s="157"/>
      <c r="H824" s="144"/>
      <c r="I824" s="144"/>
      <c r="J824" s="144"/>
      <c r="K824" s="144"/>
      <c r="L824" s="144"/>
      <c r="M824" s="144"/>
      <c r="N824" s="144"/>
      <c r="O824" s="144"/>
      <c r="P824" s="144"/>
      <c r="Q824" s="144"/>
      <c r="R824" s="144"/>
      <c r="S824" s="144"/>
      <c r="T824" s="144"/>
      <c r="U824" s="144"/>
      <c r="V824" s="144"/>
      <c r="W824" s="144"/>
      <c r="X824" s="144"/>
      <c r="Y824" s="144"/>
      <c r="Z824" s="144"/>
    </row>
    <row r="825" spans="1:26" ht="14.25" customHeight="1">
      <c r="A825" s="144"/>
      <c r="B825" s="144"/>
      <c r="C825" s="144"/>
      <c r="D825" s="157"/>
      <c r="E825" s="157"/>
      <c r="F825" s="157"/>
      <c r="G825" s="157"/>
      <c r="H825" s="144"/>
      <c r="I825" s="144"/>
      <c r="J825" s="144"/>
      <c r="K825" s="144"/>
      <c r="L825" s="144"/>
      <c r="M825" s="144"/>
      <c r="N825" s="144"/>
      <c r="O825" s="144"/>
      <c r="P825" s="144"/>
      <c r="Q825" s="144"/>
      <c r="R825" s="144"/>
      <c r="S825" s="144"/>
      <c r="T825" s="144"/>
      <c r="U825" s="144"/>
      <c r="V825" s="144"/>
      <c r="W825" s="144"/>
      <c r="X825" s="144"/>
      <c r="Y825" s="144"/>
      <c r="Z825" s="144"/>
    </row>
    <row r="826" spans="1:26" ht="14.25" customHeight="1">
      <c r="A826" s="144"/>
      <c r="B826" s="144"/>
      <c r="C826" s="144"/>
      <c r="D826" s="157"/>
      <c r="E826" s="157"/>
      <c r="F826" s="157"/>
      <c r="G826" s="157"/>
      <c r="H826" s="144"/>
      <c r="I826" s="144"/>
      <c r="J826" s="144"/>
      <c r="K826" s="144"/>
      <c r="L826" s="144"/>
      <c r="M826" s="144"/>
      <c r="N826" s="144"/>
      <c r="O826" s="144"/>
      <c r="P826" s="144"/>
      <c r="Q826" s="144"/>
      <c r="R826" s="144"/>
      <c r="S826" s="144"/>
      <c r="T826" s="144"/>
      <c r="U826" s="144"/>
      <c r="V826" s="144"/>
      <c r="W826" s="144"/>
      <c r="X826" s="144"/>
      <c r="Y826" s="144"/>
      <c r="Z826" s="144"/>
    </row>
    <row r="827" spans="1:26" ht="14.25" customHeight="1">
      <c r="A827" s="144"/>
      <c r="B827" s="144"/>
      <c r="C827" s="144"/>
      <c r="D827" s="157"/>
      <c r="E827" s="157"/>
      <c r="F827" s="157"/>
      <c r="G827" s="157"/>
      <c r="H827" s="144"/>
      <c r="I827" s="144"/>
      <c r="J827" s="144"/>
      <c r="K827" s="144"/>
      <c r="L827" s="144"/>
      <c r="M827" s="144"/>
      <c r="N827" s="144"/>
      <c r="O827" s="144"/>
      <c r="P827" s="144"/>
      <c r="Q827" s="144"/>
      <c r="R827" s="144"/>
      <c r="S827" s="144"/>
      <c r="T827" s="144"/>
      <c r="U827" s="144"/>
      <c r="V827" s="144"/>
      <c r="W827" s="144"/>
      <c r="X827" s="144"/>
      <c r="Y827" s="144"/>
      <c r="Z827" s="144"/>
    </row>
    <row r="828" spans="1:26" ht="14.25" customHeight="1">
      <c r="A828" s="144"/>
      <c r="B828" s="144"/>
      <c r="C828" s="144"/>
      <c r="D828" s="157"/>
      <c r="E828" s="157"/>
      <c r="F828" s="157"/>
      <c r="G828" s="157"/>
      <c r="H828" s="144"/>
      <c r="I828" s="144"/>
      <c r="J828" s="144"/>
      <c r="K828" s="144"/>
      <c r="L828" s="144"/>
      <c r="M828" s="144"/>
      <c r="N828" s="144"/>
      <c r="O828" s="144"/>
      <c r="P828" s="144"/>
      <c r="Q828" s="144"/>
      <c r="R828" s="144"/>
      <c r="S828" s="144"/>
      <c r="T828" s="144"/>
      <c r="U828" s="144"/>
      <c r="V828" s="144"/>
      <c r="W828" s="144"/>
      <c r="X828" s="144"/>
      <c r="Y828" s="144"/>
      <c r="Z828" s="144"/>
    </row>
    <row r="829" spans="1:26" ht="14.25" customHeight="1">
      <c r="A829" s="144"/>
      <c r="B829" s="144"/>
      <c r="C829" s="144"/>
      <c r="D829" s="157"/>
      <c r="E829" s="157"/>
      <c r="F829" s="157"/>
      <c r="G829" s="157"/>
      <c r="H829" s="144"/>
      <c r="I829" s="144"/>
      <c r="J829" s="144"/>
      <c r="K829" s="144"/>
      <c r="L829" s="144"/>
      <c r="M829" s="144"/>
      <c r="N829" s="144"/>
      <c r="O829" s="144"/>
      <c r="P829" s="144"/>
      <c r="Q829" s="144"/>
      <c r="R829" s="144"/>
      <c r="S829" s="144"/>
      <c r="T829" s="144"/>
      <c r="U829" s="144"/>
      <c r="V829" s="144"/>
      <c r="W829" s="144"/>
      <c r="X829" s="144"/>
      <c r="Y829" s="144"/>
      <c r="Z829" s="144"/>
    </row>
    <row r="830" spans="1:26" ht="14.25" customHeight="1">
      <c r="A830" s="144"/>
      <c r="B830" s="144"/>
      <c r="C830" s="144"/>
      <c r="D830" s="157"/>
      <c r="E830" s="157"/>
      <c r="F830" s="157"/>
      <c r="G830" s="157"/>
      <c r="H830" s="144"/>
      <c r="I830" s="144"/>
      <c r="J830" s="144"/>
      <c r="K830" s="144"/>
      <c r="L830" s="144"/>
      <c r="M830" s="144"/>
      <c r="N830" s="144"/>
      <c r="O830" s="144"/>
      <c r="P830" s="144"/>
      <c r="Q830" s="144"/>
      <c r="R830" s="144"/>
      <c r="S830" s="144"/>
      <c r="T830" s="144"/>
      <c r="U830" s="144"/>
      <c r="V830" s="144"/>
      <c r="W830" s="144"/>
      <c r="X830" s="144"/>
      <c r="Y830" s="144"/>
      <c r="Z830" s="144"/>
    </row>
    <row r="831" spans="1:26" ht="14.25" customHeight="1">
      <c r="A831" s="144"/>
      <c r="B831" s="144"/>
      <c r="C831" s="144"/>
      <c r="D831" s="157"/>
      <c r="E831" s="157"/>
      <c r="F831" s="157"/>
      <c r="G831" s="157"/>
      <c r="H831" s="144"/>
      <c r="I831" s="144"/>
      <c r="J831" s="144"/>
      <c r="K831" s="144"/>
      <c r="L831" s="144"/>
      <c r="M831" s="144"/>
      <c r="N831" s="144"/>
      <c r="O831" s="144"/>
      <c r="P831" s="144"/>
      <c r="Q831" s="144"/>
      <c r="R831" s="144"/>
      <c r="S831" s="144"/>
      <c r="T831" s="144"/>
      <c r="U831" s="144"/>
      <c r="V831" s="144"/>
      <c r="W831" s="144"/>
      <c r="X831" s="144"/>
      <c r="Y831" s="144"/>
      <c r="Z831" s="144"/>
    </row>
    <row r="832" spans="1:26" ht="14.25" customHeight="1">
      <c r="A832" s="144"/>
      <c r="B832" s="144"/>
      <c r="C832" s="144"/>
      <c r="D832" s="157"/>
      <c r="E832" s="157"/>
      <c r="F832" s="157"/>
      <c r="G832" s="157"/>
      <c r="H832" s="144"/>
      <c r="I832" s="144"/>
      <c r="J832" s="144"/>
      <c r="K832" s="144"/>
      <c r="L832" s="144"/>
      <c r="M832" s="144"/>
      <c r="N832" s="144"/>
      <c r="O832" s="144"/>
      <c r="P832" s="144"/>
      <c r="Q832" s="144"/>
      <c r="R832" s="144"/>
      <c r="S832" s="144"/>
      <c r="T832" s="144"/>
      <c r="U832" s="144"/>
      <c r="V832" s="144"/>
      <c r="W832" s="144"/>
      <c r="X832" s="144"/>
      <c r="Y832" s="144"/>
      <c r="Z832" s="144"/>
    </row>
    <row r="833" spans="1:26" ht="14.25" customHeight="1">
      <c r="A833" s="144"/>
      <c r="B833" s="144"/>
      <c r="C833" s="144"/>
      <c r="D833" s="157"/>
      <c r="E833" s="157"/>
      <c r="F833" s="157"/>
      <c r="G833" s="157"/>
      <c r="H833" s="144"/>
      <c r="I833" s="144"/>
      <c r="J833" s="144"/>
      <c r="K833" s="144"/>
      <c r="L833" s="144"/>
      <c r="M833" s="144"/>
      <c r="N833" s="144"/>
      <c r="O833" s="144"/>
      <c r="P833" s="144"/>
      <c r="Q833" s="144"/>
      <c r="R833" s="144"/>
      <c r="S833" s="144"/>
      <c r="T833" s="144"/>
      <c r="U833" s="144"/>
      <c r="V833" s="144"/>
      <c r="W833" s="144"/>
      <c r="X833" s="144"/>
      <c r="Y833" s="144"/>
      <c r="Z833" s="144"/>
    </row>
    <row r="834" spans="1:26" ht="14.25" customHeight="1">
      <c r="A834" s="144"/>
      <c r="B834" s="144"/>
      <c r="C834" s="144"/>
      <c r="D834" s="157"/>
      <c r="E834" s="157"/>
      <c r="F834" s="157"/>
      <c r="G834" s="157"/>
      <c r="H834" s="144"/>
      <c r="I834" s="144"/>
      <c r="J834" s="144"/>
      <c r="K834" s="144"/>
      <c r="L834" s="144"/>
      <c r="M834" s="144"/>
      <c r="N834" s="144"/>
      <c r="O834" s="144"/>
      <c r="P834" s="144"/>
      <c r="Q834" s="144"/>
      <c r="R834" s="144"/>
      <c r="S834" s="144"/>
      <c r="T834" s="144"/>
      <c r="U834" s="144"/>
      <c r="V834" s="144"/>
      <c r="W834" s="144"/>
      <c r="X834" s="144"/>
      <c r="Y834" s="144"/>
      <c r="Z834" s="144"/>
    </row>
    <row r="835" spans="1:26" ht="14.25" customHeight="1">
      <c r="A835" s="144"/>
      <c r="B835" s="144"/>
      <c r="C835" s="144"/>
      <c r="D835" s="157"/>
      <c r="E835" s="157"/>
      <c r="F835" s="157"/>
      <c r="G835" s="157"/>
      <c r="H835" s="144"/>
      <c r="I835" s="144"/>
      <c r="J835" s="144"/>
      <c r="K835" s="144"/>
      <c r="L835" s="144"/>
      <c r="M835" s="144"/>
      <c r="N835" s="144"/>
      <c r="O835" s="144"/>
      <c r="P835" s="144"/>
      <c r="Q835" s="144"/>
      <c r="R835" s="144"/>
      <c r="S835" s="144"/>
      <c r="T835" s="144"/>
      <c r="U835" s="144"/>
      <c r="V835" s="144"/>
      <c r="W835" s="144"/>
      <c r="X835" s="144"/>
      <c r="Y835" s="144"/>
      <c r="Z835" s="144"/>
    </row>
    <row r="836" spans="1:26" ht="14.25" customHeight="1">
      <c r="A836" s="144"/>
      <c r="B836" s="144"/>
      <c r="C836" s="144"/>
      <c r="D836" s="157"/>
      <c r="E836" s="157"/>
      <c r="F836" s="157"/>
      <c r="G836" s="157"/>
      <c r="H836" s="144"/>
      <c r="I836" s="144"/>
      <c r="J836" s="144"/>
      <c r="K836" s="144"/>
      <c r="L836" s="144"/>
      <c r="M836" s="144"/>
      <c r="N836" s="144"/>
      <c r="O836" s="144"/>
      <c r="P836" s="144"/>
      <c r="Q836" s="144"/>
      <c r="R836" s="144"/>
      <c r="S836" s="144"/>
      <c r="T836" s="144"/>
      <c r="U836" s="144"/>
      <c r="V836" s="144"/>
      <c r="W836" s="144"/>
      <c r="X836" s="144"/>
      <c r="Y836" s="144"/>
      <c r="Z836" s="144"/>
    </row>
    <row r="837" spans="1:26" ht="14.25" customHeight="1">
      <c r="A837" s="144"/>
      <c r="B837" s="144"/>
      <c r="C837" s="144"/>
      <c r="D837" s="157"/>
      <c r="E837" s="157"/>
      <c r="F837" s="157"/>
      <c r="G837" s="157"/>
      <c r="H837" s="144"/>
      <c r="I837" s="144"/>
      <c r="J837" s="144"/>
      <c r="K837" s="144"/>
      <c r="L837" s="144"/>
      <c r="M837" s="144"/>
      <c r="N837" s="144"/>
      <c r="O837" s="144"/>
      <c r="P837" s="144"/>
      <c r="Q837" s="144"/>
      <c r="R837" s="144"/>
      <c r="S837" s="144"/>
      <c r="T837" s="144"/>
      <c r="U837" s="144"/>
      <c r="V837" s="144"/>
      <c r="W837" s="144"/>
      <c r="X837" s="144"/>
      <c r="Y837" s="144"/>
      <c r="Z837" s="144"/>
    </row>
    <row r="838" spans="1:26" ht="14.25" customHeight="1">
      <c r="A838" s="144"/>
      <c r="B838" s="144"/>
      <c r="C838" s="144"/>
      <c r="D838" s="157"/>
      <c r="E838" s="157"/>
      <c r="F838" s="157"/>
      <c r="G838" s="157"/>
      <c r="H838" s="144"/>
      <c r="I838" s="144"/>
      <c r="J838" s="144"/>
      <c r="K838" s="144"/>
      <c r="L838" s="144"/>
      <c r="M838" s="144"/>
      <c r="N838" s="144"/>
      <c r="O838" s="144"/>
      <c r="P838" s="144"/>
      <c r="Q838" s="144"/>
      <c r="R838" s="144"/>
      <c r="S838" s="144"/>
      <c r="T838" s="144"/>
      <c r="U838" s="144"/>
      <c r="V838" s="144"/>
      <c r="W838" s="144"/>
      <c r="X838" s="144"/>
      <c r="Y838" s="144"/>
      <c r="Z838" s="144"/>
    </row>
    <row r="839" spans="1:26" ht="14.25" customHeight="1">
      <c r="A839" s="144"/>
      <c r="B839" s="144"/>
      <c r="C839" s="144"/>
      <c r="D839" s="157"/>
      <c r="E839" s="157"/>
      <c r="F839" s="157"/>
      <c r="G839" s="157"/>
      <c r="H839" s="144"/>
      <c r="I839" s="144"/>
      <c r="J839" s="144"/>
      <c r="K839" s="144"/>
      <c r="L839" s="144"/>
      <c r="M839" s="144"/>
      <c r="N839" s="144"/>
      <c r="O839" s="144"/>
      <c r="P839" s="144"/>
      <c r="Q839" s="144"/>
      <c r="R839" s="144"/>
      <c r="S839" s="144"/>
      <c r="T839" s="144"/>
      <c r="U839" s="144"/>
      <c r="V839" s="144"/>
      <c r="W839" s="144"/>
      <c r="X839" s="144"/>
      <c r="Y839" s="144"/>
      <c r="Z839" s="144"/>
    </row>
    <row r="840" spans="1:26" ht="14.25" customHeight="1">
      <c r="A840" s="144"/>
      <c r="B840" s="144"/>
      <c r="C840" s="144"/>
      <c r="D840" s="157"/>
      <c r="E840" s="157"/>
      <c r="F840" s="157"/>
      <c r="G840" s="157"/>
      <c r="H840" s="144"/>
      <c r="I840" s="144"/>
      <c r="J840" s="144"/>
      <c r="K840" s="144"/>
      <c r="L840" s="144"/>
      <c r="M840" s="144"/>
      <c r="N840" s="144"/>
      <c r="O840" s="144"/>
      <c r="P840" s="144"/>
      <c r="Q840" s="144"/>
      <c r="R840" s="144"/>
      <c r="S840" s="144"/>
      <c r="T840" s="144"/>
      <c r="U840" s="144"/>
      <c r="V840" s="144"/>
      <c r="W840" s="144"/>
      <c r="X840" s="144"/>
      <c r="Y840" s="144"/>
      <c r="Z840" s="144"/>
    </row>
    <row r="841" spans="1:26" ht="14.25" customHeight="1">
      <c r="A841" s="144"/>
      <c r="B841" s="144"/>
      <c r="C841" s="144"/>
      <c r="D841" s="157"/>
      <c r="E841" s="157"/>
      <c r="F841" s="157"/>
      <c r="G841" s="157"/>
      <c r="H841" s="144"/>
      <c r="I841" s="144"/>
      <c r="J841" s="144"/>
      <c r="K841" s="144"/>
      <c r="L841" s="144"/>
      <c r="M841" s="144"/>
      <c r="N841" s="144"/>
      <c r="O841" s="144"/>
      <c r="P841" s="144"/>
      <c r="Q841" s="144"/>
      <c r="R841" s="144"/>
      <c r="S841" s="144"/>
      <c r="T841" s="144"/>
      <c r="U841" s="144"/>
      <c r="V841" s="144"/>
      <c r="W841" s="144"/>
      <c r="X841" s="144"/>
      <c r="Y841" s="144"/>
      <c r="Z841" s="144"/>
    </row>
    <row r="842" spans="1:26" ht="14.25" customHeight="1">
      <c r="A842" s="144"/>
      <c r="B842" s="144"/>
      <c r="C842" s="144"/>
      <c r="D842" s="157"/>
      <c r="E842" s="157"/>
      <c r="F842" s="157"/>
      <c r="G842" s="157"/>
      <c r="H842" s="144"/>
      <c r="I842" s="144"/>
      <c r="J842" s="144"/>
      <c r="K842" s="144"/>
      <c r="L842" s="144"/>
      <c r="M842" s="144"/>
      <c r="N842" s="144"/>
      <c r="O842" s="144"/>
      <c r="P842" s="144"/>
      <c r="Q842" s="144"/>
      <c r="R842" s="144"/>
      <c r="S842" s="144"/>
      <c r="T842" s="144"/>
      <c r="U842" s="144"/>
      <c r="V842" s="144"/>
      <c r="W842" s="144"/>
      <c r="X842" s="144"/>
      <c r="Y842" s="144"/>
      <c r="Z842" s="144"/>
    </row>
    <row r="843" spans="1:26" ht="14.25" customHeight="1">
      <c r="A843" s="144"/>
      <c r="B843" s="144"/>
      <c r="C843" s="144"/>
      <c r="D843" s="157"/>
      <c r="E843" s="157"/>
      <c r="F843" s="157"/>
      <c r="G843" s="157"/>
      <c r="H843" s="144"/>
      <c r="I843" s="144"/>
      <c r="J843" s="144"/>
      <c r="K843" s="144"/>
      <c r="L843" s="144"/>
      <c r="M843" s="144"/>
      <c r="N843" s="144"/>
      <c r="O843" s="144"/>
      <c r="P843" s="144"/>
      <c r="Q843" s="144"/>
      <c r="R843" s="144"/>
      <c r="S843" s="144"/>
      <c r="T843" s="144"/>
      <c r="U843" s="144"/>
      <c r="V843" s="144"/>
      <c r="W843" s="144"/>
      <c r="X843" s="144"/>
      <c r="Y843" s="144"/>
      <c r="Z843" s="144"/>
    </row>
    <row r="844" spans="1:26" ht="14.25" customHeight="1">
      <c r="A844" s="144"/>
      <c r="B844" s="144"/>
      <c r="C844" s="144"/>
      <c r="D844" s="157"/>
      <c r="E844" s="157"/>
      <c r="F844" s="157"/>
      <c r="G844" s="157"/>
      <c r="H844" s="144"/>
      <c r="I844" s="144"/>
      <c r="J844" s="144"/>
      <c r="K844" s="144"/>
      <c r="L844" s="144"/>
      <c r="M844" s="144"/>
      <c r="N844" s="144"/>
      <c r="O844" s="144"/>
      <c r="P844" s="144"/>
      <c r="Q844" s="144"/>
      <c r="R844" s="144"/>
      <c r="S844" s="144"/>
      <c r="T844" s="144"/>
      <c r="U844" s="144"/>
      <c r="V844" s="144"/>
      <c r="W844" s="144"/>
      <c r="X844" s="144"/>
      <c r="Y844" s="144"/>
      <c r="Z844" s="144"/>
    </row>
    <row r="845" spans="1:26" ht="14.25" customHeight="1">
      <c r="A845" s="144"/>
      <c r="B845" s="144"/>
      <c r="C845" s="144"/>
      <c r="D845" s="157"/>
      <c r="E845" s="157"/>
      <c r="F845" s="157"/>
      <c r="G845" s="157"/>
      <c r="H845" s="144"/>
      <c r="I845" s="144"/>
      <c r="J845" s="144"/>
      <c r="K845" s="144"/>
      <c r="L845" s="144"/>
      <c r="M845" s="144"/>
      <c r="N845" s="144"/>
      <c r="O845" s="144"/>
      <c r="P845" s="144"/>
      <c r="Q845" s="144"/>
      <c r="R845" s="144"/>
      <c r="S845" s="144"/>
      <c r="T845" s="144"/>
      <c r="U845" s="144"/>
      <c r="V845" s="144"/>
      <c r="W845" s="144"/>
      <c r="X845" s="144"/>
      <c r="Y845" s="144"/>
      <c r="Z845" s="144"/>
    </row>
    <row r="846" spans="1:26" ht="14.25" customHeight="1">
      <c r="A846" s="144"/>
      <c r="B846" s="144"/>
      <c r="C846" s="144"/>
      <c r="D846" s="157"/>
      <c r="E846" s="157"/>
      <c r="F846" s="157"/>
      <c r="G846" s="157"/>
      <c r="H846" s="144"/>
      <c r="I846" s="144"/>
      <c r="J846" s="144"/>
      <c r="K846" s="144"/>
      <c r="L846" s="144"/>
      <c r="M846" s="144"/>
      <c r="N846" s="144"/>
      <c r="O846" s="144"/>
      <c r="P846" s="144"/>
      <c r="Q846" s="144"/>
      <c r="R846" s="144"/>
      <c r="S846" s="144"/>
      <c r="T846" s="144"/>
      <c r="U846" s="144"/>
      <c r="V846" s="144"/>
      <c r="W846" s="144"/>
      <c r="X846" s="144"/>
      <c r="Y846" s="144"/>
      <c r="Z846" s="144"/>
    </row>
    <row r="847" spans="1:26" ht="14.25" customHeight="1">
      <c r="A847" s="144"/>
      <c r="B847" s="144"/>
      <c r="C847" s="144"/>
      <c r="D847" s="157"/>
      <c r="E847" s="157"/>
      <c r="F847" s="157"/>
      <c r="G847" s="157"/>
      <c r="H847" s="144"/>
      <c r="I847" s="144"/>
      <c r="J847" s="144"/>
      <c r="K847" s="144"/>
      <c r="L847" s="144"/>
      <c r="M847" s="144"/>
      <c r="N847" s="144"/>
      <c r="O847" s="144"/>
      <c r="P847" s="144"/>
      <c r="Q847" s="144"/>
      <c r="R847" s="144"/>
      <c r="S847" s="144"/>
      <c r="T847" s="144"/>
      <c r="U847" s="144"/>
      <c r="V847" s="144"/>
      <c r="W847" s="144"/>
      <c r="X847" s="144"/>
      <c r="Y847" s="144"/>
      <c r="Z847" s="144"/>
    </row>
    <row r="848" spans="1:26" ht="14.25" customHeight="1">
      <c r="A848" s="144"/>
      <c r="B848" s="144"/>
      <c r="C848" s="144"/>
      <c r="D848" s="157"/>
      <c r="E848" s="157"/>
      <c r="F848" s="157"/>
      <c r="G848" s="157"/>
      <c r="H848" s="144"/>
      <c r="I848" s="144"/>
      <c r="J848" s="144"/>
      <c r="K848" s="144"/>
      <c r="L848" s="144"/>
      <c r="M848" s="144"/>
      <c r="N848" s="144"/>
      <c r="O848" s="144"/>
      <c r="P848" s="144"/>
      <c r="Q848" s="144"/>
      <c r="R848" s="144"/>
      <c r="S848" s="144"/>
      <c r="T848" s="144"/>
      <c r="U848" s="144"/>
      <c r="V848" s="144"/>
      <c r="W848" s="144"/>
      <c r="X848" s="144"/>
      <c r="Y848" s="144"/>
      <c r="Z848" s="144"/>
    </row>
    <row r="849" spans="1:26" ht="14.25" customHeight="1">
      <c r="A849" s="144"/>
      <c r="B849" s="144"/>
      <c r="C849" s="144"/>
      <c r="D849" s="157"/>
      <c r="E849" s="157"/>
      <c r="F849" s="157"/>
      <c r="G849" s="157"/>
      <c r="H849" s="144"/>
      <c r="I849" s="144"/>
      <c r="J849" s="144"/>
      <c r="K849" s="144"/>
      <c r="L849" s="144"/>
      <c r="M849" s="144"/>
      <c r="N849" s="144"/>
      <c r="O849" s="144"/>
      <c r="P849" s="144"/>
      <c r="Q849" s="144"/>
      <c r="R849" s="144"/>
      <c r="S849" s="144"/>
      <c r="T849" s="144"/>
      <c r="U849" s="144"/>
      <c r="V849" s="144"/>
      <c r="W849" s="144"/>
      <c r="X849" s="144"/>
      <c r="Y849" s="144"/>
      <c r="Z849" s="144"/>
    </row>
    <row r="850" spans="1:26" ht="14.25" customHeight="1">
      <c r="A850" s="144"/>
      <c r="B850" s="144"/>
      <c r="C850" s="144"/>
      <c r="D850" s="157"/>
      <c r="E850" s="157"/>
      <c r="F850" s="157"/>
      <c r="G850" s="157"/>
      <c r="H850" s="144"/>
      <c r="I850" s="144"/>
      <c r="J850" s="144"/>
      <c r="K850" s="144"/>
      <c r="L850" s="144"/>
      <c r="M850" s="144"/>
      <c r="N850" s="144"/>
      <c r="O850" s="144"/>
      <c r="P850" s="144"/>
      <c r="Q850" s="144"/>
      <c r="R850" s="144"/>
      <c r="S850" s="144"/>
      <c r="T850" s="144"/>
      <c r="U850" s="144"/>
      <c r="V850" s="144"/>
      <c r="W850" s="144"/>
      <c r="X850" s="144"/>
      <c r="Y850" s="144"/>
      <c r="Z850" s="144"/>
    </row>
    <row r="851" spans="1:26" ht="14.25" customHeight="1">
      <c r="A851" s="144"/>
      <c r="B851" s="144"/>
      <c r="C851" s="144"/>
      <c r="D851" s="157"/>
      <c r="E851" s="157"/>
      <c r="F851" s="157"/>
      <c r="G851" s="157"/>
      <c r="H851" s="144"/>
      <c r="I851" s="144"/>
      <c r="J851" s="144"/>
      <c r="K851" s="144"/>
      <c r="L851" s="144"/>
      <c r="M851" s="144"/>
      <c r="N851" s="144"/>
      <c r="O851" s="144"/>
      <c r="P851" s="144"/>
      <c r="Q851" s="144"/>
      <c r="R851" s="144"/>
      <c r="S851" s="144"/>
      <c r="T851" s="144"/>
      <c r="U851" s="144"/>
      <c r="V851" s="144"/>
      <c r="W851" s="144"/>
      <c r="X851" s="144"/>
      <c r="Y851" s="144"/>
      <c r="Z851" s="144"/>
    </row>
    <row r="852" spans="1:26" ht="14.25" customHeight="1">
      <c r="A852" s="144"/>
      <c r="B852" s="144"/>
      <c r="C852" s="144"/>
      <c r="D852" s="157"/>
      <c r="E852" s="157"/>
      <c r="F852" s="157"/>
      <c r="G852" s="157"/>
      <c r="H852" s="144"/>
      <c r="I852" s="144"/>
      <c r="J852" s="144"/>
      <c r="K852" s="144"/>
      <c r="L852" s="144"/>
      <c r="M852" s="144"/>
      <c r="N852" s="144"/>
      <c r="O852" s="144"/>
      <c r="P852" s="144"/>
      <c r="Q852" s="144"/>
      <c r="R852" s="144"/>
      <c r="S852" s="144"/>
      <c r="T852" s="144"/>
      <c r="U852" s="144"/>
      <c r="V852" s="144"/>
      <c r="W852" s="144"/>
      <c r="X852" s="144"/>
      <c r="Y852" s="144"/>
      <c r="Z852" s="144"/>
    </row>
    <row r="853" spans="1:26" ht="14.25" customHeight="1">
      <c r="A853" s="144"/>
      <c r="B853" s="144"/>
      <c r="C853" s="144"/>
      <c r="D853" s="157"/>
      <c r="E853" s="157"/>
      <c r="F853" s="157"/>
      <c r="G853" s="157"/>
      <c r="H853" s="144"/>
      <c r="I853" s="144"/>
      <c r="J853" s="144"/>
      <c r="K853" s="144"/>
      <c r="L853" s="144"/>
      <c r="M853" s="144"/>
      <c r="N853" s="144"/>
      <c r="O853" s="144"/>
      <c r="P853" s="144"/>
      <c r="Q853" s="144"/>
      <c r="R853" s="144"/>
      <c r="S853" s="144"/>
      <c r="T853" s="144"/>
      <c r="U853" s="144"/>
      <c r="V853" s="144"/>
      <c r="W853" s="144"/>
      <c r="X853" s="144"/>
      <c r="Y853" s="144"/>
      <c r="Z853" s="144"/>
    </row>
    <row r="854" spans="1:26" ht="14.25" customHeight="1">
      <c r="A854" s="144"/>
      <c r="B854" s="144"/>
      <c r="C854" s="144"/>
      <c r="D854" s="157"/>
      <c r="E854" s="157"/>
      <c r="F854" s="157"/>
      <c r="G854" s="157"/>
      <c r="H854" s="144"/>
      <c r="I854" s="144"/>
      <c r="J854" s="144"/>
      <c r="K854" s="144"/>
      <c r="L854" s="144"/>
      <c r="M854" s="144"/>
      <c r="N854" s="144"/>
      <c r="O854" s="144"/>
      <c r="P854" s="144"/>
      <c r="Q854" s="144"/>
      <c r="R854" s="144"/>
      <c r="S854" s="144"/>
      <c r="T854" s="144"/>
      <c r="U854" s="144"/>
      <c r="V854" s="144"/>
      <c r="W854" s="144"/>
      <c r="X854" s="144"/>
      <c r="Y854" s="144"/>
      <c r="Z854" s="144"/>
    </row>
    <row r="855" spans="1:26" ht="14.25" customHeight="1">
      <c r="A855" s="144"/>
      <c r="B855" s="144"/>
      <c r="C855" s="144"/>
      <c r="D855" s="157"/>
      <c r="E855" s="157"/>
      <c r="F855" s="157"/>
      <c r="G855" s="157"/>
      <c r="H855" s="144"/>
      <c r="I855" s="144"/>
      <c r="J855" s="144"/>
      <c r="K855" s="144"/>
      <c r="L855" s="144"/>
      <c r="M855" s="144"/>
      <c r="N855" s="144"/>
      <c r="O855" s="144"/>
      <c r="P855" s="144"/>
      <c r="Q855" s="144"/>
      <c r="R855" s="144"/>
      <c r="S855" s="144"/>
      <c r="T855" s="144"/>
      <c r="U855" s="144"/>
      <c r="V855" s="144"/>
      <c r="W855" s="144"/>
      <c r="X855" s="144"/>
      <c r="Y855" s="144"/>
      <c r="Z855" s="144"/>
    </row>
    <row r="856" spans="1:26" ht="14.25" customHeight="1">
      <c r="A856" s="144"/>
      <c r="B856" s="144"/>
      <c r="C856" s="144"/>
      <c r="D856" s="157"/>
      <c r="E856" s="157"/>
      <c r="F856" s="157"/>
      <c r="G856" s="157"/>
      <c r="H856" s="144"/>
      <c r="I856" s="144"/>
      <c r="J856" s="144"/>
      <c r="K856" s="144"/>
      <c r="L856" s="144"/>
      <c r="M856" s="144"/>
      <c r="N856" s="144"/>
      <c r="O856" s="144"/>
      <c r="P856" s="144"/>
      <c r="Q856" s="144"/>
      <c r="R856" s="144"/>
      <c r="S856" s="144"/>
      <c r="T856" s="144"/>
      <c r="U856" s="144"/>
      <c r="V856" s="144"/>
      <c r="W856" s="144"/>
      <c r="X856" s="144"/>
      <c r="Y856" s="144"/>
      <c r="Z856" s="144"/>
    </row>
    <row r="857" spans="1:26" ht="14.25" customHeight="1">
      <c r="A857" s="144"/>
      <c r="B857" s="144"/>
      <c r="C857" s="144"/>
      <c r="D857" s="157"/>
      <c r="E857" s="157"/>
      <c r="F857" s="157"/>
      <c r="G857" s="157"/>
      <c r="H857" s="144"/>
      <c r="I857" s="144"/>
      <c r="J857" s="144"/>
      <c r="K857" s="144"/>
      <c r="L857" s="144"/>
      <c r="M857" s="144"/>
      <c r="N857" s="144"/>
      <c r="O857" s="144"/>
      <c r="P857" s="144"/>
      <c r="Q857" s="144"/>
      <c r="R857" s="144"/>
      <c r="S857" s="144"/>
      <c r="T857" s="144"/>
      <c r="U857" s="144"/>
      <c r="V857" s="144"/>
      <c r="W857" s="144"/>
      <c r="X857" s="144"/>
      <c r="Y857" s="144"/>
      <c r="Z857" s="144"/>
    </row>
    <row r="858" spans="1:26" ht="14.25" customHeight="1">
      <c r="A858" s="144"/>
      <c r="B858" s="144"/>
      <c r="C858" s="144"/>
      <c r="D858" s="157"/>
      <c r="E858" s="157"/>
      <c r="F858" s="157"/>
      <c r="G858" s="157"/>
      <c r="H858" s="144"/>
      <c r="I858" s="144"/>
      <c r="J858" s="144"/>
      <c r="K858" s="144"/>
      <c r="L858" s="144"/>
      <c r="M858" s="144"/>
      <c r="N858" s="144"/>
      <c r="O858" s="144"/>
      <c r="P858" s="144"/>
      <c r="Q858" s="144"/>
      <c r="R858" s="144"/>
      <c r="S858" s="144"/>
      <c r="T858" s="144"/>
      <c r="U858" s="144"/>
      <c r="V858" s="144"/>
      <c r="W858" s="144"/>
      <c r="X858" s="144"/>
      <c r="Y858" s="144"/>
      <c r="Z858" s="144"/>
    </row>
    <row r="859" spans="1:26" ht="14.25" customHeight="1">
      <c r="A859" s="144"/>
      <c r="B859" s="144"/>
      <c r="C859" s="144"/>
      <c r="D859" s="157"/>
      <c r="E859" s="157"/>
      <c r="F859" s="157"/>
      <c r="G859" s="157"/>
      <c r="H859" s="144"/>
      <c r="I859" s="144"/>
      <c r="J859" s="144"/>
      <c r="K859" s="144"/>
      <c r="L859" s="144"/>
      <c r="M859" s="144"/>
      <c r="N859" s="144"/>
      <c r="O859" s="144"/>
      <c r="P859" s="144"/>
      <c r="Q859" s="144"/>
      <c r="R859" s="144"/>
      <c r="S859" s="144"/>
      <c r="T859" s="144"/>
      <c r="U859" s="144"/>
      <c r="V859" s="144"/>
      <c r="W859" s="144"/>
      <c r="X859" s="144"/>
      <c r="Y859" s="144"/>
      <c r="Z859" s="144"/>
    </row>
    <row r="860" spans="1:26" ht="14.25" customHeight="1">
      <c r="A860" s="144"/>
      <c r="B860" s="144"/>
      <c r="C860" s="144"/>
      <c r="D860" s="157"/>
      <c r="E860" s="157"/>
      <c r="F860" s="157"/>
      <c r="G860" s="157"/>
      <c r="H860" s="144"/>
      <c r="I860" s="144"/>
      <c r="J860" s="144"/>
      <c r="K860" s="144"/>
      <c r="L860" s="144"/>
      <c r="M860" s="144"/>
      <c r="N860" s="144"/>
      <c r="O860" s="144"/>
      <c r="P860" s="144"/>
      <c r="Q860" s="144"/>
      <c r="R860" s="144"/>
      <c r="S860" s="144"/>
      <c r="T860" s="144"/>
      <c r="U860" s="144"/>
      <c r="V860" s="144"/>
      <c r="W860" s="144"/>
      <c r="X860" s="144"/>
      <c r="Y860" s="144"/>
      <c r="Z860" s="144"/>
    </row>
    <row r="861" spans="1:26" ht="14.25" customHeight="1">
      <c r="A861" s="144"/>
      <c r="B861" s="144"/>
      <c r="C861" s="144"/>
      <c r="D861" s="157"/>
      <c r="E861" s="157"/>
      <c r="F861" s="157"/>
      <c r="G861" s="157"/>
      <c r="H861" s="144"/>
      <c r="I861" s="144"/>
      <c r="J861" s="144"/>
      <c r="K861" s="144"/>
      <c r="L861" s="144"/>
      <c r="M861" s="144"/>
      <c r="N861" s="144"/>
      <c r="O861" s="144"/>
      <c r="P861" s="144"/>
      <c r="Q861" s="144"/>
      <c r="R861" s="144"/>
      <c r="S861" s="144"/>
      <c r="T861" s="144"/>
      <c r="U861" s="144"/>
      <c r="V861" s="144"/>
      <c r="W861" s="144"/>
      <c r="X861" s="144"/>
      <c r="Y861" s="144"/>
      <c r="Z861" s="144"/>
    </row>
    <row r="862" spans="1:26" ht="14.25" customHeight="1">
      <c r="A862" s="144"/>
      <c r="B862" s="144"/>
      <c r="C862" s="144"/>
      <c r="D862" s="157"/>
      <c r="E862" s="157"/>
      <c r="F862" s="157"/>
      <c r="G862" s="157"/>
      <c r="H862" s="144"/>
      <c r="I862" s="144"/>
      <c r="J862" s="144"/>
      <c r="K862" s="144"/>
      <c r="L862" s="144"/>
      <c r="M862" s="144"/>
      <c r="N862" s="144"/>
      <c r="O862" s="144"/>
      <c r="P862" s="144"/>
      <c r="Q862" s="144"/>
      <c r="R862" s="144"/>
      <c r="S862" s="144"/>
      <c r="T862" s="144"/>
      <c r="U862" s="144"/>
      <c r="V862" s="144"/>
      <c r="W862" s="144"/>
      <c r="X862" s="144"/>
      <c r="Y862" s="144"/>
      <c r="Z862" s="144"/>
    </row>
    <row r="863" spans="1:26" ht="14.25" customHeight="1">
      <c r="A863" s="144"/>
      <c r="B863" s="144"/>
      <c r="C863" s="144"/>
      <c r="D863" s="157"/>
      <c r="E863" s="157"/>
      <c r="F863" s="157"/>
      <c r="G863" s="157"/>
      <c r="H863" s="144"/>
      <c r="I863" s="144"/>
      <c r="J863" s="144"/>
      <c r="K863" s="144"/>
      <c r="L863" s="144"/>
      <c r="M863" s="144"/>
      <c r="N863" s="144"/>
      <c r="O863" s="144"/>
      <c r="P863" s="144"/>
      <c r="Q863" s="144"/>
      <c r="R863" s="144"/>
      <c r="S863" s="144"/>
      <c r="T863" s="144"/>
      <c r="U863" s="144"/>
      <c r="V863" s="144"/>
      <c r="W863" s="144"/>
      <c r="X863" s="144"/>
      <c r="Y863" s="144"/>
      <c r="Z863" s="144"/>
    </row>
    <row r="864" spans="1:26" ht="14.25" customHeight="1">
      <c r="A864" s="144"/>
      <c r="B864" s="144"/>
      <c r="C864" s="144"/>
      <c r="D864" s="157"/>
      <c r="E864" s="157"/>
      <c r="F864" s="157"/>
      <c r="G864" s="157"/>
      <c r="H864" s="144"/>
      <c r="I864" s="144"/>
      <c r="J864" s="144"/>
      <c r="K864" s="144"/>
      <c r="L864" s="144"/>
      <c r="M864" s="144"/>
      <c r="N864" s="144"/>
      <c r="O864" s="144"/>
      <c r="P864" s="144"/>
      <c r="Q864" s="144"/>
      <c r="R864" s="144"/>
      <c r="S864" s="144"/>
      <c r="T864" s="144"/>
      <c r="U864" s="144"/>
      <c r="V864" s="144"/>
      <c r="W864" s="144"/>
      <c r="X864" s="144"/>
      <c r="Y864" s="144"/>
      <c r="Z864" s="144"/>
    </row>
    <row r="865" spans="1:26" ht="14.25" customHeight="1">
      <c r="A865" s="144"/>
      <c r="B865" s="144"/>
      <c r="C865" s="144"/>
      <c r="D865" s="157"/>
      <c r="E865" s="157"/>
      <c r="F865" s="157"/>
      <c r="G865" s="157"/>
      <c r="H865" s="144"/>
      <c r="I865" s="144"/>
      <c r="J865" s="144"/>
      <c r="K865" s="144"/>
      <c r="L865" s="144"/>
      <c r="M865" s="144"/>
      <c r="N865" s="144"/>
      <c r="O865" s="144"/>
      <c r="P865" s="144"/>
      <c r="Q865" s="144"/>
      <c r="R865" s="144"/>
      <c r="S865" s="144"/>
      <c r="T865" s="144"/>
      <c r="U865" s="144"/>
      <c r="V865" s="144"/>
      <c r="W865" s="144"/>
      <c r="X865" s="144"/>
      <c r="Y865" s="144"/>
      <c r="Z865" s="144"/>
    </row>
    <row r="866" spans="1:26" ht="14.25" customHeight="1">
      <c r="A866" s="144"/>
      <c r="B866" s="144"/>
      <c r="C866" s="144"/>
      <c r="D866" s="157"/>
      <c r="E866" s="157"/>
      <c r="F866" s="157"/>
      <c r="G866" s="157"/>
      <c r="H866" s="144"/>
      <c r="I866" s="144"/>
      <c r="J866" s="144"/>
      <c r="K866" s="144"/>
      <c r="L866" s="144"/>
      <c r="M866" s="144"/>
      <c r="N866" s="144"/>
      <c r="O866" s="144"/>
      <c r="P866" s="144"/>
      <c r="Q866" s="144"/>
      <c r="R866" s="144"/>
      <c r="S866" s="144"/>
      <c r="T866" s="144"/>
      <c r="U866" s="144"/>
      <c r="V866" s="144"/>
      <c r="W866" s="144"/>
      <c r="X866" s="144"/>
      <c r="Y866" s="144"/>
      <c r="Z866" s="144"/>
    </row>
    <row r="867" spans="1:26" ht="14.25" customHeight="1">
      <c r="A867" s="144"/>
      <c r="B867" s="144"/>
      <c r="C867" s="144"/>
      <c r="D867" s="157"/>
      <c r="E867" s="157"/>
      <c r="F867" s="157"/>
      <c r="G867" s="157"/>
      <c r="H867" s="144"/>
      <c r="I867" s="144"/>
      <c r="J867" s="144"/>
      <c r="K867" s="144"/>
      <c r="L867" s="144"/>
      <c r="M867" s="144"/>
      <c r="N867" s="144"/>
      <c r="O867" s="144"/>
      <c r="P867" s="144"/>
      <c r="Q867" s="144"/>
      <c r="R867" s="144"/>
      <c r="S867" s="144"/>
      <c r="T867" s="144"/>
      <c r="U867" s="144"/>
      <c r="V867" s="144"/>
      <c r="W867" s="144"/>
      <c r="X867" s="144"/>
      <c r="Y867" s="144"/>
      <c r="Z867" s="144"/>
    </row>
    <row r="868" spans="1:26" ht="14.25" customHeight="1">
      <c r="A868" s="144"/>
      <c r="B868" s="144"/>
      <c r="C868" s="144"/>
      <c r="D868" s="157"/>
      <c r="E868" s="157"/>
      <c r="F868" s="157"/>
      <c r="G868" s="157"/>
      <c r="H868" s="144"/>
      <c r="I868" s="144"/>
      <c r="J868" s="144"/>
      <c r="K868" s="144"/>
      <c r="L868" s="144"/>
      <c r="M868" s="144"/>
      <c r="N868" s="144"/>
      <c r="O868" s="144"/>
      <c r="P868" s="144"/>
      <c r="Q868" s="144"/>
      <c r="R868" s="144"/>
      <c r="S868" s="144"/>
      <c r="T868" s="144"/>
      <c r="U868" s="144"/>
      <c r="V868" s="144"/>
      <c r="W868" s="144"/>
      <c r="X868" s="144"/>
      <c r="Y868" s="144"/>
      <c r="Z868" s="144"/>
    </row>
    <row r="869" spans="1:26" ht="14.25" customHeight="1">
      <c r="A869" s="144"/>
      <c r="B869" s="144"/>
      <c r="C869" s="144"/>
      <c r="D869" s="157"/>
      <c r="E869" s="157"/>
      <c r="F869" s="157"/>
      <c r="G869" s="157"/>
      <c r="H869" s="144"/>
      <c r="I869" s="144"/>
      <c r="J869" s="144"/>
      <c r="K869" s="144"/>
      <c r="L869" s="144"/>
      <c r="M869" s="144"/>
      <c r="N869" s="144"/>
      <c r="O869" s="144"/>
      <c r="P869" s="144"/>
      <c r="Q869" s="144"/>
      <c r="R869" s="144"/>
      <c r="S869" s="144"/>
      <c r="T869" s="144"/>
      <c r="U869" s="144"/>
      <c r="V869" s="144"/>
      <c r="W869" s="144"/>
      <c r="X869" s="144"/>
      <c r="Y869" s="144"/>
      <c r="Z869" s="144"/>
    </row>
    <row r="870" spans="1:26" ht="14.25" customHeight="1">
      <c r="A870" s="144"/>
      <c r="B870" s="144"/>
      <c r="C870" s="144"/>
      <c r="D870" s="157"/>
      <c r="E870" s="157"/>
      <c r="F870" s="157"/>
      <c r="G870" s="157"/>
      <c r="H870" s="144"/>
      <c r="I870" s="144"/>
      <c r="J870" s="144"/>
      <c r="K870" s="144"/>
      <c r="L870" s="144"/>
      <c r="M870" s="144"/>
      <c r="N870" s="144"/>
      <c r="O870" s="144"/>
      <c r="P870" s="144"/>
      <c r="Q870" s="144"/>
      <c r="R870" s="144"/>
      <c r="S870" s="144"/>
      <c r="T870" s="144"/>
      <c r="U870" s="144"/>
      <c r="V870" s="144"/>
      <c r="W870" s="144"/>
      <c r="X870" s="144"/>
      <c r="Y870" s="144"/>
      <c r="Z870" s="144"/>
    </row>
    <row r="871" spans="1:26" ht="14.25" customHeight="1">
      <c r="A871" s="144"/>
      <c r="B871" s="144"/>
      <c r="C871" s="144"/>
      <c r="D871" s="157"/>
      <c r="E871" s="157"/>
      <c r="F871" s="157"/>
      <c r="G871" s="157"/>
      <c r="H871" s="144"/>
      <c r="I871" s="144"/>
      <c r="J871" s="144"/>
      <c r="K871" s="144"/>
      <c r="L871" s="144"/>
      <c r="M871" s="144"/>
      <c r="N871" s="144"/>
      <c r="O871" s="144"/>
      <c r="P871" s="144"/>
      <c r="Q871" s="144"/>
      <c r="R871" s="144"/>
      <c r="S871" s="144"/>
      <c r="T871" s="144"/>
      <c r="U871" s="144"/>
      <c r="V871" s="144"/>
      <c r="W871" s="144"/>
      <c r="X871" s="144"/>
      <c r="Y871" s="144"/>
      <c r="Z871" s="144"/>
    </row>
    <row r="872" spans="1:26" ht="14.25" customHeight="1">
      <c r="A872" s="144"/>
      <c r="B872" s="144"/>
      <c r="C872" s="144"/>
      <c r="D872" s="157"/>
      <c r="E872" s="157"/>
      <c r="F872" s="157"/>
      <c r="G872" s="157"/>
      <c r="H872" s="144"/>
      <c r="I872" s="144"/>
      <c r="J872" s="144"/>
      <c r="K872" s="144"/>
      <c r="L872" s="144"/>
      <c r="M872" s="144"/>
      <c r="N872" s="144"/>
      <c r="O872" s="144"/>
      <c r="P872" s="144"/>
      <c r="Q872" s="144"/>
      <c r="R872" s="144"/>
      <c r="S872" s="144"/>
      <c r="T872" s="144"/>
      <c r="U872" s="144"/>
      <c r="V872" s="144"/>
      <c r="W872" s="144"/>
      <c r="X872" s="144"/>
      <c r="Y872" s="144"/>
      <c r="Z872" s="144"/>
    </row>
    <row r="873" spans="1:26" ht="14.25" customHeight="1">
      <c r="A873" s="144"/>
      <c r="B873" s="144"/>
      <c r="C873" s="144"/>
      <c r="D873" s="157"/>
      <c r="E873" s="157"/>
      <c r="F873" s="157"/>
      <c r="G873" s="157"/>
      <c r="H873" s="144"/>
      <c r="I873" s="144"/>
      <c r="J873" s="144"/>
      <c r="K873" s="144"/>
      <c r="L873" s="144"/>
      <c r="M873" s="144"/>
      <c r="N873" s="144"/>
      <c r="O873" s="144"/>
      <c r="P873" s="144"/>
      <c r="Q873" s="144"/>
      <c r="R873" s="144"/>
      <c r="S873" s="144"/>
      <c r="T873" s="144"/>
      <c r="U873" s="144"/>
      <c r="V873" s="144"/>
      <c r="W873" s="144"/>
      <c r="X873" s="144"/>
      <c r="Y873" s="144"/>
      <c r="Z873" s="144"/>
    </row>
    <row r="874" spans="1:26" ht="14.25" customHeight="1">
      <c r="A874" s="144"/>
      <c r="B874" s="144"/>
      <c r="C874" s="144"/>
      <c r="D874" s="157"/>
      <c r="E874" s="157"/>
      <c r="F874" s="157"/>
      <c r="G874" s="157"/>
      <c r="H874" s="144"/>
      <c r="I874" s="144"/>
      <c r="J874" s="144"/>
      <c r="K874" s="144"/>
      <c r="L874" s="144"/>
      <c r="M874" s="144"/>
      <c r="N874" s="144"/>
      <c r="O874" s="144"/>
      <c r="P874" s="144"/>
      <c r="Q874" s="144"/>
      <c r="R874" s="144"/>
      <c r="S874" s="144"/>
      <c r="T874" s="144"/>
      <c r="U874" s="144"/>
      <c r="V874" s="144"/>
      <c r="W874" s="144"/>
      <c r="X874" s="144"/>
      <c r="Y874" s="144"/>
      <c r="Z874" s="144"/>
    </row>
    <row r="875" spans="1:26" ht="14.25" customHeight="1">
      <c r="A875" s="144"/>
      <c r="B875" s="144"/>
      <c r="C875" s="144"/>
      <c r="D875" s="157"/>
      <c r="E875" s="157"/>
      <c r="F875" s="157"/>
      <c r="G875" s="157"/>
      <c r="H875" s="144"/>
      <c r="I875" s="144"/>
      <c r="J875" s="144"/>
      <c r="K875" s="144"/>
      <c r="L875" s="144"/>
      <c r="M875" s="144"/>
      <c r="N875" s="144"/>
      <c r="O875" s="144"/>
      <c r="P875" s="144"/>
      <c r="Q875" s="144"/>
      <c r="R875" s="144"/>
      <c r="S875" s="144"/>
      <c r="T875" s="144"/>
      <c r="U875" s="144"/>
      <c r="V875" s="144"/>
      <c r="W875" s="144"/>
      <c r="X875" s="144"/>
      <c r="Y875" s="144"/>
      <c r="Z875" s="144"/>
    </row>
    <row r="876" spans="1:26" ht="14.25" customHeight="1">
      <c r="A876" s="144"/>
      <c r="B876" s="144"/>
      <c r="C876" s="144"/>
      <c r="D876" s="157"/>
      <c r="E876" s="157"/>
      <c r="F876" s="157"/>
      <c r="G876" s="157"/>
      <c r="H876" s="144"/>
      <c r="I876" s="144"/>
      <c r="J876" s="144"/>
      <c r="K876" s="144"/>
      <c r="L876" s="144"/>
      <c r="M876" s="144"/>
      <c r="N876" s="144"/>
      <c r="O876" s="144"/>
      <c r="P876" s="144"/>
      <c r="Q876" s="144"/>
      <c r="R876" s="144"/>
      <c r="S876" s="144"/>
      <c r="T876" s="144"/>
      <c r="U876" s="144"/>
      <c r="V876" s="144"/>
      <c r="W876" s="144"/>
      <c r="X876" s="144"/>
      <c r="Y876" s="144"/>
      <c r="Z876" s="144"/>
    </row>
    <row r="877" spans="1:26" ht="14.25" customHeight="1">
      <c r="A877" s="144"/>
      <c r="B877" s="144"/>
      <c r="C877" s="144"/>
      <c r="D877" s="157"/>
      <c r="E877" s="157"/>
      <c r="F877" s="157"/>
      <c r="G877" s="157"/>
      <c r="H877" s="144"/>
      <c r="I877" s="144"/>
      <c r="J877" s="144"/>
      <c r="K877" s="144"/>
      <c r="L877" s="144"/>
      <c r="M877" s="144"/>
      <c r="N877" s="144"/>
      <c r="O877" s="144"/>
      <c r="P877" s="144"/>
      <c r="Q877" s="144"/>
      <c r="R877" s="144"/>
      <c r="S877" s="144"/>
      <c r="T877" s="144"/>
      <c r="U877" s="144"/>
      <c r="V877" s="144"/>
      <c r="W877" s="144"/>
      <c r="X877" s="144"/>
      <c r="Y877" s="144"/>
      <c r="Z877" s="144"/>
    </row>
    <row r="878" spans="1:26" ht="14.25" customHeight="1">
      <c r="A878" s="144"/>
      <c r="B878" s="144"/>
      <c r="C878" s="144"/>
      <c r="D878" s="157"/>
      <c r="E878" s="157"/>
      <c r="F878" s="157"/>
      <c r="G878" s="157"/>
      <c r="H878" s="144"/>
      <c r="I878" s="144"/>
      <c r="J878" s="144"/>
      <c r="K878" s="144"/>
      <c r="L878" s="144"/>
      <c r="M878" s="144"/>
      <c r="N878" s="144"/>
      <c r="O878" s="144"/>
      <c r="P878" s="144"/>
      <c r="Q878" s="144"/>
      <c r="R878" s="144"/>
      <c r="S878" s="144"/>
      <c r="T878" s="144"/>
      <c r="U878" s="144"/>
      <c r="V878" s="144"/>
      <c r="W878" s="144"/>
      <c r="X878" s="144"/>
      <c r="Y878" s="144"/>
      <c r="Z878" s="144"/>
    </row>
    <row r="879" spans="1:26" ht="14.25" customHeight="1">
      <c r="A879" s="144"/>
      <c r="B879" s="144"/>
      <c r="C879" s="144"/>
      <c r="D879" s="157"/>
      <c r="E879" s="157"/>
      <c r="F879" s="157"/>
      <c r="G879" s="157"/>
      <c r="H879" s="144"/>
      <c r="I879" s="144"/>
      <c r="J879" s="144"/>
      <c r="K879" s="144"/>
      <c r="L879" s="144"/>
      <c r="M879" s="144"/>
      <c r="N879" s="144"/>
      <c r="O879" s="144"/>
      <c r="P879" s="144"/>
      <c r="Q879" s="144"/>
      <c r="R879" s="144"/>
      <c r="S879" s="144"/>
      <c r="T879" s="144"/>
      <c r="U879" s="144"/>
      <c r="V879" s="144"/>
      <c r="W879" s="144"/>
      <c r="X879" s="144"/>
      <c r="Y879" s="144"/>
      <c r="Z879" s="144"/>
    </row>
    <row r="880" spans="1:26" ht="14.25" customHeight="1">
      <c r="A880" s="144"/>
      <c r="B880" s="144"/>
      <c r="C880" s="144"/>
      <c r="D880" s="157"/>
      <c r="E880" s="157"/>
      <c r="F880" s="157"/>
      <c r="G880" s="157"/>
      <c r="H880" s="144"/>
      <c r="I880" s="144"/>
      <c r="J880" s="144"/>
      <c r="K880" s="144"/>
      <c r="L880" s="144"/>
      <c r="M880" s="144"/>
      <c r="N880" s="144"/>
      <c r="O880" s="144"/>
      <c r="P880" s="144"/>
      <c r="Q880" s="144"/>
      <c r="R880" s="144"/>
      <c r="S880" s="144"/>
      <c r="T880" s="144"/>
      <c r="U880" s="144"/>
      <c r="V880" s="144"/>
      <c r="W880" s="144"/>
      <c r="X880" s="144"/>
      <c r="Y880" s="144"/>
      <c r="Z880" s="144"/>
    </row>
    <row r="881" spans="1:26" ht="14.25" customHeight="1">
      <c r="A881" s="144"/>
      <c r="B881" s="144"/>
      <c r="C881" s="144"/>
      <c r="D881" s="157"/>
      <c r="E881" s="157"/>
      <c r="F881" s="157"/>
      <c r="G881" s="157"/>
      <c r="H881" s="144"/>
      <c r="I881" s="144"/>
      <c r="J881" s="144"/>
      <c r="K881" s="144"/>
      <c r="L881" s="144"/>
      <c r="M881" s="144"/>
      <c r="N881" s="144"/>
      <c r="O881" s="144"/>
      <c r="P881" s="144"/>
      <c r="Q881" s="144"/>
      <c r="R881" s="144"/>
      <c r="S881" s="144"/>
      <c r="T881" s="144"/>
      <c r="U881" s="144"/>
      <c r="V881" s="144"/>
      <c r="W881" s="144"/>
      <c r="X881" s="144"/>
      <c r="Y881" s="144"/>
      <c r="Z881" s="144"/>
    </row>
    <row r="882" spans="1:26" ht="14.25" customHeight="1">
      <c r="A882" s="144"/>
      <c r="B882" s="144"/>
      <c r="C882" s="144"/>
      <c r="D882" s="157"/>
      <c r="E882" s="157"/>
      <c r="F882" s="157"/>
      <c r="G882" s="157"/>
      <c r="H882" s="144"/>
      <c r="I882" s="144"/>
      <c r="J882" s="144"/>
      <c r="K882" s="144"/>
      <c r="L882" s="144"/>
      <c r="M882" s="144"/>
      <c r="N882" s="144"/>
      <c r="O882" s="144"/>
      <c r="P882" s="144"/>
      <c r="Q882" s="144"/>
      <c r="R882" s="144"/>
      <c r="S882" s="144"/>
      <c r="T882" s="144"/>
      <c r="U882" s="144"/>
      <c r="V882" s="144"/>
      <c r="W882" s="144"/>
      <c r="X882" s="144"/>
      <c r="Y882" s="144"/>
      <c r="Z882" s="144"/>
    </row>
    <row r="883" spans="1:26" ht="14.25" customHeight="1">
      <c r="A883" s="144"/>
      <c r="B883" s="144"/>
      <c r="C883" s="144"/>
      <c r="D883" s="157"/>
      <c r="E883" s="157"/>
      <c r="F883" s="157"/>
      <c r="G883" s="157"/>
      <c r="H883" s="144"/>
      <c r="I883" s="144"/>
      <c r="J883" s="144"/>
      <c r="K883" s="144"/>
      <c r="L883" s="144"/>
      <c r="M883" s="144"/>
      <c r="N883" s="144"/>
      <c r="O883" s="144"/>
      <c r="P883" s="144"/>
      <c r="Q883" s="144"/>
      <c r="R883" s="144"/>
      <c r="S883" s="144"/>
      <c r="T883" s="144"/>
      <c r="U883" s="144"/>
      <c r="V883" s="144"/>
      <c r="W883" s="144"/>
      <c r="X883" s="144"/>
      <c r="Y883" s="144"/>
      <c r="Z883" s="144"/>
    </row>
    <row r="884" spans="1:26" ht="14.25" customHeight="1">
      <c r="A884" s="144"/>
      <c r="B884" s="144"/>
      <c r="C884" s="144"/>
      <c r="D884" s="157"/>
      <c r="E884" s="157"/>
      <c r="F884" s="157"/>
      <c r="G884" s="157"/>
      <c r="H884" s="144"/>
      <c r="I884" s="144"/>
      <c r="J884" s="144"/>
      <c r="K884" s="144"/>
      <c r="L884" s="144"/>
      <c r="M884" s="144"/>
      <c r="N884" s="144"/>
      <c r="O884" s="144"/>
      <c r="P884" s="144"/>
      <c r="Q884" s="144"/>
      <c r="R884" s="144"/>
      <c r="S884" s="144"/>
      <c r="T884" s="144"/>
      <c r="U884" s="144"/>
      <c r="V884" s="144"/>
      <c r="W884" s="144"/>
      <c r="X884" s="144"/>
      <c r="Y884" s="144"/>
      <c r="Z884" s="144"/>
    </row>
    <row r="885" spans="1:26" ht="14.25" customHeight="1">
      <c r="A885" s="144"/>
      <c r="B885" s="144"/>
      <c r="C885" s="144"/>
      <c r="D885" s="157"/>
      <c r="E885" s="157"/>
      <c r="F885" s="157"/>
      <c r="G885" s="157"/>
      <c r="H885" s="144"/>
      <c r="I885" s="144"/>
      <c r="J885" s="144"/>
      <c r="K885" s="144"/>
      <c r="L885" s="144"/>
      <c r="M885" s="144"/>
      <c r="N885" s="144"/>
      <c r="O885" s="144"/>
      <c r="P885" s="144"/>
      <c r="Q885" s="144"/>
      <c r="R885" s="144"/>
      <c r="S885" s="144"/>
      <c r="T885" s="144"/>
      <c r="U885" s="144"/>
      <c r="V885" s="144"/>
      <c r="W885" s="144"/>
      <c r="X885" s="144"/>
      <c r="Y885" s="144"/>
      <c r="Z885" s="144"/>
    </row>
    <row r="886" spans="1:26" ht="14.25" customHeight="1">
      <c r="A886" s="144"/>
      <c r="B886" s="144"/>
      <c r="C886" s="144"/>
      <c r="D886" s="157"/>
      <c r="E886" s="157"/>
      <c r="F886" s="157"/>
      <c r="G886" s="157"/>
      <c r="H886" s="144"/>
      <c r="I886" s="144"/>
      <c r="J886" s="144"/>
      <c r="K886" s="144"/>
      <c r="L886" s="144"/>
      <c r="M886" s="144"/>
      <c r="N886" s="144"/>
      <c r="O886" s="144"/>
      <c r="P886" s="144"/>
      <c r="Q886" s="144"/>
      <c r="R886" s="144"/>
      <c r="S886" s="144"/>
      <c r="T886" s="144"/>
      <c r="U886" s="144"/>
      <c r="V886" s="144"/>
      <c r="W886" s="144"/>
      <c r="X886" s="144"/>
      <c r="Y886" s="144"/>
      <c r="Z886" s="144"/>
    </row>
    <row r="887" spans="1:26" ht="14.25" customHeight="1">
      <c r="A887" s="144"/>
      <c r="B887" s="144"/>
      <c r="C887" s="144"/>
      <c r="D887" s="157"/>
      <c r="E887" s="157"/>
      <c r="F887" s="157"/>
      <c r="G887" s="157"/>
      <c r="H887" s="144"/>
      <c r="I887" s="144"/>
      <c r="J887" s="144"/>
      <c r="K887" s="144"/>
      <c r="L887" s="144"/>
      <c r="M887" s="144"/>
      <c r="N887" s="144"/>
      <c r="O887" s="144"/>
      <c r="P887" s="144"/>
      <c r="Q887" s="144"/>
      <c r="R887" s="144"/>
      <c r="S887" s="144"/>
      <c r="T887" s="144"/>
      <c r="U887" s="144"/>
      <c r="V887" s="144"/>
      <c r="W887" s="144"/>
      <c r="X887" s="144"/>
      <c r="Y887" s="144"/>
      <c r="Z887" s="144"/>
    </row>
    <row r="888" spans="1:26" ht="14.25" customHeight="1">
      <c r="A888" s="144"/>
      <c r="B888" s="144"/>
      <c r="C888" s="144"/>
      <c r="D888" s="157"/>
      <c r="E888" s="157"/>
      <c r="F888" s="157"/>
      <c r="G888" s="157"/>
      <c r="H888" s="144"/>
      <c r="I888" s="144"/>
      <c r="J888" s="144"/>
      <c r="K888" s="144"/>
      <c r="L888" s="144"/>
      <c r="M888" s="144"/>
      <c r="N888" s="144"/>
      <c r="O888" s="144"/>
      <c r="P888" s="144"/>
      <c r="Q888" s="144"/>
      <c r="R888" s="144"/>
      <c r="S888" s="144"/>
      <c r="T888" s="144"/>
      <c r="U888" s="144"/>
      <c r="V888" s="144"/>
      <c r="W888" s="144"/>
      <c r="X888" s="144"/>
      <c r="Y888" s="144"/>
      <c r="Z888" s="144"/>
    </row>
    <row r="889" spans="1:26" ht="14.25" customHeight="1">
      <c r="A889" s="144"/>
      <c r="B889" s="144"/>
      <c r="C889" s="144"/>
      <c r="D889" s="157"/>
      <c r="E889" s="157"/>
      <c r="F889" s="157"/>
      <c r="G889" s="157"/>
      <c r="H889" s="144"/>
      <c r="I889" s="144"/>
      <c r="J889" s="144"/>
      <c r="K889" s="144"/>
      <c r="L889" s="144"/>
      <c r="M889" s="144"/>
      <c r="N889" s="144"/>
      <c r="O889" s="144"/>
      <c r="P889" s="144"/>
      <c r="Q889" s="144"/>
      <c r="R889" s="144"/>
      <c r="S889" s="144"/>
      <c r="T889" s="144"/>
      <c r="U889" s="144"/>
      <c r="V889" s="144"/>
      <c r="W889" s="144"/>
      <c r="X889" s="144"/>
      <c r="Y889" s="144"/>
      <c r="Z889" s="144"/>
    </row>
    <row r="890" spans="1:26" ht="14.25" customHeight="1">
      <c r="A890" s="144"/>
      <c r="B890" s="144"/>
      <c r="C890" s="144"/>
      <c r="D890" s="157"/>
      <c r="E890" s="157"/>
      <c r="F890" s="157"/>
      <c r="G890" s="157"/>
      <c r="H890" s="144"/>
      <c r="I890" s="144"/>
      <c r="J890" s="144"/>
      <c r="K890" s="144"/>
      <c r="L890" s="144"/>
      <c r="M890" s="144"/>
      <c r="N890" s="144"/>
      <c r="O890" s="144"/>
      <c r="P890" s="144"/>
      <c r="Q890" s="144"/>
      <c r="R890" s="144"/>
      <c r="S890" s="144"/>
      <c r="T890" s="144"/>
      <c r="U890" s="144"/>
      <c r="V890" s="144"/>
      <c r="W890" s="144"/>
      <c r="X890" s="144"/>
      <c r="Y890" s="144"/>
      <c r="Z890" s="144"/>
    </row>
    <row r="891" spans="1:26" ht="14.25" customHeight="1">
      <c r="A891" s="144"/>
      <c r="B891" s="144"/>
      <c r="C891" s="144"/>
      <c r="D891" s="157"/>
      <c r="E891" s="157"/>
      <c r="F891" s="157"/>
      <c r="G891" s="157"/>
      <c r="H891" s="144"/>
      <c r="I891" s="144"/>
      <c r="J891" s="144"/>
      <c r="K891" s="144"/>
      <c r="L891" s="144"/>
      <c r="M891" s="144"/>
      <c r="N891" s="144"/>
      <c r="O891" s="144"/>
      <c r="P891" s="144"/>
      <c r="Q891" s="144"/>
      <c r="R891" s="144"/>
      <c r="S891" s="144"/>
      <c r="T891" s="144"/>
      <c r="U891" s="144"/>
      <c r="V891" s="144"/>
      <c r="W891" s="144"/>
      <c r="X891" s="144"/>
      <c r="Y891" s="144"/>
      <c r="Z891" s="144"/>
    </row>
    <row r="892" spans="1:26" ht="14.25" customHeight="1">
      <c r="A892" s="144"/>
      <c r="B892" s="144"/>
      <c r="C892" s="144"/>
      <c r="D892" s="157"/>
      <c r="E892" s="157"/>
      <c r="F892" s="157"/>
      <c r="G892" s="157"/>
      <c r="H892" s="144"/>
      <c r="I892" s="144"/>
      <c r="J892" s="144"/>
      <c r="K892" s="144"/>
      <c r="L892" s="144"/>
      <c r="M892" s="144"/>
      <c r="N892" s="144"/>
      <c r="O892" s="144"/>
      <c r="P892" s="144"/>
      <c r="Q892" s="144"/>
      <c r="R892" s="144"/>
      <c r="S892" s="144"/>
      <c r="T892" s="144"/>
      <c r="U892" s="144"/>
      <c r="V892" s="144"/>
      <c r="W892" s="144"/>
      <c r="X892" s="144"/>
      <c r="Y892" s="144"/>
      <c r="Z892" s="144"/>
    </row>
    <row r="893" spans="1:26" ht="14.25" customHeight="1">
      <c r="A893" s="144"/>
      <c r="B893" s="144"/>
      <c r="C893" s="144"/>
      <c r="D893" s="157"/>
      <c r="E893" s="157"/>
      <c r="F893" s="157"/>
      <c r="G893" s="157"/>
      <c r="H893" s="144"/>
      <c r="I893" s="144"/>
      <c r="J893" s="144"/>
      <c r="K893" s="144"/>
      <c r="L893" s="144"/>
      <c r="M893" s="144"/>
      <c r="N893" s="144"/>
      <c r="O893" s="144"/>
      <c r="P893" s="144"/>
      <c r="Q893" s="144"/>
      <c r="R893" s="144"/>
      <c r="S893" s="144"/>
      <c r="T893" s="144"/>
      <c r="U893" s="144"/>
      <c r="V893" s="144"/>
      <c r="W893" s="144"/>
      <c r="X893" s="144"/>
      <c r="Y893" s="144"/>
      <c r="Z893" s="144"/>
    </row>
    <row r="894" spans="1:26" ht="14.25" customHeight="1">
      <c r="A894" s="144"/>
      <c r="B894" s="144"/>
      <c r="C894" s="144"/>
      <c r="D894" s="157"/>
      <c r="E894" s="157"/>
      <c r="F894" s="157"/>
      <c r="G894" s="157"/>
      <c r="H894" s="144"/>
      <c r="I894" s="144"/>
      <c r="J894" s="144"/>
      <c r="K894" s="144"/>
      <c r="L894" s="144"/>
      <c r="M894" s="144"/>
      <c r="N894" s="144"/>
      <c r="O894" s="144"/>
      <c r="P894" s="144"/>
      <c r="Q894" s="144"/>
      <c r="R894" s="144"/>
      <c r="S894" s="144"/>
      <c r="T894" s="144"/>
      <c r="U894" s="144"/>
      <c r="V894" s="144"/>
      <c r="W894" s="144"/>
      <c r="X894" s="144"/>
      <c r="Y894" s="144"/>
      <c r="Z894" s="144"/>
    </row>
    <row r="895" spans="1:26" ht="14.25" customHeight="1">
      <c r="A895" s="144"/>
      <c r="B895" s="144"/>
      <c r="C895" s="144"/>
      <c r="D895" s="157"/>
      <c r="E895" s="157"/>
      <c r="F895" s="157"/>
      <c r="G895" s="157"/>
      <c r="H895" s="144"/>
      <c r="I895" s="144"/>
      <c r="J895" s="144"/>
      <c r="K895" s="144"/>
      <c r="L895" s="144"/>
      <c r="M895" s="144"/>
      <c r="N895" s="144"/>
      <c r="O895" s="144"/>
      <c r="P895" s="144"/>
      <c r="Q895" s="144"/>
      <c r="R895" s="144"/>
      <c r="S895" s="144"/>
      <c r="T895" s="144"/>
      <c r="U895" s="144"/>
      <c r="V895" s="144"/>
      <c r="W895" s="144"/>
      <c r="X895" s="144"/>
      <c r="Y895" s="144"/>
      <c r="Z895" s="144"/>
    </row>
    <row r="896" spans="1:26" ht="14.25" customHeight="1">
      <c r="A896" s="144"/>
      <c r="B896" s="144"/>
      <c r="C896" s="144"/>
      <c r="D896" s="157"/>
      <c r="E896" s="157"/>
      <c r="F896" s="157"/>
      <c r="G896" s="157"/>
      <c r="H896" s="144"/>
      <c r="I896" s="144"/>
      <c r="J896" s="144"/>
      <c r="K896" s="144"/>
      <c r="L896" s="144"/>
      <c r="M896" s="144"/>
      <c r="N896" s="144"/>
      <c r="O896" s="144"/>
      <c r="P896" s="144"/>
      <c r="Q896" s="144"/>
      <c r="R896" s="144"/>
      <c r="S896" s="144"/>
      <c r="T896" s="144"/>
      <c r="U896" s="144"/>
      <c r="V896" s="144"/>
      <c r="W896" s="144"/>
      <c r="X896" s="144"/>
      <c r="Y896" s="144"/>
      <c r="Z896" s="144"/>
    </row>
    <row r="897" spans="1:26" ht="14.25" customHeight="1">
      <c r="A897" s="144"/>
      <c r="B897" s="144"/>
      <c r="C897" s="144"/>
      <c r="D897" s="157"/>
      <c r="E897" s="157"/>
      <c r="F897" s="157"/>
      <c r="G897" s="157"/>
      <c r="H897" s="144"/>
      <c r="I897" s="144"/>
      <c r="J897" s="144"/>
      <c r="K897" s="144"/>
      <c r="L897" s="144"/>
      <c r="M897" s="144"/>
      <c r="N897" s="144"/>
      <c r="O897" s="144"/>
      <c r="P897" s="144"/>
      <c r="Q897" s="144"/>
      <c r="R897" s="144"/>
      <c r="S897" s="144"/>
      <c r="T897" s="144"/>
      <c r="U897" s="144"/>
      <c r="V897" s="144"/>
      <c r="W897" s="144"/>
      <c r="X897" s="144"/>
      <c r="Y897" s="144"/>
      <c r="Z897" s="144"/>
    </row>
    <row r="898" spans="1:26" ht="14.25" customHeight="1">
      <c r="A898" s="144"/>
      <c r="B898" s="144"/>
      <c r="C898" s="144"/>
      <c r="D898" s="157"/>
      <c r="E898" s="157"/>
      <c r="F898" s="157"/>
      <c r="G898" s="157"/>
      <c r="H898" s="144"/>
      <c r="I898" s="144"/>
      <c r="J898" s="144"/>
      <c r="K898" s="144"/>
      <c r="L898" s="144"/>
      <c r="M898" s="144"/>
      <c r="N898" s="144"/>
      <c r="O898" s="144"/>
      <c r="P898" s="144"/>
      <c r="Q898" s="144"/>
      <c r="R898" s="144"/>
      <c r="S898" s="144"/>
      <c r="T898" s="144"/>
      <c r="U898" s="144"/>
      <c r="V898" s="144"/>
      <c r="W898" s="144"/>
      <c r="X898" s="144"/>
      <c r="Y898" s="144"/>
      <c r="Z898" s="144"/>
    </row>
    <row r="899" spans="1:26" ht="14.25" customHeight="1">
      <c r="A899" s="144"/>
      <c r="B899" s="144"/>
      <c r="C899" s="144"/>
      <c r="D899" s="157"/>
      <c r="E899" s="157"/>
      <c r="F899" s="157"/>
      <c r="G899" s="157"/>
      <c r="H899" s="144"/>
      <c r="I899" s="144"/>
      <c r="J899" s="144"/>
      <c r="K899" s="144"/>
      <c r="L899" s="144"/>
      <c r="M899" s="144"/>
      <c r="N899" s="144"/>
      <c r="O899" s="144"/>
      <c r="P899" s="144"/>
      <c r="Q899" s="144"/>
      <c r="R899" s="144"/>
      <c r="S899" s="144"/>
      <c r="T899" s="144"/>
      <c r="U899" s="144"/>
      <c r="V899" s="144"/>
      <c r="W899" s="144"/>
      <c r="X899" s="144"/>
      <c r="Y899" s="144"/>
      <c r="Z899" s="144"/>
    </row>
    <row r="900" spans="1:26" ht="14.25" customHeight="1">
      <c r="A900" s="144"/>
      <c r="B900" s="144"/>
      <c r="C900" s="144"/>
      <c r="D900" s="157"/>
      <c r="E900" s="157"/>
      <c r="F900" s="157"/>
      <c r="G900" s="157"/>
      <c r="H900" s="144"/>
      <c r="I900" s="144"/>
      <c r="J900" s="144"/>
      <c r="K900" s="144"/>
      <c r="L900" s="144"/>
      <c r="M900" s="144"/>
      <c r="N900" s="144"/>
      <c r="O900" s="144"/>
      <c r="P900" s="144"/>
      <c r="Q900" s="144"/>
      <c r="R900" s="144"/>
      <c r="S900" s="144"/>
      <c r="T900" s="144"/>
      <c r="U900" s="144"/>
      <c r="V900" s="144"/>
      <c r="W900" s="144"/>
      <c r="X900" s="144"/>
      <c r="Y900" s="144"/>
      <c r="Z900" s="144"/>
    </row>
    <row r="901" spans="1:26" ht="14.25" customHeight="1">
      <c r="A901" s="144"/>
      <c r="B901" s="144"/>
      <c r="C901" s="144"/>
      <c r="D901" s="157"/>
      <c r="E901" s="157"/>
      <c r="F901" s="157"/>
      <c r="G901" s="157"/>
      <c r="H901" s="144"/>
      <c r="I901" s="144"/>
      <c r="J901" s="144"/>
      <c r="K901" s="144"/>
      <c r="L901" s="144"/>
      <c r="M901" s="144"/>
      <c r="N901" s="144"/>
      <c r="O901" s="144"/>
      <c r="P901" s="144"/>
      <c r="Q901" s="144"/>
      <c r="R901" s="144"/>
      <c r="S901" s="144"/>
      <c r="T901" s="144"/>
      <c r="U901" s="144"/>
      <c r="V901" s="144"/>
      <c r="W901" s="144"/>
      <c r="X901" s="144"/>
      <c r="Y901" s="144"/>
      <c r="Z901" s="144"/>
    </row>
    <row r="902" spans="1:26" ht="14.25" customHeight="1">
      <c r="A902" s="144"/>
      <c r="B902" s="144"/>
      <c r="C902" s="144"/>
      <c r="D902" s="157"/>
      <c r="E902" s="157"/>
      <c r="F902" s="157"/>
      <c r="G902" s="157"/>
      <c r="H902" s="144"/>
      <c r="I902" s="144"/>
      <c r="J902" s="144"/>
      <c r="K902" s="144"/>
      <c r="L902" s="144"/>
      <c r="M902" s="144"/>
      <c r="N902" s="144"/>
      <c r="O902" s="144"/>
      <c r="P902" s="144"/>
      <c r="Q902" s="144"/>
      <c r="R902" s="144"/>
      <c r="S902" s="144"/>
      <c r="T902" s="144"/>
      <c r="U902" s="144"/>
      <c r="V902" s="144"/>
      <c r="W902" s="144"/>
      <c r="X902" s="144"/>
      <c r="Y902" s="144"/>
      <c r="Z902" s="144"/>
    </row>
    <row r="903" spans="1:26" ht="14.25" customHeight="1">
      <c r="A903" s="144"/>
      <c r="B903" s="144"/>
      <c r="C903" s="144"/>
      <c r="D903" s="157"/>
      <c r="E903" s="157"/>
      <c r="F903" s="157"/>
      <c r="G903" s="157"/>
      <c r="H903" s="144"/>
      <c r="I903" s="144"/>
      <c r="J903" s="144"/>
      <c r="K903" s="144"/>
      <c r="L903" s="144"/>
      <c r="M903" s="144"/>
      <c r="N903" s="144"/>
      <c r="O903" s="144"/>
      <c r="P903" s="144"/>
      <c r="Q903" s="144"/>
      <c r="R903" s="144"/>
      <c r="S903" s="144"/>
      <c r="T903" s="144"/>
      <c r="U903" s="144"/>
      <c r="V903" s="144"/>
      <c r="W903" s="144"/>
      <c r="X903" s="144"/>
      <c r="Y903" s="144"/>
      <c r="Z903" s="144"/>
    </row>
    <row r="904" spans="1:26" ht="14.25" customHeight="1">
      <c r="A904" s="144"/>
      <c r="B904" s="144"/>
      <c r="C904" s="144"/>
      <c r="D904" s="157"/>
      <c r="E904" s="157"/>
      <c r="F904" s="157"/>
      <c r="G904" s="157"/>
      <c r="H904" s="144"/>
      <c r="I904" s="144"/>
      <c r="J904" s="144"/>
      <c r="K904" s="144"/>
      <c r="L904" s="144"/>
      <c r="M904" s="144"/>
      <c r="N904" s="144"/>
      <c r="O904" s="144"/>
      <c r="P904" s="144"/>
      <c r="Q904" s="144"/>
      <c r="R904" s="144"/>
      <c r="S904" s="144"/>
      <c r="T904" s="144"/>
      <c r="U904" s="144"/>
      <c r="V904" s="144"/>
      <c r="W904" s="144"/>
      <c r="X904" s="144"/>
      <c r="Y904" s="144"/>
      <c r="Z904" s="144"/>
    </row>
    <row r="905" spans="1:26" ht="14.25" customHeight="1">
      <c r="A905" s="144"/>
      <c r="B905" s="144"/>
      <c r="C905" s="144"/>
      <c r="D905" s="157"/>
      <c r="E905" s="157"/>
      <c r="F905" s="157"/>
      <c r="G905" s="157"/>
      <c r="H905" s="144"/>
      <c r="I905" s="144"/>
      <c r="J905" s="144"/>
      <c r="K905" s="144"/>
      <c r="L905" s="144"/>
      <c r="M905" s="144"/>
      <c r="N905" s="144"/>
      <c r="O905" s="144"/>
      <c r="P905" s="144"/>
      <c r="Q905" s="144"/>
      <c r="R905" s="144"/>
      <c r="S905" s="144"/>
      <c r="T905" s="144"/>
      <c r="U905" s="144"/>
      <c r="V905" s="144"/>
      <c r="W905" s="144"/>
      <c r="X905" s="144"/>
      <c r="Y905" s="144"/>
      <c r="Z905" s="144"/>
    </row>
    <row r="906" spans="1:26" ht="14.25" customHeight="1">
      <c r="A906" s="144"/>
      <c r="B906" s="144"/>
      <c r="C906" s="144"/>
      <c r="D906" s="157"/>
      <c r="E906" s="157"/>
      <c r="F906" s="157"/>
      <c r="G906" s="157"/>
      <c r="H906" s="144"/>
      <c r="I906" s="144"/>
      <c r="J906" s="144"/>
      <c r="K906" s="144"/>
      <c r="L906" s="144"/>
      <c r="M906" s="144"/>
      <c r="N906" s="144"/>
      <c r="O906" s="144"/>
      <c r="P906" s="144"/>
      <c r="Q906" s="144"/>
      <c r="R906" s="144"/>
      <c r="S906" s="144"/>
      <c r="T906" s="144"/>
      <c r="U906" s="144"/>
      <c r="V906" s="144"/>
      <c r="W906" s="144"/>
      <c r="X906" s="144"/>
      <c r="Y906" s="144"/>
      <c r="Z906" s="144"/>
    </row>
    <row r="907" spans="1:26" ht="14.25" customHeight="1">
      <c r="A907" s="144"/>
      <c r="B907" s="144"/>
      <c r="C907" s="144"/>
      <c r="D907" s="157"/>
      <c r="E907" s="157"/>
      <c r="F907" s="157"/>
      <c r="G907" s="157"/>
      <c r="H907" s="144"/>
      <c r="I907" s="144"/>
      <c r="J907" s="144"/>
      <c r="K907" s="144"/>
      <c r="L907" s="144"/>
      <c r="M907" s="144"/>
      <c r="N907" s="144"/>
      <c r="O907" s="144"/>
      <c r="P907" s="144"/>
      <c r="Q907" s="144"/>
      <c r="R907" s="144"/>
      <c r="S907" s="144"/>
      <c r="T907" s="144"/>
      <c r="U907" s="144"/>
      <c r="V907" s="144"/>
      <c r="W907" s="144"/>
      <c r="X907" s="144"/>
      <c r="Y907" s="144"/>
      <c r="Z907" s="144"/>
    </row>
    <row r="908" spans="1:26" ht="14.25" customHeight="1">
      <c r="A908" s="144"/>
      <c r="B908" s="144"/>
      <c r="C908" s="144"/>
      <c r="D908" s="157"/>
      <c r="E908" s="157"/>
      <c r="F908" s="157"/>
      <c r="G908" s="157"/>
      <c r="H908" s="144"/>
      <c r="I908" s="144"/>
      <c r="J908" s="144"/>
      <c r="K908" s="144"/>
      <c r="L908" s="144"/>
      <c r="M908" s="144"/>
      <c r="N908" s="144"/>
      <c r="O908" s="144"/>
      <c r="P908" s="144"/>
      <c r="Q908" s="144"/>
      <c r="R908" s="144"/>
      <c r="S908" s="144"/>
      <c r="T908" s="144"/>
      <c r="U908" s="144"/>
      <c r="V908" s="144"/>
      <c r="W908" s="144"/>
      <c r="X908" s="144"/>
      <c r="Y908" s="144"/>
      <c r="Z908" s="144"/>
    </row>
    <row r="909" spans="1:26" ht="14.25" customHeight="1">
      <c r="A909" s="144"/>
      <c r="B909" s="144"/>
      <c r="C909" s="144"/>
      <c r="D909" s="157"/>
      <c r="E909" s="157"/>
      <c r="F909" s="157"/>
      <c r="G909" s="157"/>
      <c r="H909" s="144"/>
      <c r="I909" s="144"/>
      <c r="J909" s="144"/>
      <c r="K909" s="144"/>
      <c r="L909" s="144"/>
      <c r="M909" s="144"/>
      <c r="N909" s="144"/>
      <c r="O909" s="144"/>
      <c r="P909" s="144"/>
      <c r="Q909" s="144"/>
      <c r="R909" s="144"/>
      <c r="S909" s="144"/>
      <c r="T909" s="144"/>
      <c r="U909" s="144"/>
      <c r="V909" s="144"/>
      <c r="W909" s="144"/>
      <c r="X909" s="144"/>
      <c r="Y909" s="144"/>
      <c r="Z909" s="144"/>
    </row>
    <row r="910" spans="1:26" ht="14.25" customHeight="1">
      <c r="A910" s="144"/>
      <c r="B910" s="144"/>
      <c r="C910" s="144"/>
      <c r="D910" s="157"/>
      <c r="E910" s="157"/>
      <c r="F910" s="157"/>
      <c r="G910" s="157"/>
      <c r="H910" s="144"/>
      <c r="I910" s="144"/>
      <c r="J910" s="144"/>
      <c r="K910" s="144"/>
      <c r="L910" s="144"/>
      <c r="M910" s="144"/>
      <c r="N910" s="144"/>
      <c r="O910" s="144"/>
      <c r="P910" s="144"/>
      <c r="Q910" s="144"/>
      <c r="R910" s="144"/>
      <c r="S910" s="144"/>
      <c r="T910" s="144"/>
      <c r="U910" s="144"/>
      <c r="V910" s="144"/>
      <c r="W910" s="144"/>
      <c r="X910" s="144"/>
      <c r="Y910" s="144"/>
      <c r="Z910" s="144"/>
    </row>
    <row r="911" spans="1:26" ht="14.25" customHeight="1">
      <c r="A911" s="144"/>
      <c r="B911" s="144"/>
      <c r="C911" s="144"/>
      <c r="D911" s="157"/>
      <c r="E911" s="157"/>
      <c r="F911" s="157"/>
      <c r="G911" s="157"/>
      <c r="H911" s="144"/>
      <c r="I911" s="144"/>
      <c r="J911" s="144"/>
      <c r="K911" s="144"/>
      <c r="L911" s="144"/>
      <c r="M911" s="144"/>
      <c r="N911" s="144"/>
      <c r="O911" s="144"/>
      <c r="P911" s="144"/>
      <c r="Q911" s="144"/>
      <c r="R911" s="144"/>
      <c r="S911" s="144"/>
      <c r="T911" s="144"/>
      <c r="U911" s="144"/>
      <c r="V911" s="144"/>
      <c r="W911" s="144"/>
      <c r="X911" s="144"/>
      <c r="Y911" s="144"/>
      <c r="Z911" s="144"/>
    </row>
    <row r="912" spans="1:26" ht="14.25" customHeight="1">
      <c r="A912" s="144"/>
      <c r="B912" s="144"/>
      <c r="C912" s="144"/>
      <c r="D912" s="157"/>
      <c r="E912" s="157"/>
      <c r="F912" s="157"/>
      <c r="G912" s="157"/>
      <c r="H912" s="144"/>
      <c r="I912" s="144"/>
      <c r="J912" s="144"/>
      <c r="K912" s="144"/>
      <c r="L912" s="144"/>
      <c r="M912" s="144"/>
      <c r="N912" s="144"/>
      <c r="O912" s="144"/>
      <c r="P912" s="144"/>
      <c r="Q912" s="144"/>
      <c r="R912" s="144"/>
      <c r="S912" s="144"/>
      <c r="T912" s="144"/>
      <c r="U912" s="144"/>
      <c r="V912" s="144"/>
      <c r="W912" s="144"/>
      <c r="X912" s="144"/>
      <c r="Y912" s="144"/>
      <c r="Z912" s="144"/>
    </row>
    <row r="913" spans="1:26" ht="14.25" customHeight="1">
      <c r="A913" s="144"/>
      <c r="B913" s="144"/>
      <c r="C913" s="144"/>
      <c r="D913" s="157"/>
      <c r="E913" s="157"/>
      <c r="F913" s="157"/>
      <c r="G913" s="157"/>
      <c r="H913" s="144"/>
      <c r="I913" s="144"/>
      <c r="J913" s="144"/>
      <c r="K913" s="144"/>
      <c r="L913" s="144"/>
      <c r="M913" s="144"/>
      <c r="N913" s="144"/>
      <c r="O913" s="144"/>
      <c r="P913" s="144"/>
      <c r="Q913" s="144"/>
      <c r="R913" s="144"/>
      <c r="S913" s="144"/>
      <c r="T913" s="144"/>
      <c r="U913" s="144"/>
      <c r="V913" s="144"/>
      <c r="W913" s="144"/>
      <c r="X913" s="144"/>
      <c r="Y913" s="144"/>
      <c r="Z913" s="144"/>
    </row>
    <row r="914" spans="1:26" ht="14.25" customHeight="1">
      <c r="A914" s="144"/>
      <c r="B914" s="144"/>
      <c r="C914" s="144"/>
      <c r="D914" s="157"/>
      <c r="E914" s="157"/>
      <c r="F914" s="157"/>
      <c r="G914" s="157"/>
      <c r="H914" s="144"/>
      <c r="I914" s="144"/>
      <c r="J914" s="144"/>
      <c r="K914" s="144"/>
      <c r="L914" s="144"/>
      <c r="M914" s="144"/>
      <c r="N914" s="144"/>
      <c r="O914" s="144"/>
      <c r="P914" s="144"/>
      <c r="Q914" s="144"/>
      <c r="R914" s="144"/>
      <c r="S914" s="144"/>
      <c r="T914" s="144"/>
      <c r="U914" s="144"/>
      <c r="V914" s="144"/>
      <c r="W914" s="144"/>
      <c r="X914" s="144"/>
      <c r="Y914" s="144"/>
      <c r="Z914" s="144"/>
    </row>
    <row r="915" spans="1:26" ht="14.25" customHeight="1">
      <c r="A915" s="144"/>
      <c r="B915" s="144"/>
      <c r="C915" s="144"/>
      <c r="D915" s="157"/>
      <c r="E915" s="157"/>
      <c r="F915" s="157"/>
      <c r="G915" s="157"/>
      <c r="H915" s="144"/>
      <c r="I915" s="144"/>
      <c r="J915" s="144"/>
      <c r="K915" s="144"/>
      <c r="L915" s="144"/>
      <c r="M915" s="144"/>
      <c r="N915" s="144"/>
      <c r="O915" s="144"/>
      <c r="P915" s="144"/>
      <c r="Q915" s="144"/>
      <c r="R915" s="144"/>
      <c r="S915" s="144"/>
      <c r="T915" s="144"/>
      <c r="U915" s="144"/>
      <c r="V915" s="144"/>
      <c r="W915" s="144"/>
      <c r="X915" s="144"/>
      <c r="Y915" s="144"/>
      <c r="Z915" s="144"/>
    </row>
    <row r="916" spans="1:26" ht="14.25" customHeight="1">
      <c r="A916" s="144"/>
      <c r="B916" s="144"/>
      <c r="C916" s="144"/>
      <c r="D916" s="157"/>
      <c r="E916" s="157"/>
      <c r="F916" s="157"/>
      <c r="G916" s="157"/>
      <c r="H916" s="144"/>
      <c r="I916" s="144"/>
      <c r="J916" s="144"/>
      <c r="K916" s="144"/>
      <c r="L916" s="144"/>
      <c r="M916" s="144"/>
      <c r="N916" s="144"/>
      <c r="O916" s="144"/>
      <c r="P916" s="144"/>
      <c r="Q916" s="144"/>
      <c r="R916" s="144"/>
      <c r="S916" s="144"/>
      <c r="T916" s="144"/>
      <c r="U916" s="144"/>
      <c r="V916" s="144"/>
      <c r="W916" s="144"/>
      <c r="X916" s="144"/>
      <c r="Y916" s="144"/>
      <c r="Z916" s="144"/>
    </row>
    <row r="917" spans="1:26" ht="14.25" customHeight="1">
      <c r="A917" s="144"/>
      <c r="B917" s="144"/>
      <c r="C917" s="144"/>
      <c r="D917" s="157"/>
      <c r="E917" s="157"/>
      <c r="F917" s="157"/>
      <c r="G917" s="157"/>
      <c r="H917" s="144"/>
      <c r="I917" s="144"/>
      <c r="J917" s="144"/>
      <c r="K917" s="144"/>
      <c r="L917" s="144"/>
      <c r="M917" s="144"/>
      <c r="N917" s="144"/>
      <c r="O917" s="144"/>
      <c r="P917" s="144"/>
      <c r="Q917" s="144"/>
      <c r="R917" s="144"/>
      <c r="S917" s="144"/>
      <c r="T917" s="144"/>
      <c r="U917" s="144"/>
      <c r="V917" s="144"/>
      <c r="W917" s="144"/>
      <c r="X917" s="144"/>
      <c r="Y917" s="144"/>
      <c r="Z917" s="144"/>
    </row>
    <row r="918" spans="1:26" ht="14.25" customHeight="1">
      <c r="A918" s="144"/>
      <c r="B918" s="144"/>
      <c r="C918" s="144"/>
      <c r="D918" s="157"/>
      <c r="E918" s="157"/>
      <c r="F918" s="157"/>
      <c r="G918" s="157"/>
      <c r="H918" s="144"/>
      <c r="I918" s="144"/>
      <c r="J918" s="144"/>
      <c r="K918" s="144"/>
      <c r="L918" s="144"/>
      <c r="M918" s="144"/>
      <c r="N918" s="144"/>
      <c r="O918" s="144"/>
      <c r="P918" s="144"/>
      <c r="Q918" s="144"/>
      <c r="R918" s="144"/>
      <c r="S918" s="144"/>
      <c r="T918" s="144"/>
      <c r="U918" s="144"/>
      <c r="V918" s="144"/>
      <c r="W918" s="144"/>
      <c r="X918" s="144"/>
      <c r="Y918" s="144"/>
      <c r="Z918" s="144"/>
    </row>
    <row r="919" spans="1:26" ht="14.25" customHeight="1">
      <c r="A919" s="144"/>
      <c r="B919" s="144"/>
      <c r="C919" s="144"/>
      <c r="D919" s="157"/>
      <c r="E919" s="157"/>
      <c r="F919" s="157"/>
      <c r="G919" s="157"/>
      <c r="H919" s="144"/>
      <c r="I919" s="144"/>
      <c r="J919" s="144"/>
      <c r="K919" s="144"/>
      <c r="L919" s="144"/>
      <c r="M919" s="144"/>
      <c r="N919" s="144"/>
      <c r="O919" s="144"/>
      <c r="P919" s="144"/>
      <c r="Q919" s="144"/>
      <c r="R919" s="144"/>
      <c r="S919" s="144"/>
      <c r="T919" s="144"/>
      <c r="U919" s="144"/>
      <c r="V919" s="144"/>
      <c r="W919" s="144"/>
      <c r="X919" s="144"/>
      <c r="Y919" s="144"/>
      <c r="Z919" s="144"/>
    </row>
    <row r="920" spans="1:26" ht="14.25" customHeight="1">
      <c r="A920" s="144"/>
      <c r="B920" s="144"/>
      <c r="C920" s="144"/>
      <c r="D920" s="157"/>
      <c r="E920" s="157"/>
      <c r="F920" s="157"/>
      <c r="G920" s="157"/>
      <c r="H920" s="144"/>
      <c r="I920" s="144"/>
      <c r="J920" s="144"/>
      <c r="K920" s="144"/>
      <c r="L920" s="144"/>
      <c r="M920" s="144"/>
      <c r="N920" s="144"/>
      <c r="O920" s="144"/>
      <c r="P920" s="144"/>
      <c r="Q920" s="144"/>
      <c r="R920" s="144"/>
      <c r="S920" s="144"/>
      <c r="T920" s="144"/>
      <c r="U920" s="144"/>
      <c r="V920" s="144"/>
      <c r="W920" s="144"/>
      <c r="X920" s="144"/>
      <c r="Y920" s="144"/>
      <c r="Z920" s="144"/>
    </row>
    <row r="921" spans="1:26" ht="14.25" customHeight="1">
      <c r="A921" s="144"/>
      <c r="B921" s="144"/>
      <c r="C921" s="144"/>
      <c r="D921" s="157"/>
      <c r="E921" s="157"/>
      <c r="F921" s="157"/>
      <c r="G921" s="157"/>
      <c r="H921" s="144"/>
      <c r="I921" s="144"/>
      <c r="J921" s="144"/>
      <c r="K921" s="144"/>
      <c r="L921" s="144"/>
      <c r="M921" s="144"/>
      <c r="N921" s="144"/>
      <c r="O921" s="144"/>
      <c r="P921" s="144"/>
      <c r="Q921" s="144"/>
      <c r="R921" s="144"/>
      <c r="S921" s="144"/>
      <c r="T921" s="144"/>
      <c r="U921" s="144"/>
      <c r="V921" s="144"/>
      <c r="W921" s="144"/>
      <c r="X921" s="144"/>
      <c r="Y921" s="144"/>
      <c r="Z921" s="144"/>
    </row>
    <row r="922" spans="1:26" ht="14.25" customHeight="1">
      <c r="A922" s="144"/>
      <c r="B922" s="144"/>
      <c r="C922" s="144"/>
      <c r="D922" s="157"/>
      <c r="E922" s="157"/>
      <c r="F922" s="157"/>
      <c r="G922" s="157"/>
      <c r="H922" s="144"/>
      <c r="I922" s="144"/>
      <c r="J922" s="144"/>
      <c r="K922" s="144"/>
      <c r="L922" s="144"/>
      <c r="M922" s="144"/>
      <c r="N922" s="144"/>
      <c r="O922" s="144"/>
      <c r="P922" s="144"/>
      <c r="Q922" s="144"/>
      <c r="R922" s="144"/>
      <c r="S922" s="144"/>
      <c r="T922" s="144"/>
      <c r="U922" s="144"/>
      <c r="V922" s="144"/>
      <c r="W922" s="144"/>
      <c r="X922" s="144"/>
      <c r="Y922" s="144"/>
      <c r="Z922" s="144"/>
    </row>
    <row r="923" spans="1:26" ht="14.25" customHeight="1">
      <c r="A923" s="144"/>
      <c r="B923" s="144"/>
      <c r="C923" s="144"/>
      <c r="D923" s="157"/>
      <c r="E923" s="157"/>
      <c r="F923" s="157"/>
      <c r="G923" s="157"/>
      <c r="H923" s="144"/>
      <c r="I923" s="144"/>
      <c r="J923" s="144"/>
      <c r="K923" s="144"/>
      <c r="L923" s="144"/>
      <c r="M923" s="144"/>
      <c r="N923" s="144"/>
      <c r="O923" s="144"/>
      <c r="P923" s="144"/>
      <c r="Q923" s="144"/>
      <c r="R923" s="144"/>
      <c r="S923" s="144"/>
      <c r="T923" s="144"/>
      <c r="U923" s="144"/>
      <c r="V923" s="144"/>
      <c r="W923" s="144"/>
      <c r="X923" s="144"/>
      <c r="Y923" s="144"/>
      <c r="Z923" s="144"/>
    </row>
    <row r="924" spans="1:26" ht="14.25" customHeight="1">
      <c r="A924" s="144"/>
      <c r="B924" s="144"/>
      <c r="C924" s="144"/>
      <c r="D924" s="157"/>
      <c r="E924" s="157"/>
      <c r="F924" s="157"/>
      <c r="G924" s="157"/>
      <c r="H924" s="144"/>
      <c r="I924" s="144"/>
      <c r="J924" s="144"/>
      <c r="K924" s="144"/>
      <c r="L924" s="144"/>
      <c r="M924" s="144"/>
      <c r="N924" s="144"/>
      <c r="O924" s="144"/>
      <c r="P924" s="144"/>
      <c r="Q924" s="144"/>
      <c r="R924" s="144"/>
      <c r="S924" s="144"/>
      <c r="T924" s="144"/>
      <c r="U924" s="144"/>
      <c r="V924" s="144"/>
      <c r="W924" s="144"/>
      <c r="X924" s="144"/>
      <c r="Y924" s="144"/>
      <c r="Z924" s="144"/>
    </row>
    <row r="925" spans="1:26" ht="14.25" customHeight="1">
      <c r="A925" s="144"/>
      <c r="B925" s="144"/>
      <c r="C925" s="144"/>
      <c r="D925" s="157"/>
      <c r="E925" s="157"/>
      <c r="F925" s="157"/>
      <c r="G925" s="157"/>
      <c r="H925" s="144"/>
      <c r="I925" s="144"/>
      <c r="J925" s="144"/>
      <c r="K925" s="144"/>
      <c r="L925" s="144"/>
      <c r="M925" s="144"/>
      <c r="N925" s="144"/>
      <c r="O925" s="144"/>
      <c r="P925" s="144"/>
      <c r="Q925" s="144"/>
      <c r="R925" s="144"/>
      <c r="S925" s="144"/>
      <c r="T925" s="144"/>
      <c r="U925" s="144"/>
      <c r="V925" s="144"/>
      <c r="W925" s="144"/>
      <c r="X925" s="144"/>
      <c r="Y925" s="144"/>
      <c r="Z925" s="144"/>
    </row>
    <row r="926" spans="1:26" ht="14.25" customHeight="1">
      <c r="A926" s="144"/>
      <c r="B926" s="144"/>
      <c r="C926" s="144"/>
      <c r="D926" s="157"/>
      <c r="E926" s="157"/>
      <c r="F926" s="157"/>
      <c r="G926" s="157"/>
      <c r="H926" s="144"/>
      <c r="I926" s="144"/>
      <c r="J926" s="144"/>
      <c r="K926" s="144"/>
      <c r="L926" s="144"/>
      <c r="M926" s="144"/>
      <c r="N926" s="144"/>
      <c r="O926" s="144"/>
      <c r="P926" s="144"/>
      <c r="Q926" s="144"/>
      <c r="R926" s="144"/>
      <c r="S926" s="144"/>
      <c r="T926" s="144"/>
      <c r="U926" s="144"/>
      <c r="V926" s="144"/>
      <c r="W926" s="144"/>
      <c r="X926" s="144"/>
      <c r="Y926" s="144"/>
      <c r="Z926" s="144"/>
    </row>
    <row r="927" spans="1:26" ht="14.25" customHeight="1">
      <c r="A927" s="144"/>
      <c r="B927" s="144"/>
      <c r="C927" s="144"/>
      <c r="D927" s="157"/>
      <c r="E927" s="157"/>
      <c r="F927" s="157"/>
      <c r="G927" s="157"/>
      <c r="H927" s="144"/>
      <c r="I927" s="144"/>
      <c r="J927" s="144"/>
      <c r="K927" s="144"/>
      <c r="L927" s="144"/>
      <c r="M927" s="144"/>
      <c r="N927" s="144"/>
      <c r="O927" s="144"/>
      <c r="P927" s="144"/>
      <c r="Q927" s="144"/>
      <c r="R927" s="144"/>
      <c r="S927" s="144"/>
      <c r="T927" s="144"/>
      <c r="U927" s="144"/>
      <c r="V927" s="144"/>
      <c r="W927" s="144"/>
      <c r="X927" s="144"/>
      <c r="Y927" s="144"/>
      <c r="Z927" s="144"/>
    </row>
    <row r="928" spans="1:26" ht="14.25" customHeight="1">
      <c r="A928" s="144"/>
      <c r="B928" s="144"/>
      <c r="C928" s="144"/>
      <c r="D928" s="157"/>
      <c r="E928" s="157"/>
      <c r="F928" s="157"/>
      <c r="G928" s="157"/>
      <c r="H928" s="144"/>
      <c r="I928" s="144"/>
      <c r="J928" s="144"/>
      <c r="K928" s="144"/>
      <c r="L928" s="144"/>
      <c r="M928" s="144"/>
      <c r="N928" s="144"/>
      <c r="O928" s="144"/>
      <c r="P928" s="144"/>
      <c r="Q928" s="144"/>
      <c r="R928" s="144"/>
      <c r="S928" s="144"/>
      <c r="T928" s="144"/>
      <c r="U928" s="144"/>
      <c r="V928" s="144"/>
      <c r="W928" s="144"/>
      <c r="X928" s="144"/>
      <c r="Y928" s="144"/>
      <c r="Z928" s="144"/>
    </row>
    <row r="929" spans="1:26" ht="14.25" customHeight="1">
      <c r="A929" s="144"/>
      <c r="B929" s="144"/>
      <c r="C929" s="144"/>
      <c r="D929" s="157"/>
      <c r="E929" s="157"/>
      <c r="F929" s="157"/>
      <c r="G929" s="157"/>
      <c r="H929" s="144"/>
      <c r="I929" s="144"/>
      <c r="J929" s="144"/>
      <c r="K929" s="144"/>
      <c r="L929" s="144"/>
      <c r="M929" s="144"/>
      <c r="N929" s="144"/>
      <c r="O929" s="144"/>
      <c r="P929" s="144"/>
      <c r="Q929" s="144"/>
      <c r="R929" s="144"/>
      <c r="S929" s="144"/>
      <c r="T929" s="144"/>
      <c r="U929" s="144"/>
      <c r="V929" s="144"/>
      <c r="W929" s="144"/>
      <c r="X929" s="144"/>
      <c r="Y929" s="144"/>
      <c r="Z929" s="144"/>
    </row>
    <row r="930" spans="1:26" ht="14.25" customHeight="1">
      <c r="A930" s="144"/>
      <c r="B930" s="144"/>
      <c r="C930" s="144"/>
      <c r="D930" s="157"/>
      <c r="E930" s="157"/>
      <c r="F930" s="157"/>
      <c r="G930" s="157"/>
      <c r="H930" s="144"/>
      <c r="I930" s="144"/>
      <c r="J930" s="144"/>
      <c r="K930" s="144"/>
      <c r="L930" s="144"/>
      <c r="M930" s="144"/>
      <c r="N930" s="144"/>
      <c r="O930" s="144"/>
      <c r="P930" s="144"/>
      <c r="Q930" s="144"/>
      <c r="R930" s="144"/>
      <c r="S930" s="144"/>
      <c r="T930" s="144"/>
      <c r="U930" s="144"/>
      <c r="V930" s="144"/>
      <c r="W930" s="144"/>
      <c r="X930" s="144"/>
      <c r="Y930" s="144"/>
      <c r="Z930" s="144"/>
    </row>
    <row r="931" spans="1:26" ht="14.25" customHeight="1">
      <c r="A931" s="144"/>
      <c r="B931" s="144"/>
      <c r="C931" s="144"/>
      <c r="D931" s="157"/>
      <c r="E931" s="157"/>
      <c r="F931" s="157"/>
      <c r="G931" s="157"/>
      <c r="H931" s="144"/>
      <c r="I931" s="144"/>
      <c r="J931" s="144"/>
      <c r="K931" s="144"/>
      <c r="L931" s="144"/>
      <c r="M931" s="144"/>
      <c r="N931" s="144"/>
      <c r="O931" s="144"/>
      <c r="P931" s="144"/>
      <c r="Q931" s="144"/>
      <c r="R931" s="144"/>
      <c r="S931" s="144"/>
      <c r="T931" s="144"/>
      <c r="U931" s="144"/>
      <c r="V931" s="144"/>
      <c r="W931" s="144"/>
      <c r="X931" s="144"/>
      <c r="Y931" s="144"/>
      <c r="Z931" s="144"/>
    </row>
    <row r="932" spans="1:26" ht="14.25" customHeight="1">
      <c r="A932" s="144"/>
      <c r="B932" s="144"/>
      <c r="C932" s="144"/>
      <c r="D932" s="157"/>
      <c r="E932" s="157"/>
      <c r="F932" s="157"/>
      <c r="G932" s="157"/>
      <c r="H932" s="144"/>
      <c r="I932" s="144"/>
      <c r="J932" s="144"/>
      <c r="K932" s="144"/>
      <c r="L932" s="144"/>
      <c r="M932" s="144"/>
      <c r="N932" s="144"/>
      <c r="O932" s="144"/>
      <c r="P932" s="144"/>
      <c r="Q932" s="144"/>
      <c r="R932" s="144"/>
      <c r="S932" s="144"/>
      <c r="T932" s="144"/>
      <c r="U932" s="144"/>
      <c r="V932" s="144"/>
      <c r="W932" s="144"/>
      <c r="X932" s="144"/>
      <c r="Y932" s="144"/>
      <c r="Z932" s="144"/>
    </row>
    <row r="933" spans="1:26" ht="14.25" customHeight="1">
      <c r="A933" s="144"/>
      <c r="B933" s="144"/>
      <c r="C933" s="144"/>
      <c r="D933" s="157"/>
      <c r="E933" s="157"/>
      <c r="F933" s="157"/>
      <c r="G933" s="157"/>
      <c r="H933" s="144"/>
      <c r="I933" s="144"/>
      <c r="J933" s="144"/>
      <c r="K933" s="144"/>
      <c r="L933" s="144"/>
      <c r="M933" s="144"/>
      <c r="N933" s="144"/>
      <c r="O933" s="144"/>
      <c r="P933" s="144"/>
      <c r="Q933" s="144"/>
      <c r="R933" s="144"/>
      <c r="S933" s="144"/>
      <c r="T933" s="144"/>
      <c r="U933" s="144"/>
      <c r="V933" s="144"/>
      <c r="W933" s="144"/>
      <c r="X933" s="144"/>
      <c r="Y933" s="144"/>
      <c r="Z933" s="144"/>
    </row>
    <row r="934" spans="1:26" ht="14.25" customHeight="1">
      <c r="A934" s="144"/>
      <c r="B934" s="144"/>
      <c r="C934" s="144"/>
      <c r="D934" s="157"/>
      <c r="E934" s="157"/>
      <c r="F934" s="157"/>
      <c r="G934" s="157"/>
      <c r="H934" s="144"/>
      <c r="I934" s="144"/>
      <c r="J934" s="144"/>
      <c r="K934" s="144"/>
      <c r="L934" s="144"/>
      <c r="M934" s="144"/>
      <c r="N934" s="144"/>
      <c r="O934" s="144"/>
      <c r="P934" s="144"/>
      <c r="Q934" s="144"/>
      <c r="R934" s="144"/>
      <c r="S934" s="144"/>
      <c r="T934" s="144"/>
      <c r="U934" s="144"/>
      <c r="V934" s="144"/>
      <c r="W934" s="144"/>
      <c r="X934" s="144"/>
      <c r="Y934" s="144"/>
      <c r="Z934" s="144"/>
    </row>
    <row r="935" spans="1:26" ht="14.25" customHeight="1">
      <c r="A935" s="144"/>
      <c r="B935" s="144"/>
      <c r="C935" s="144"/>
      <c r="D935" s="157"/>
      <c r="E935" s="157"/>
      <c r="F935" s="157"/>
      <c r="G935" s="157"/>
      <c r="H935" s="144"/>
      <c r="I935" s="144"/>
      <c r="J935" s="144"/>
      <c r="K935" s="144"/>
      <c r="L935" s="144"/>
      <c r="M935" s="144"/>
      <c r="N935" s="144"/>
      <c r="O935" s="144"/>
      <c r="P935" s="144"/>
      <c r="Q935" s="144"/>
      <c r="R935" s="144"/>
      <c r="S935" s="144"/>
      <c r="T935" s="144"/>
      <c r="U935" s="144"/>
      <c r="V935" s="144"/>
      <c r="W935" s="144"/>
      <c r="X935" s="144"/>
      <c r="Y935" s="144"/>
      <c r="Z935" s="144"/>
    </row>
    <row r="936" spans="1:26" ht="14.25" customHeight="1">
      <c r="A936" s="144"/>
      <c r="B936" s="144"/>
      <c r="C936" s="144"/>
      <c r="D936" s="157"/>
      <c r="E936" s="157"/>
      <c r="F936" s="157"/>
      <c r="G936" s="157"/>
      <c r="H936" s="144"/>
      <c r="I936" s="144"/>
      <c r="J936" s="144"/>
      <c r="K936" s="144"/>
      <c r="L936" s="144"/>
      <c r="M936" s="144"/>
      <c r="N936" s="144"/>
      <c r="O936" s="144"/>
      <c r="P936" s="144"/>
      <c r="Q936" s="144"/>
      <c r="R936" s="144"/>
      <c r="S936" s="144"/>
      <c r="T936" s="144"/>
      <c r="U936" s="144"/>
      <c r="V936" s="144"/>
      <c r="W936" s="144"/>
      <c r="X936" s="144"/>
      <c r="Y936" s="144"/>
      <c r="Z936" s="144"/>
    </row>
    <row r="937" spans="1:26" ht="14.25" customHeight="1">
      <c r="A937" s="144"/>
      <c r="B937" s="144"/>
      <c r="C937" s="144"/>
      <c r="D937" s="157"/>
      <c r="E937" s="157"/>
      <c r="F937" s="157"/>
      <c r="G937" s="157"/>
      <c r="H937" s="144"/>
      <c r="I937" s="144"/>
      <c r="J937" s="144"/>
      <c r="K937" s="144"/>
      <c r="L937" s="144"/>
      <c r="M937" s="144"/>
      <c r="N937" s="144"/>
      <c r="O937" s="144"/>
      <c r="P937" s="144"/>
      <c r="Q937" s="144"/>
      <c r="R937" s="144"/>
      <c r="S937" s="144"/>
      <c r="T937" s="144"/>
      <c r="U937" s="144"/>
      <c r="V937" s="144"/>
      <c r="W937" s="144"/>
      <c r="X937" s="144"/>
      <c r="Y937" s="144"/>
      <c r="Z937" s="144"/>
    </row>
    <row r="938" spans="1:26" ht="14.25" customHeight="1">
      <c r="A938" s="144"/>
      <c r="B938" s="144"/>
      <c r="C938" s="144"/>
      <c r="D938" s="157"/>
      <c r="E938" s="157"/>
      <c r="F938" s="157"/>
      <c r="G938" s="157"/>
      <c r="H938" s="144"/>
      <c r="I938" s="144"/>
      <c r="J938" s="144"/>
      <c r="K938" s="144"/>
      <c r="L938" s="144"/>
      <c r="M938" s="144"/>
      <c r="N938" s="144"/>
      <c r="O938" s="144"/>
      <c r="P938" s="144"/>
      <c r="Q938" s="144"/>
      <c r="R938" s="144"/>
      <c r="S938" s="144"/>
      <c r="T938" s="144"/>
      <c r="U938" s="144"/>
      <c r="V938" s="144"/>
      <c r="W938" s="144"/>
      <c r="X938" s="144"/>
      <c r="Y938" s="144"/>
      <c r="Z938" s="144"/>
    </row>
    <row r="939" spans="1:26" ht="14.25" customHeight="1">
      <c r="A939" s="144"/>
      <c r="B939" s="144"/>
      <c r="C939" s="144"/>
      <c r="D939" s="157"/>
      <c r="E939" s="157"/>
      <c r="F939" s="157"/>
      <c r="G939" s="157"/>
      <c r="H939" s="144"/>
      <c r="I939" s="144"/>
      <c r="J939" s="144"/>
      <c r="K939" s="144"/>
      <c r="L939" s="144"/>
      <c r="M939" s="144"/>
      <c r="N939" s="144"/>
      <c r="O939" s="144"/>
      <c r="P939" s="144"/>
      <c r="Q939" s="144"/>
      <c r="R939" s="144"/>
      <c r="S939" s="144"/>
      <c r="T939" s="144"/>
      <c r="U939" s="144"/>
      <c r="V939" s="144"/>
      <c r="W939" s="144"/>
      <c r="X939" s="144"/>
      <c r="Y939" s="144"/>
      <c r="Z939" s="144"/>
    </row>
    <row r="940" spans="1:26" ht="14.25" customHeight="1">
      <c r="A940" s="144"/>
      <c r="B940" s="144"/>
      <c r="C940" s="144"/>
      <c r="D940" s="157"/>
      <c r="E940" s="157"/>
      <c r="F940" s="157"/>
      <c r="G940" s="157"/>
      <c r="H940" s="144"/>
      <c r="I940" s="144"/>
      <c r="J940" s="144"/>
      <c r="K940" s="144"/>
      <c r="L940" s="144"/>
      <c r="M940" s="144"/>
      <c r="N940" s="144"/>
      <c r="O940" s="144"/>
      <c r="P940" s="144"/>
      <c r="Q940" s="144"/>
      <c r="R940" s="144"/>
      <c r="S940" s="144"/>
      <c r="T940" s="144"/>
      <c r="U940" s="144"/>
      <c r="V940" s="144"/>
      <c r="W940" s="144"/>
      <c r="X940" s="144"/>
      <c r="Y940" s="144"/>
      <c r="Z940" s="144"/>
    </row>
    <row r="941" spans="1:26" ht="14.25" customHeight="1">
      <c r="A941" s="144"/>
      <c r="B941" s="144"/>
      <c r="C941" s="144"/>
      <c r="D941" s="157"/>
      <c r="E941" s="157"/>
      <c r="F941" s="157"/>
      <c r="G941" s="157"/>
      <c r="H941" s="144"/>
      <c r="I941" s="144"/>
      <c r="J941" s="144"/>
      <c r="K941" s="144"/>
      <c r="L941" s="144"/>
      <c r="M941" s="144"/>
      <c r="N941" s="144"/>
      <c r="O941" s="144"/>
      <c r="P941" s="144"/>
      <c r="Q941" s="144"/>
      <c r="R941" s="144"/>
      <c r="S941" s="144"/>
      <c r="T941" s="144"/>
      <c r="U941" s="144"/>
      <c r="V941" s="144"/>
      <c r="W941" s="144"/>
      <c r="X941" s="144"/>
      <c r="Y941" s="144"/>
      <c r="Z941" s="144"/>
    </row>
    <row r="942" spans="1:26" ht="14.25" customHeight="1">
      <c r="A942" s="144"/>
      <c r="B942" s="144"/>
      <c r="C942" s="144"/>
      <c r="D942" s="157"/>
      <c r="E942" s="157"/>
      <c r="F942" s="157"/>
      <c r="G942" s="157"/>
      <c r="H942" s="144"/>
      <c r="I942" s="144"/>
      <c r="J942" s="144"/>
      <c r="K942" s="144"/>
      <c r="L942" s="144"/>
      <c r="M942" s="144"/>
      <c r="N942" s="144"/>
      <c r="O942" s="144"/>
      <c r="P942" s="144"/>
      <c r="Q942" s="144"/>
      <c r="R942" s="144"/>
      <c r="S942" s="144"/>
      <c r="T942" s="144"/>
      <c r="U942" s="144"/>
      <c r="V942" s="144"/>
      <c r="W942" s="144"/>
      <c r="X942" s="144"/>
      <c r="Y942" s="144"/>
      <c r="Z942" s="144"/>
    </row>
    <row r="943" spans="1:26" ht="14.25" customHeight="1">
      <c r="A943" s="144"/>
      <c r="B943" s="144"/>
      <c r="C943" s="144"/>
      <c r="D943" s="157"/>
      <c r="E943" s="157"/>
      <c r="F943" s="157"/>
      <c r="G943" s="157"/>
      <c r="H943" s="144"/>
      <c r="I943" s="144"/>
      <c r="J943" s="144"/>
      <c r="K943" s="144"/>
      <c r="L943" s="144"/>
      <c r="M943" s="144"/>
      <c r="N943" s="144"/>
      <c r="O943" s="144"/>
      <c r="P943" s="144"/>
      <c r="Q943" s="144"/>
      <c r="R943" s="144"/>
      <c r="S943" s="144"/>
      <c r="T943" s="144"/>
      <c r="U943" s="144"/>
      <c r="V943" s="144"/>
      <c r="W943" s="144"/>
      <c r="X943" s="144"/>
      <c r="Y943" s="144"/>
      <c r="Z943" s="144"/>
    </row>
    <row r="944" spans="1:26" ht="14.25" customHeight="1">
      <c r="A944" s="144"/>
      <c r="B944" s="144"/>
      <c r="C944" s="144"/>
      <c r="D944" s="157"/>
      <c r="E944" s="157"/>
      <c r="F944" s="157"/>
      <c r="G944" s="157"/>
      <c r="H944" s="144"/>
      <c r="I944" s="144"/>
      <c r="J944" s="144"/>
      <c r="K944" s="144"/>
      <c r="L944" s="144"/>
      <c r="M944" s="144"/>
      <c r="N944" s="144"/>
      <c r="O944" s="144"/>
      <c r="P944" s="144"/>
      <c r="Q944" s="144"/>
      <c r="R944" s="144"/>
      <c r="S944" s="144"/>
      <c r="T944" s="144"/>
      <c r="U944" s="144"/>
      <c r="V944" s="144"/>
      <c r="W944" s="144"/>
      <c r="X944" s="144"/>
      <c r="Y944" s="144"/>
      <c r="Z944" s="144"/>
    </row>
    <row r="945" spans="1:26" ht="14.25" customHeight="1">
      <c r="A945" s="144"/>
      <c r="B945" s="144"/>
      <c r="C945" s="144"/>
      <c r="D945" s="157"/>
      <c r="E945" s="157"/>
      <c r="F945" s="157"/>
      <c r="G945" s="157"/>
      <c r="H945" s="144"/>
      <c r="I945" s="144"/>
      <c r="J945" s="144"/>
      <c r="K945" s="144"/>
      <c r="L945" s="144"/>
      <c r="M945" s="144"/>
      <c r="N945" s="144"/>
      <c r="O945" s="144"/>
      <c r="P945" s="144"/>
      <c r="Q945" s="144"/>
      <c r="R945" s="144"/>
      <c r="S945" s="144"/>
      <c r="T945" s="144"/>
      <c r="U945" s="144"/>
      <c r="V945" s="144"/>
      <c r="W945" s="144"/>
      <c r="X945" s="144"/>
      <c r="Y945" s="144"/>
      <c r="Z945" s="144"/>
    </row>
    <row r="946" spans="1:26" ht="14.25" customHeight="1">
      <c r="A946" s="144"/>
      <c r="B946" s="144"/>
      <c r="C946" s="144"/>
      <c r="D946" s="157"/>
      <c r="E946" s="157"/>
      <c r="F946" s="157"/>
      <c r="G946" s="157"/>
      <c r="H946" s="144"/>
      <c r="I946" s="144"/>
      <c r="J946" s="144"/>
      <c r="K946" s="144"/>
      <c r="L946" s="144"/>
      <c r="M946" s="144"/>
      <c r="N946" s="144"/>
      <c r="O946" s="144"/>
      <c r="P946" s="144"/>
      <c r="Q946" s="144"/>
      <c r="R946" s="144"/>
      <c r="S946" s="144"/>
      <c r="T946" s="144"/>
      <c r="U946" s="144"/>
      <c r="V946" s="144"/>
      <c r="W946" s="144"/>
      <c r="X946" s="144"/>
      <c r="Y946" s="144"/>
      <c r="Z946" s="144"/>
    </row>
    <row r="947" spans="1:26" ht="14.25" customHeight="1">
      <c r="A947" s="144"/>
      <c r="B947" s="144"/>
      <c r="C947" s="144"/>
      <c r="D947" s="157"/>
      <c r="E947" s="157"/>
      <c r="F947" s="157"/>
      <c r="G947" s="157"/>
      <c r="H947" s="144"/>
      <c r="I947" s="144"/>
      <c r="J947" s="144"/>
      <c r="K947" s="144"/>
      <c r="L947" s="144"/>
      <c r="M947" s="144"/>
      <c r="N947" s="144"/>
      <c r="O947" s="144"/>
      <c r="P947" s="144"/>
      <c r="Q947" s="144"/>
      <c r="R947" s="144"/>
      <c r="S947" s="144"/>
      <c r="T947" s="144"/>
      <c r="U947" s="144"/>
      <c r="V947" s="144"/>
      <c r="W947" s="144"/>
      <c r="X947" s="144"/>
      <c r="Y947" s="144"/>
      <c r="Z947" s="144"/>
    </row>
    <row r="948" spans="1:26" ht="14.25" customHeight="1">
      <c r="A948" s="144"/>
      <c r="B948" s="144"/>
      <c r="C948" s="144"/>
      <c r="D948" s="157"/>
      <c r="E948" s="157"/>
      <c r="F948" s="157"/>
      <c r="G948" s="157"/>
      <c r="H948" s="144"/>
      <c r="I948" s="144"/>
      <c r="J948" s="144"/>
      <c r="K948" s="144"/>
      <c r="L948" s="144"/>
      <c r="M948" s="144"/>
      <c r="N948" s="144"/>
      <c r="O948" s="144"/>
      <c r="P948" s="144"/>
      <c r="Q948" s="144"/>
      <c r="R948" s="144"/>
      <c r="S948" s="144"/>
      <c r="T948" s="144"/>
      <c r="U948" s="144"/>
      <c r="V948" s="144"/>
      <c r="W948" s="144"/>
      <c r="X948" s="144"/>
      <c r="Y948" s="144"/>
      <c r="Z948" s="144"/>
    </row>
    <row r="949" spans="1:26" ht="14.25" customHeight="1">
      <c r="A949" s="144"/>
      <c r="B949" s="144"/>
      <c r="C949" s="144"/>
      <c r="D949" s="157"/>
      <c r="E949" s="157"/>
      <c r="F949" s="157"/>
      <c r="G949" s="157"/>
      <c r="H949" s="144"/>
      <c r="I949" s="144"/>
      <c r="J949" s="144"/>
      <c r="K949" s="144"/>
      <c r="L949" s="144"/>
      <c r="M949" s="144"/>
      <c r="N949" s="144"/>
      <c r="O949" s="144"/>
      <c r="P949" s="144"/>
      <c r="Q949" s="144"/>
      <c r="R949" s="144"/>
      <c r="S949" s="144"/>
      <c r="T949" s="144"/>
      <c r="U949" s="144"/>
      <c r="V949" s="144"/>
      <c r="W949" s="144"/>
      <c r="X949" s="144"/>
      <c r="Y949" s="144"/>
      <c r="Z949" s="144"/>
    </row>
    <row r="950" spans="1:26" ht="14.25" customHeight="1">
      <c r="A950" s="144"/>
      <c r="B950" s="144"/>
      <c r="C950" s="144"/>
      <c r="D950" s="157"/>
      <c r="E950" s="157"/>
      <c r="F950" s="157"/>
      <c r="G950" s="157"/>
      <c r="H950" s="144"/>
      <c r="I950" s="144"/>
      <c r="J950" s="144"/>
      <c r="K950" s="144"/>
      <c r="L950" s="144"/>
      <c r="M950" s="144"/>
      <c r="N950" s="144"/>
      <c r="O950" s="144"/>
      <c r="P950" s="144"/>
      <c r="Q950" s="144"/>
      <c r="R950" s="144"/>
      <c r="S950" s="144"/>
      <c r="T950" s="144"/>
      <c r="U950" s="144"/>
      <c r="V950" s="144"/>
      <c r="W950" s="144"/>
      <c r="X950" s="144"/>
      <c r="Y950" s="144"/>
      <c r="Z950" s="144"/>
    </row>
    <row r="951" spans="1:26" ht="14.25" customHeight="1">
      <c r="A951" s="144"/>
      <c r="B951" s="144"/>
      <c r="C951" s="144"/>
      <c r="D951" s="157"/>
      <c r="E951" s="157"/>
      <c r="F951" s="157"/>
      <c r="G951" s="157"/>
      <c r="H951" s="144"/>
      <c r="I951" s="144"/>
      <c r="J951" s="144"/>
      <c r="K951" s="144"/>
      <c r="L951" s="144"/>
      <c r="M951" s="144"/>
      <c r="N951" s="144"/>
      <c r="O951" s="144"/>
      <c r="P951" s="144"/>
      <c r="Q951" s="144"/>
      <c r="R951" s="144"/>
      <c r="S951" s="144"/>
      <c r="T951" s="144"/>
      <c r="U951" s="144"/>
      <c r="V951" s="144"/>
      <c r="W951" s="144"/>
      <c r="X951" s="144"/>
      <c r="Y951" s="144"/>
      <c r="Z951" s="144"/>
    </row>
    <row r="952" spans="1:26" ht="14.25" customHeight="1">
      <c r="A952" s="144"/>
      <c r="B952" s="144"/>
      <c r="C952" s="144"/>
      <c r="D952" s="157"/>
      <c r="E952" s="157"/>
      <c r="F952" s="157"/>
      <c r="G952" s="157"/>
      <c r="H952" s="144"/>
      <c r="I952" s="144"/>
      <c r="J952" s="144"/>
      <c r="K952" s="144"/>
      <c r="L952" s="144"/>
      <c r="M952" s="144"/>
      <c r="N952" s="144"/>
      <c r="O952" s="144"/>
      <c r="P952" s="144"/>
      <c r="Q952" s="144"/>
      <c r="R952" s="144"/>
      <c r="S952" s="144"/>
      <c r="T952" s="144"/>
      <c r="U952" s="144"/>
      <c r="V952" s="144"/>
      <c r="W952" s="144"/>
      <c r="X952" s="144"/>
      <c r="Y952" s="144"/>
      <c r="Z952" s="144"/>
    </row>
    <row r="953" spans="1:26" ht="14.25" customHeight="1">
      <c r="A953" s="144"/>
      <c r="B953" s="144"/>
      <c r="C953" s="144"/>
      <c r="D953" s="157"/>
      <c r="E953" s="157"/>
      <c r="F953" s="157"/>
      <c r="G953" s="157"/>
      <c r="H953" s="144"/>
      <c r="I953" s="144"/>
      <c r="J953" s="144"/>
      <c r="K953" s="144"/>
      <c r="L953" s="144"/>
      <c r="M953" s="144"/>
      <c r="N953" s="144"/>
      <c r="O953" s="144"/>
      <c r="P953" s="144"/>
      <c r="Q953" s="144"/>
      <c r="R953" s="144"/>
      <c r="S953" s="144"/>
      <c r="T953" s="144"/>
      <c r="U953" s="144"/>
      <c r="V953" s="144"/>
      <c r="W953" s="144"/>
      <c r="X953" s="144"/>
      <c r="Y953" s="144"/>
      <c r="Z953" s="144"/>
    </row>
    <row r="954" spans="1:26" ht="14.25" customHeight="1">
      <c r="A954" s="144"/>
      <c r="B954" s="144"/>
      <c r="C954" s="144"/>
      <c r="D954" s="157"/>
      <c r="E954" s="157"/>
      <c r="F954" s="157"/>
      <c r="G954" s="157"/>
      <c r="H954" s="144"/>
      <c r="I954" s="144"/>
      <c r="J954" s="144"/>
      <c r="K954" s="144"/>
      <c r="L954" s="144"/>
      <c r="M954" s="144"/>
      <c r="N954" s="144"/>
      <c r="O954" s="144"/>
      <c r="P954" s="144"/>
      <c r="Q954" s="144"/>
      <c r="R954" s="144"/>
      <c r="S954" s="144"/>
      <c r="T954" s="144"/>
      <c r="U954" s="144"/>
      <c r="V954" s="144"/>
      <c r="W954" s="144"/>
      <c r="X954" s="144"/>
      <c r="Y954" s="144"/>
      <c r="Z954" s="144"/>
    </row>
    <row r="955" spans="1:26" ht="14.25" customHeight="1">
      <c r="A955" s="144"/>
      <c r="B955" s="144"/>
      <c r="C955" s="144"/>
      <c r="D955" s="157"/>
      <c r="E955" s="157"/>
      <c r="F955" s="157"/>
      <c r="G955" s="157"/>
      <c r="H955" s="144"/>
      <c r="I955" s="144"/>
      <c r="J955" s="144"/>
      <c r="K955" s="144"/>
      <c r="L955" s="144"/>
      <c r="M955" s="144"/>
      <c r="N955" s="144"/>
      <c r="O955" s="144"/>
      <c r="P955" s="144"/>
      <c r="Q955" s="144"/>
      <c r="R955" s="144"/>
      <c r="S955" s="144"/>
      <c r="T955" s="144"/>
      <c r="U955" s="144"/>
      <c r="V955" s="144"/>
      <c r="W955" s="144"/>
      <c r="X955" s="144"/>
      <c r="Y955" s="144"/>
      <c r="Z955" s="144"/>
    </row>
    <row r="956" spans="1:26" ht="14.25" customHeight="1">
      <c r="A956" s="144"/>
      <c r="B956" s="144"/>
      <c r="C956" s="144"/>
      <c r="D956" s="157"/>
      <c r="E956" s="157"/>
      <c r="F956" s="157"/>
      <c r="G956" s="157"/>
      <c r="H956" s="144"/>
      <c r="I956" s="144"/>
      <c r="J956" s="144"/>
      <c r="K956" s="144"/>
      <c r="L956" s="144"/>
      <c r="M956" s="144"/>
      <c r="N956" s="144"/>
      <c r="O956" s="144"/>
      <c r="P956" s="144"/>
      <c r="Q956" s="144"/>
      <c r="R956" s="144"/>
      <c r="S956" s="144"/>
      <c r="T956" s="144"/>
      <c r="U956" s="144"/>
      <c r="V956" s="144"/>
      <c r="W956" s="144"/>
      <c r="X956" s="144"/>
      <c r="Y956" s="144"/>
      <c r="Z956" s="144"/>
    </row>
    <row r="957" spans="1:26" ht="14.25" customHeight="1">
      <c r="A957" s="144"/>
      <c r="B957" s="144"/>
      <c r="C957" s="144"/>
      <c r="D957" s="157"/>
      <c r="E957" s="157"/>
      <c r="F957" s="157"/>
      <c r="G957" s="157"/>
      <c r="H957" s="144"/>
      <c r="I957" s="144"/>
      <c r="J957" s="144"/>
      <c r="K957" s="144"/>
      <c r="L957" s="144"/>
      <c r="M957" s="144"/>
      <c r="N957" s="144"/>
      <c r="O957" s="144"/>
      <c r="P957" s="144"/>
      <c r="Q957" s="144"/>
      <c r="R957" s="144"/>
      <c r="S957" s="144"/>
      <c r="T957" s="144"/>
      <c r="U957" s="144"/>
      <c r="V957" s="144"/>
      <c r="W957" s="144"/>
      <c r="X957" s="144"/>
      <c r="Y957" s="144"/>
      <c r="Z957" s="144"/>
    </row>
    <row r="958" spans="1:26" ht="14.25" customHeight="1">
      <c r="A958" s="144"/>
      <c r="B958" s="144"/>
      <c r="C958" s="144"/>
      <c r="D958" s="157"/>
      <c r="E958" s="157"/>
      <c r="F958" s="157"/>
      <c r="G958" s="157"/>
      <c r="H958" s="144"/>
      <c r="I958" s="144"/>
      <c r="J958" s="144"/>
      <c r="K958" s="144"/>
      <c r="L958" s="144"/>
      <c r="M958" s="144"/>
      <c r="N958" s="144"/>
      <c r="O958" s="144"/>
      <c r="P958" s="144"/>
      <c r="Q958" s="144"/>
      <c r="R958" s="144"/>
      <c r="S958" s="144"/>
      <c r="T958" s="144"/>
      <c r="U958" s="144"/>
      <c r="V958" s="144"/>
      <c r="W958" s="144"/>
      <c r="X958" s="144"/>
      <c r="Y958" s="144"/>
      <c r="Z958" s="144"/>
    </row>
    <row r="959" spans="1:26" ht="14.25" customHeight="1">
      <c r="A959" s="144"/>
      <c r="B959" s="144"/>
      <c r="C959" s="144"/>
      <c r="D959" s="157"/>
      <c r="E959" s="157"/>
      <c r="F959" s="157"/>
      <c r="G959" s="157"/>
      <c r="H959" s="144"/>
      <c r="I959" s="144"/>
      <c r="J959" s="144"/>
      <c r="K959" s="144"/>
      <c r="L959" s="144"/>
      <c r="M959" s="144"/>
      <c r="N959" s="144"/>
      <c r="O959" s="144"/>
      <c r="P959" s="144"/>
      <c r="Q959" s="144"/>
      <c r="R959" s="144"/>
      <c r="S959" s="144"/>
      <c r="T959" s="144"/>
      <c r="U959" s="144"/>
      <c r="V959" s="144"/>
      <c r="W959" s="144"/>
      <c r="X959" s="144"/>
      <c r="Y959" s="144"/>
      <c r="Z959" s="144"/>
    </row>
    <row r="960" spans="1:26" ht="14.25" customHeight="1">
      <c r="A960" s="144"/>
      <c r="B960" s="144"/>
      <c r="C960" s="144"/>
      <c r="D960" s="157"/>
      <c r="E960" s="157"/>
      <c r="F960" s="157"/>
      <c r="G960" s="157"/>
      <c r="H960" s="144"/>
      <c r="I960" s="144"/>
      <c r="J960" s="144"/>
      <c r="K960" s="144"/>
      <c r="L960" s="144"/>
      <c r="M960" s="144"/>
      <c r="N960" s="144"/>
      <c r="O960" s="144"/>
      <c r="P960" s="144"/>
      <c r="Q960" s="144"/>
      <c r="R960" s="144"/>
      <c r="S960" s="144"/>
      <c r="T960" s="144"/>
      <c r="U960" s="144"/>
      <c r="V960" s="144"/>
      <c r="W960" s="144"/>
      <c r="X960" s="144"/>
      <c r="Y960" s="144"/>
      <c r="Z960" s="144"/>
    </row>
    <row r="961" spans="1:26" ht="14.25" customHeight="1">
      <c r="A961" s="144"/>
      <c r="B961" s="144"/>
      <c r="C961" s="144"/>
      <c r="D961" s="157"/>
      <c r="E961" s="157"/>
      <c r="F961" s="157"/>
      <c r="G961" s="157"/>
      <c r="H961" s="144"/>
      <c r="I961" s="144"/>
      <c r="J961" s="144"/>
      <c r="K961" s="144"/>
      <c r="L961" s="144"/>
      <c r="M961" s="144"/>
      <c r="N961" s="144"/>
      <c r="O961" s="144"/>
      <c r="P961" s="144"/>
      <c r="Q961" s="144"/>
      <c r="R961" s="144"/>
      <c r="S961" s="144"/>
      <c r="T961" s="144"/>
      <c r="U961" s="144"/>
      <c r="V961" s="144"/>
      <c r="W961" s="144"/>
      <c r="X961" s="144"/>
      <c r="Y961" s="144"/>
      <c r="Z961" s="144"/>
    </row>
    <row r="962" spans="1:26" ht="14.25" customHeight="1">
      <c r="A962" s="144"/>
      <c r="B962" s="144"/>
      <c r="C962" s="144"/>
      <c r="D962" s="157"/>
      <c r="E962" s="157"/>
      <c r="F962" s="157"/>
      <c r="G962" s="157"/>
      <c r="H962" s="144"/>
      <c r="I962" s="144"/>
      <c r="J962" s="144"/>
      <c r="K962" s="144"/>
      <c r="L962" s="144"/>
      <c r="M962" s="144"/>
      <c r="N962" s="144"/>
      <c r="O962" s="144"/>
      <c r="P962" s="144"/>
      <c r="Q962" s="144"/>
      <c r="R962" s="144"/>
      <c r="S962" s="144"/>
      <c r="T962" s="144"/>
      <c r="U962" s="144"/>
      <c r="V962" s="144"/>
      <c r="W962" s="144"/>
      <c r="X962" s="144"/>
      <c r="Y962" s="144"/>
      <c r="Z962" s="144"/>
    </row>
    <row r="963" spans="1:26" ht="14.25" customHeight="1">
      <c r="A963" s="144"/>
      <c r="B963" s="144"/>
      <c r="C963" s="144"/>
      <c r="D963" s="157"/>
      <c r="E963" s="157"/>
      <c r="F963" s="157"/>
      <c r="G963" s="157"/>
      <c r="H963" s="144"/>
      <c r="I963" s="144"/>
      <c r="J963" s="144"/>
      <c r="K963" s="144"/>
      <c r="L963" s="144"/>
      <c r="M963" s="144"/>
      <c r="N963" s="144"/>
      <c r="O963" s="144"/>
      <c r="P963" s="144"/>
      <c r="Q963" s="144"/>
      <c r="R963" s="144"/>
      <c r="S963" s="144"/>
      <c r="T963" s="144"/>
      <c r="U963" s="144"/>
      <c r="V963" s="144"/>
      <c r="W963" s="144"/>
      <c r="X963" s="144"/>
      <c r="Y963" s="144"/>
      <c r="Z963" s="144"/>
    </row>
    <row r="964" spans="1:26" ht="14.25" customHeight="1">
      <c r="A964" s="144"/>
      <c r="B964" s="144"/>
      <c r="C964" s="144"/>
      <c r="D964" s="157"/>
      <c r="E964" s="157"/>
      <c r="F964" s="157"/>
      <c r="G964" s="157"/>
      <c r="H964" s="144"/>
      <c r="I964" s="144"/>
      <c r="J964" s="144"/>
      <c r="K964" s="144"/>
      <c r="L964" s="144"/>
      <c r="M964" s="144"/>
      <c r="N964" s="144"/>
      <c r="O964" s="144"/>
      <c r="P964" s="144"/>
      <c r="Q964" s="144"/>
      <c r="R964" s="144"/>
      <c r="S964" s="144"/>
      <c r="T964" s="144"/>
      <c r="U964" s="144"/>
      <c r="V964" s="144"/>
      <c r="W964" s="144"/>
      <c r="X964" s="144"/>
      <c r="Y964" s="144"/>
      <c r="Z964" s="144"/>
    </row>
    <row r="965" spans="1:26" ht="14.25" customHeight="1">
      <c r="A965" s="144"/>
      <c r="B965" s="144"/>
      <c r="C965" s="144"/>
      <c r="D965" s="157"/>
      <c r="E965" s="157"/>
      <c r="F965" s="157"/>
      <c r="G965" s="157"/>
      <c r="H965" s="144"/>
      <c r="I965" s="144"/>
      <c r="J965" s="144"/>
      <c r="K965" s="144"/>
      <c r="L965" s="144"/>
      <c r="M965" s="144"/>
      <c r="N965" s="144"/>
      <c r="O965" s="144"/>
      <c r="P965" s="144"/>
      <c r="Q965" s="144"/>
      <c r="R965" s="144"/>
      <c r="S965" s="144"/>
      <c r="T965" s="144"/>
      <c r="U965" s="144"/>
      <c r="V965" s="144"/>
      <c r="W965" s="144"/>
      <c r="X965" s="144"/>
      <c r="Y965" s="144"/>
      <c r="Z965" s="144"/>
    </row>
    <row r="966" spans="1:26" ht="14.25" customHeight="1">
      <c r="A966" s="144"/>
      <c r="B966" s="144"/>
      <c r="C966" s="144"/>
      <c r="D966" s="157"/>
      <c r="E966" s="157"/>
      <c r="F966" s="157"/>
      <c r="G966" s="157"/>
      <c r="H966" s="144"/>
      <c r="I966" s="144"/>
      <c r="J966" s="144"/>
      <c r="K966" s="144"/>
      <c r="L966" s="144"/>
      <c r="M966" s="144"/>
      <c r="N966" s="144"/>
      <c r="O966" s="144"/>
      <c r="P966" s="144"/>
      <c r="Q966" s="144"/>
      <c r="R966" s="144"/>
      <c r="S966" s="144"/>
      <c r="T966" s="144"/>
      <c r="U966" s="144"/>
      <c r="V966" s="144"/>
      <c r="W966" s="144"/>
      <c r="X966" s="144"/>
      <c r="Y966" s="144"/>
      <c r="Z966" s="144"/>
    </row>
    <row r="967" spans="1:26" ht="14.25" customHeight="1">
      <c r="A967" s="144"/>
      <c r="B967" s="144"/>
      <c r="C967" s="144"/>
      <c r="D967" s="157"/>
      <c r="E967" s="157"/>
      <c r="F967" s="157"/>
      <c r="G967" s="157"/>
      <c r="H967" s="144"/>
      <c r="I967" s="144"/>
      <c r="J967" s="144"/>
      <c r="K967" s="144"/>
      <c r="L967" s="144"/>
      <c r="M967" s="144"/>
      <c r="N967" s="144"/>
      <c r="O967" s="144"/>
      <c r="P967" s="144"/>
      <c r="Q967" s="144"/>
      <c r="R967" s="144"/>
      <c r="S967" s="144"/>
      <c r="T967" s="144"/>
      <c r="U967" s="144"/>
      <c r="V967" s="144"/>
      <c r="W967" s="144"/>
      <c r="X967" s="144"/>
      <c r="Y967" s="144"/>
      <c r="Z967" s="144"/>
    </row>
    <row r="968" spans="1:26" ht="14.25" customHeight="1">
      <c r="A968" s="144"/>
      <c r="B968" s="144"/>
      <c r="C968" s="144"/>
      <c r="D968" s="157"/>
      <c r="E968" s="157"/>
      <c r="F968" s="157"/>
      <c r="G968" s="157"/>
      <c r="H968" s="144"/>
      <c r="I968" s="144"/>
      <c r="J968" s="144"/>
      <c r="K968" s="144"/>
      <c r="L968" s="144"/>
      <c r="M968" s="144"/>
      <c r="N968" s="144"/>
      <c r="O968" s="144"/>
      <c r="P968" s="144"/>
      <c r="Q968" s="144"/>
      <c r="R968" s="144"/>
      <c r="S968" s="144"/>
      <c r="T968" s="144"/>
      <c r="U968" s="144"/>
      <c r="V968" s="144"/>
      <c r="W968" s="144"/>
      <c r="X968" s="144"/>
      <c r="Y968" s="144"/>
      <c r="Z968" s="144"/>
    </row>
    <row r="969" spans="1:26" ht="14.25" customHeight="1">
      <c r="A969" s="144"/>
      <c r="B969" s="144"/>
      <c r="C969" s="144"/>
      <c r="D969" s="157"/>
      <c r="E969" s="157"/>
      <c r="F969" s="157"/>
      <c r="G969" s="157"/>
      <c r="H969" s="144"/>
      <c r="I969" s="144"/>
      <c r="J969" s="144"/>
      <c r="K969" s="144"/>
      <c r="L969" s="144"/>
      <c r="M969" s="144"/>
      <c r="N969" s="144"/>
      <c r="O969" s="144"/>
      <c r="P969" s="144"/>
      <c r="Q969" s="144"/>
      <c r="R969" s="144"/>
      <c r="S969" s="144"/>
      <c r="T969" s="144"/>
      <c r="U969" s="144"/>
      <c r="V969" s="144"/>
      <c r="W969" s="144"/>
      <c r="X969" s="144"/>
      <c r="Y969" s="144"/>
      <c r="Z969" s="144"/>
    </row>
    <row r="970" spans="1:26" ht="14.25" customHeight="1">
      <c r="A970" s="144"/>
      <c r="B970" s="144"/>
      <c r="C970" s="144"/>
      <c r="D970" s="157"/>
      <c r="E970" s="157"/>
      <c r="F970" s="157"/>
      <c r="G970" s="157"/>
      <c r="H970" s="144"/>
      <c r="I970" s="144"/>
      <c r="J970" s="144"/>
      <c r="K970" s="144"/>
      <c r="L970" s="144"/>
      <c r="M970" s="144"/>
      <c r="N970" s="144"/>
      <c r="O970" s="144"/>
      <c r="P970" s="144"/>
      <c r="Q970" s="144"/>
      <c r="R970" s="144"/>
      <c r="S970" s="144"/>
      <c r="T970" s="144"/>
      <c r="U970" s="144"/>
      <c r="V970" s="144"/>
      <c r="W970" s="144"/>
      <c r="X970" s="144"/>
      <c r="Y970" s="144"/>
      <c r="Z970" s="144"/>
    </row>
    <row r="971" spans="1:26" ht="14.25" customHeight="1">
      <c r="A971" s="144"/>
      <c r="B971" s="144"/>
      <c r="C971" s="144"/>
      <c r="D971" s="157"/>
      <c r="E971" s="157"/>
      <c r="F971" s="157"/>
      <c r="G971" s="157"/>
      <c r="H971" s="144"/>
      <c r="I971" s="144"/>
      <c r="J971" s="144"/>
      <c r="K971" s="144"/>
      <c r="L971" s="144"/>
      <c r="M971" s="144"/>
      <c r="N971" s="144"/>
      <c r="O971" s="144"/>
      <c r="P971" s="144"/>
      <c r="Q971" s="144"/>
      <c r="R971" s="144"/>
      <c r="S971" s="144"/>
      <c r="T971" s="144"/>
      <c r="U971" s="144"/>
      <c r="V971" s="144"/>
      <c r="W971" s="144"/>
      <c r="X971" s="144"/>
      <c r="Y971" s="144"/>
      <c r="Z971" s="144"/>
    </row>
    <row r="972" spans="1:26" ht="14.25" customHeight="1">
      <c r="A972" s="144"/>
      <c r="B972" s="144"/>
      <c r="C972" s="144"/>
      <c r="D972" s="157"/>
      <c r="E972" s="157"/>
      <c r="F972" s="157"/>
      <c r="G972" s="157"/>
      <c r="H972" s="144"/>
      <c r="I972" s="144"/>
      <c r="J972" s="144"/>
      <c r="K972" s="144"/>
      <c r="L972" s="144"/>
      <c r="M972" s="144"/>
      <c r="N972" s="144"/>
      <c r="O972" s="144"/>
      <c r="P972" s="144"/>
      <c r="Q972" s="144"/>
      <c r="R972" s="144"/>
      <c r="S972" s="144"/>
      <c r="T972" s="144"/>
      <c r="U972" s="144"/>
      <c r="V972" s="144"/>
      <c r="W972" s="144"/>
      <c r="X972" s="144"/>
      <c r="Y972" s="144"/>
      <c r="Z972" s="144"/>
    </row>
    <row r="973" spans="1:26" ht="14.25" customHeight="1">
      <c r="A973" s="144"/>
      <c r="B973" s="144"/>
      <c r="C973" s="144"/>
      <c r="D973" s="157"/>
      <c r="E973" s="157"/>
      <c r="F973" s="157"/>
      <c r="G973" s="157"/>
      <c r="H973" s="144"/>
      <c r="I973" s="144"/>
      <c r="J973" s="144"/>
      <c r="K973" s="144"/>
      <c r="L973" s="144"/>
      <c r="M973" s="144"/>
      <c r="N973" s="144"/>
      <c r="O973" s="144"/>
      <c r="P973" s="144"/>
      <c r="Q973" s="144"/>
      <c r="R973" s="144"/>
      <c r="S973" s="144"/>
      <c r="T973" s="144"/>
      <c r="U973" s="144"/>
      <c r="V973" s="144"/>
      <c r="W973" s="144"/>
      <c r="X973" s="144"/>
      <c r="Y973" s="144"/>
      <c r="Z973" s="144"/>
    </row>
    <row r="974" spans="1:26" ht="14.25" customHeight="1">
      <c r="A974" s="144"/>
      <c r="B974" s="144"/>
      <c r="C974" s="144"/>
      <c r="D974" s="157"/>
      <c r="E974" s="157"/>
      <c r="F974" s="157"/>
      <c r="G974" s="157"/>
      <c r="H974" s="144"/>
      <c r="I974" s="144"/>
      <c r="J974" s="144"/>
      <c r="K974" s="144"/>
      <c r="L974" s="144"/>
      <c r="M974" s="144"/>
      <c r="N974" s="144"/>
      <c r="O974" s="144"/>
      <c r="P974" s="144"/>
      <c r="Q974" s="144"/>
      <c r="R974" s="144"/>
      <c r="S974" s="144"/>
      <c r="T974" s="144"/>
      <c r="U974" s="144"/>
      <c r="V974" s="144"/>
      <c r="W974" s="144"/>
      <c r="X974" s="144"/>
      <c r="Y974" s="144"/>
      <c r="Z974" s="144"/>
    </row>
    <row r="975" spans="1:26" ht="14.25" customHeight="1">
      <c r="A975" s="144"/>
      <c r="B975" s="144"/>
      <c r="C975" s="144"/>
      <c r="D975" s="157"/>
      <c r="E975" s="157"/>
      <c r="F975" s="157"/>
      <c r="G975" s="157"/>
      <c r="H975" s="144"/>
      <c r="I975" s="144"/>
      <c r="J975" s="144"/>
      <c r="K975" s="144"/>
      <c r="L975" s="144"/>
      <c r="M975" s="144"/>
      <c r="N975" s="144"/>
      <c r="O975" s="144"/>
      <c r="P975" s="144"/>
      <c r="Q975" s="144"/>
      <c r="R975" s="144"/>
      <c r="S975" s="144"/>
      <c r="T975" s="144"/>
      <c r="U975" s="144"/>
      <c r="V975" s="144"/>
      <c r="W975" s="144"/>
      <c r="X975" s="144"/>
      <c r="Y975" s="144"/>
      <c r="Z975" s="144"/>
    </row>
    <row r="976" spans="1:26" ht="14.25" customHeight="1">
      <c r="A976" s="144"/>
      <c r="B976" s="144"/>
      <c r="C976" s="144"/>
      <c r="D976" s="157"/>
      <c r="E976" s="157"/>
      <c r="F976" s="157"/>
      <c r="G976" s="157"/>
      <c r="H976" s="144"/>
      <c r="I976" s="144"/>
      <c r="J976" s="144"/>
      <c r="K976" s="144"/>
      <c r="L976" s="144"/>
      <c r="M976" s="144"/>
      <c r="N976" s="144"/>
      <c r="O976" s="144"/>
      <c r="P976" s="144"/>
      <c r="Q976" s="144"/>
      <c r="R976" s="144"/>
      <c r="S976" s="144"/>
      <c r="T976" s="144"/>
      <c r="U976" s="144"/>
      <c r="V976" s="144"/>
      <c r="W976" s="144"/>
      <c r="X976" s="144"/>
      <c r="Y976" s="144"/>
      <c r="Z976" s="144"/>
    </row>
    <row r="977" spans="1:26" ht="14.25" customHeight="1">
      <c r="A977" s="144"/>
      <c r="B977" s="144"/>
      <c r="C977" s="144"/>
      <c r="D977" s="157"/>
      <c r="E977" s="157"/>
      <c r="F977" s="157"/>
      <c r="G977" s="157"/>
      <c r="H977" s="144"/>
      <c r="I977" s="144"/>
      <c r="J977" s="144"/>
      <c r="K977" s="144"/>
      <c r="L977" s="144"/>
      <c r="M977" s="144"/>
      <c r="N977" s="144"/>
      <c r="O977" s="144"/>
      <c r="P977" s="144"/>
      <c r="Q977" s="144"/>
      <c r="R977" s="144"/>
      <c r="S977" s="144"/>
      <c r="T977" s="144"/>
      <c r="U977" s="144"/>
      <c r="V977" s="144"/>
      <c r="W977" s="144"/>
      <c r="X977" s="144"/>
      <c r="Y977" s="144"/>
      <c r="Z977" s="144"/>
    </row>
    <row r="978" spans="1:26" ht="14.25" customHeight="1">
      <c r="A978" s="144"/>
      <c r="B978" s="144"/>
      <c r="C978" s="144"/>
      <c r="D978" s="157"/>
      <c r="E978" s="157"/>
      <c r="F978" s="157"/>
      <c r="G978" s="157"/>
      <c r="H978" s="144"/>
      <c r="I978" s="144"/>
      <c r="J978" s="144"/>
      <c r="K978" s="144"/>
      <c r="L978" s="144"/>
      <c r="M978" s="144"/>
      <c r="N978" s="144"/>
      <c r="O978" s="144"/>
      <c r="P978" s="144"/>
      <c r="Q978" s="144"/>
      <c r="R978" s="144"/>
      <c r="S978" s="144"/>
      <c r="T978" s="144"/>
      <c r="U978" s="144"/>
      <c r="V978" s="144"/>
      <c r="W978" s="144"/>
      <c r="X978" s="144"/>
      <c r="Y978" s="144"/>
      <c r="Z978" s="144"/>
    </row>
    <row r="979" spans="1:26" ht="14.25" customHeight="1">
      <c r="A979" s="144"/>
      <c r="B979" s="144"/>
      <c r="C979" s="144"/>
      <c r="D979" s="157"/>
      <c r="E979" s="157"/>
      <c r="F979" s="157"/>
      <c r="G979" s="157"/>
      <c r="H979" s="144"/>
      <c r="I979" s="144"/>
      <c r="J979" s="144"/>
      <c r="K979" s="144"/>
      <c r="L979" s="144"/>
      <c r="M979" s="144"/>
      <c r="N979" s="144"/>
      <c r="O979" s="144"/>
      <c r="P979" s="144"/>
      <c r="Q979" s="144"/>
      <c r="R979" s="144"/>
      <c r="S979" s="144"/>
      <c r="T979" s="144"/>
      <c r="U979" s="144"/>
      <c r="V979" s="144"/>
      <c r="W979" s="144"/>
      <c r="X979" s="144"/>
      <c r="Y979" s="144"/>
      <c r="Z979" s="144"/>
    </row>
    <row r="980" spans="1:26" ht="14.25" customHeight="1">
      <c r="A980" s="144"/>
      <c r="B980" s="144"/>
      <c r="C980" s="144"/>
      <c r="D980" s="157"/>
      <c r="E980" s="157"/>
      <c r="F980" s="157"/>
      <c r="G980" s="157"/>
      <c r="H980" s="144"/>
      <c r="I980" s="144"/>
      <c r="J980" s="144"/>
      <c r="K980" s="144"/>
      <c r="L980" s="144"/>
      <c r="M980" s="144"/>
      <c r="N980" s="144"/>
      <c r="O980" s="144"/>
      <c r="P980" s="144"/>
      <c r="Q980" s="144"/>
      <c r="R980" s="144"/>
      <c r="S980" s="144"/>
      <c r="T980" s="144"/>
      <c r="U980" s="144"/>
      <c r="V980" s="144"/>
      <c r="W980" s="144"/>
      <c r="X980" s="144"/>
      <c r="Y980" s="144"/>
      <c r="Z980" s="144"/>
    </row>
    <row r="981" spans="1:26" ht="14.25" customHeight="1">
      <c r="A981" s="144"/>
      <c r="B981" s="144"/>
      <c r="C981" s="144"/>
      <c r="D981" s="157"/>
      <c r="E981" s="157"/>
      <c r="F981" s="157"/>
      <c r="G981" s="157"/>
      <c r="H981" s="144"/>
      <c r="I981" s="144"/>
      <c r="J981" s="144"/>
      <c r="K981" s="144"/>
      <c r="L981" s="144"/>
      <c r="M981" s="144"/>
      <c r="N981" s="144"/>
      <c r="O981" s="144"/>
      <c r="P981" s="144"/>
      <c r="Q981" s="144"/>
      <c r="R981" s="144"/>
      <c r="S981" s="144"/>
      <c r="T981" s="144"/>
      <c r="U981" s="144"/>
      <c r="V981" s="144"/>
      <c r="W981" s="144"/>
      <c r="X981" s="144"/>
      <c r="Y981" s="144"/>
      <c r="Z981" s="144"/>
    </row>
    <row r="982" spans="1:26" ht="14.25" customHeight="1">
      <c r="A982" s="144"/>
      <c r="B982" s="144"/>
      <c r="C982" s="144"/>
      <c r="D982" s="157"/>
      <c r="E982" s="157"/>
      <c r="F982" s="157"/>
      <c r="G982" s="157"/>
      <c r="H982" s="144"/>
      <c r="I982" s="144"/>
      <c r="J982" s="144"/>
      <c r="K982" s="144"/>
      <c r="L982" s="144"/>
      <c r="M982" s="144"/>
      <c r="N982" s="144"/>
      <c r="O982" s="144"/>
      <c r="P982" s="144"/>
      <c r="Q982" s="144"/>
      <c r="R982" s="144"/>
      <c r="S982" s="144"/>
      <c r="T982" s="144"/>
      <c r="U982" s="144"/>
      <c r="V982" s="144"/>
      <c r="W982" s="144"/>
      <c r="X982" s="144"/>
      <c r="Y982" s="144"/>
      <c r="Z982" s="144"/>
    </row>
    <row r="983" spans="1:26" ht="14.25" customHeight="1">
      <c r="A983" s="144"/>
      <c r="B983" s="144"/>
      <c r="C983" s="144"/>
      <c r="D983" s="157"/>
      <c r="E983" s="157"/>
      <c r="F983" s="157"/>
      <c r="G983" s="157"/>
      <c r="H983" s="144"/>
      <c r="I983" s="144"/>
      <c r="J983" s="144"/>
      <c r="K983" s="144"/>
      <c r="L983" s="144"/>
      <c r="M983" s="144"/>
      <c r="N983" s="144"/>
      <c r="O983" s="144"/>
      <c r="P983" s="144"/>
      <c r="Q983" s="144"/>
      <c r="R983" s="144"/>
      <c r="S983" s="144"/>
      <c r="T983" s="144"/>
      <c r="U983" s="144"/>
      <c r="V983" s="144"/>
      <c r="W983" s="144"/>
      <c r="X983" s="144"/>
      <c r="Y983" s="144"/>
      <c r="Z983" s="144"/>
    </row>
    <row r="984" spans="1:26" ht="14.25" customHeight="1">
      <c r="A984" s="144"/>
      <c r="B984" s="144"/>
      <c r="C984" s="144"/>
      <c r="D984" s="157"/>
      <c r="E984" s="157"/>
      <c r="F984" s="157"/>
      <c r="G984" s="157"/>
      <c r="H984" s="144"/>
      <c r="I984" s="144"/>
      <c r="J984" s="144"/>
      <c r="K984" s="144"/>
      <c r="L984" s="144"/>
      <c r="M984" s="144"/>
      <c r="N984" s="144"/>
      <c r="O984" s="144"/>
      <c r="P984" s="144"/>
      <c r="Q984" s="144"/>
      <c r="R984" s="144"/>
      <c r="S984" s="144"/>
      <c r="T984" s="144"/>
      <c r="U984" s="144"/>
      <c r="V984" s="144"/>
      <c r="W984" s="144"/>
      <c r="X984" s="144"/>
      <c r="Y984" s="144"/>
      <c r="Z984" s="144"/>
    </row>
    <row r="985" spans="1:26" ht="14.25" customHeight="1">
      <c r="A985" s="144"/>
      <c r="B985" s="144"/>
      <c r="C985" s="144"/>
      <c r="D985" s="157"/>
      <c r="E985" s="157"/>
      <c r="F985" s="157"/>
      <c r="G985" s="157"/>
      <c r="H985" s="144"/>
      <c r="I985" s="144"/>
      <c r="J985" s="144"/>
      <c r="K985" s="144"/>
      <c r="L985" s="144"/>
      <c r="M985" s="144"/>
      <c r="N985" s="144"/>
      <c r="O985" s="144"/>
      <c r="P985" s="144"/>
      <c r="Q985" s="144"/>
      <c r="R985" s="144"/>
      <c r="S985" s="144"/>
      <c r="T985" s="144"/>
      <c r="U985" s="144"/>
      <c r="V985" s="144"/>
      <c r="W985" s="144"/>
      <c r="X985" s="144"/>
      <c r="Y985" s="144"/>
      <c r="Z985" s="144"/>
    </row>
    <row r="986" spans="1:26" ht="14.25" customHeight="1">
      <c r="A986" s="144"/>
      <c r="B986" s="144"/>
      <c r="C986" s="144"/>
      <c r="D986" s="157"/>
      <c r="E986" s="157"/>
      <c r="F986" s="157"/>
      <c r="G986" s="157"/>
      <c r="H986" s="144"/>
      <c r="I986" s="144"/>
      <c r="J986" s="144"/>
      <c r="K986" s="144"/>
      <c r="L986" s="144"/>
      <c r="M986" s="144"/>
      <c r="N986" s="144"/>
      <c r="O986" s="144"/>
      <c r="P986" s="144"/>
      <c r="Q986" s="144"/>
      <c r="R986" s="144"/>
      <c r="S986" s="144"/>
      <c r="T986" s="144"/>
      <c r="U986" s="144"/>
      <c r="V986" s="144"/>
      <c r="W986" s="144"/>
      <c r="X986" s="144"/>
      <c r="Y986" s="144"/>
      <c r="Z986" s="144"/>
    </row>
    <row r="987" spans="1:26" ht="14.25" customHeight="1">
      <c r="A987" s="144"/>
      <c r="B987" s="144"/>
      <c r="C987" s="144"/>
      <c r="D987" s="157"/>
      <c r="E987" s="157"/>
      <c r="F987" s="157"/>
      <c r="G987" s="157"/>
      <c r="H987" s="144"/>
      <c r="I987" s="144"/>
      <c r="J987" s="144"/>
      <c r="K987" s="144"/>
      <c r="L987" s="144"/>
      <c r="M987" s="144"/>
      <c r="N987" s="144"/>
      <c r="O987" s="144"/>
      <c r="P987" s="144"/>
      <c r="Q987" s="144"/>
      <c r="R987" s="144"/>
      <c r="S987" s="144"/>
      <c r="T987" s="144"/>
      <c r="U987" s="144"/>
      <c r="V987" s="144"/>
      <c r="W987" s="144"/>
      <c r="X987" s="144"/>
      <c r="Y987" s="144"/>
      <c r="Z987" s="144"/>
    </row>
    <row r="988" spans="1:26" ht="14.25" customHeight="1">
      <c r="A988" s="144"/>
      <c r="B988" s="144"/>
      <c r="C988" s="144"/>
      <c r="D988" s="157"/>
      <c r="E988" s="157"/>
      <c r="F988" s="157"/>
      <c r="G988" s="157"/>
      <c r="H988" s="144"/>
      <c r="I988" s="144"/>
      <c r="J988" s="144"/>
      <c r="K988" s="144"/>
      <c r="L988" s="144"/>
      <c r="M988" s="144"/>
      <c r="N988" s="144"/>
      <c r="O988" s="144"/>
      <c r="P988" s="144"/>
      <c r="Q988" s="144"/>
      <c r="R988" s="144"/>
      <c r="S988" s="144"/>
      <c r="T988" s="144"/>
      <c r="U988" s="144"/>
      <c r="V988" s="144"/>
      <c r="W988" s="144"/>
      <c r="X988" s="144"/>
      <c r="Y988" s="144"/>
      <c r="Z988" s="144"/>
    </row>
    <row r="989" spans="1:26" ht="14.25" customHeight="1">
      <c r="A989" s="144"/>
      <c r="B989" s="144"/>
      <c r="C989" s="144"/>
      <c r="D989" s="157"/>
      <c r="E989" s="157"/>
      <c r="F989" s="157"/>
      <c r="G989" s="157"/>
      <c r="H989" s="144"/>
      <c r="I989" s="144"/>
      <c r="J989" s="144"/>
      <c r="K989" s="144"/>
      <c r="L989" s="144"/>
      <c r="M989" s="144"/>
      <c r="N989" s="144"/>
      <c r="O989" s="144"/>
      <c r="P989" s="144"/>
      <c r="Q989" s="144"/>
      <c r="R989" s="144"/>
      <c r="S989" s="144"/>
      <c r="T989" s="144"/>
      <c r="U989" s="144"/>
      <c r="V989" s="144"/>
      <c r="W989" s="144"/>
      <c r="X989" s="144"/>
      <c r="Y989" s="144"/>
      <c r="Z989" s="144"/>
    </row>
    <row r="990" spans="1:26" ht="14.25" customHeight="1">
      <c r="A990" s="144"/>
      <c r="B990" s="144"/>
      <c r="C990" s="144"/>
      <c r="D990" s="157"/>
      <c r="E990" s="157"/>
      <c r="F990" s="157"/>
      <c r="G990" s="157"/>
      <c r="H990" s="144"/>
      <c r="I990" s="144"/>
      <c r="J990" s="144"/>
      <c r="K990" s="144"/>
      <c r="L990" s="144"/>
      <c r="M990" s="144"/>
      <c r="N990" s="144"/>
      <c r="O990" s="144"/>
      <c r="P990" s="144"/>
      <c r="Q990" s="144"/>
      <c r="R990" s="144"/>
      <c r="S990" s="144"/>
      <c r="T990" s="144"/>
      <c r="U990" s="144"/>
      <c r="V990" s="144"/>
      <c r="W990" s="144"/>
      <c r="X990" s="144"/>
      <c r="Y990" s="144"/>
      <c r="Z990" s="144"/>
    </row>
    <row r="991" spans="1:26" ht="14.25" customHeight="1">
      <c r="A991" s="144"/>
      <c r="B991" s="144"/>
      <c r="C991" s="144"/>
      <c r="D991" s="157"/>
      <c r="E991" s="157"/>
      <c r="F991" s="157"/>
      <c r="G991" s="157"/>
      <c r="H991" s="144"/>
      <c r="I991" s="144"/>
      <c r="J991" s="144"/>
      <c r="K991" s="144"/>
      <c r="L991" s="144"/>
      <c r="M991" s="144"/>
      <c r="N991" s="144"/>
      <c r="O991" s="144"/>
      <c r="P991" s="144"/>
      <c r="Q991" s="144"/>
      <c r="R991" s="144"/>
      <c r="S991" s="144"/>
      <c r="T991" s="144"/>
      <c r="U991" s="144"/>
      <c r="V991" s="144"/>
      <c r="W991" s="144"/>
      <c r="X991" s="144"/>
      <c r="Y991" s="144"/>
      <c r="Z991" s="144"/>
    </row>
    <row r="992" spans="1:26" ht="14.25" customHeight="1">
      <c r="A992" s="144"/>
      <c r="B992" s="144"/>
      <c r="C992" s="144"/>
      <c r="D992" s="157"/>
      <c r="E992" s="157"/>
      <c r="F992" s="157"/>
      <c r="G992" s="157"/>
      <c r="H992" s="144"/>
      <c r="I992" s="144"/>
      <c r="J992" s="144"/>
      <c r="K992" s="144"/>
      <c r="L992" s="144"/>
      <c r="M992" s="144"/>
      <c r="N992" s="144"/>
      <c r="O992" s="144"/>
      <c r="P992" s="144"/>
      <c r="Q992" s="144"/>
      <c r="R992" s="144"/>
      <c r="S992" s="144"/>
      <c r="T992" s="144"/>
      <c r="U992" s="144"/>
      <c r="V992" s="144"/>
      <c r="W992" s="144"/>
      <c r="X992" s="144"/>
      <c r="Y992" s="144"/>
      <c r="Z992" s="144"/>
    </row>
    <row r="993" spans="1:26" ht="14.25" customHeight="1">
      <c r="A993" s="144"/>
      <c r="B993" s="144"/>
      <c r="C993" s="144"/>
      <c r="D993" s="157"/>
      <c r="E993" s="157"/>
      <c r="F993" s="157"/>
      <c r="G993" s="157"/>
      <c r="H993" s="144"/>
      <c r="I993" s="144"/>
      <c r="J993" s="144"/>
      <c r="K993" s="144"/>
      <c r="L993" s="144"/>
      <c r="M993" s="144"/>
      <c r="N993" s="144"/>
      <c r="O993" s="144"/>
      <c r="P993" s="144"/>
      <c r="Q993" s="144"/>
      <c r="R993" s="144"/>
      <c r="S993" s="144"/>
      <c r="T993" s="144"/>
      <c r="U993" s="144"/>
      <c r="V993" s="144"/>
      <c r="W993" s="144"/>
      <c r="X993" s="144"/>
      <c r="Y993" s="144"/>
      <c r="Z993" s="144"/>
    </row>
    <row r="994" spans="1:26" ht="14.25" customHeight="1">
      <c r="A994" s="144"/>
      <c r="B994" s="144"/>
      <c r="C994" s="144"/>
      <c r="D994" s="157"/>
      <c r="E994" s="157"/>
      <c r="F994" s="157"/>
      <c r="G994" s="157"/>
      <c r="H994" s="144"/>
      <c r="I994" s="144"/>
      <c r="J994" s="144"/>
      <c r="K994" s="144"/>
      <c r="L994" s="144"/>
      <c r="M994" s="144"/>
      <c r="N994" s="144"/>
      <c r="O994" s="144"/>
      <c r="P994" s="144"/>
      <c r="Q994" s="144"/>
      <c r="R994" s="144"/>
      <c r="S994" s="144"/>
      <c r="T994" s="144"/>
      <c r="U994" s="144"/>
      <c r="V994" s="144"/>
      <c r="W994" s="144"/>
      <c r="X994" s="144"/>
      <c r="Y994" s="144"/>
      <c r="Z994" s="144"/>
    </row>
    <row r="995" spans="1:26" ht="14.25" customHeight="1">
      <c r="A995" s="144"/>
      <c r="B995" s="144"/>
      <c r="C995" s="144"/>
      <c r="D995" s="157"/>
      <c r="E995" s="157"/>
      <c r="F995" s="157"/>
      <c r="G995" s="157"/>
      <c r="H995" s="144"/>
      <c r="I995" s="144"/>
      <c r="J995" s="144"/>
      <c r="K995" s="144"/>
      <c r="L995" s="144"/>
      <c r="M995" s="144"/>
      <c r="N995" s="144"/>
      <c r="O995" s="144"/>
      <c r="P995" s="144"/>
      <c r="Q995" s="144"/>
      <c r="R995" s="144"/>
      <c r="S995" s="144"/>
      <c r="T995" s="144"/>
      <c r="U995" s="144"/>
      <c r="V995" s="144"/>
      <c r="W995" s="144"/>
      <c r="X995" s="144"/>
      <c r="Y995" s="144"/>
      <c r="Z995" s="144"/>
    </row>
    <row r="996" spans="1:26" ht="14.25" customHeight="1">
      <c r="A996" s="144"/>
      <c r="B996" s="144"/>
      <c r="C996" s="144"/>
      <c r="D996" s="157"/>
      <c r="E996" s="157"/>
      <c r="F996" s="157"/>
      <c r="G996" s="157"/>
      <c r="H996" s="144"/>
      <c r="I996" s="144"/>
      <c r="J996" s="144"/>
      <c r="K996" s="144"/>
      <c r="L996" s="144"/>
      <c r="M996" s="144"/>
      <c r="N996" s="144"/>
      <c r="O996" s="144"/>
      <c r="P996" s="144"/>
      <c r="Q996" s="144"/>
      <c r="R996" s="144"/>
      <c r="S996" s="144"/>
      <c r="T996" s="144"/>
      <c r="U996" s="144"/>
      <c r="V996" s="144"/>
      <c r="W996" s="144"/>
      <c r="X996" s="144"/>
      <c r="Y996" s="144"/>
      <c r="Z996" s="144"/>
    </row>
    <row r="997" spans="1:26" ht="14.25" customHeight="1">
      <c r="A997" s="144"/>
      <c r="B997" s="144"/>
      <c r="C997" s="144"/>
      <c r="D997" s="157"/>
      <c r="E997" s="157"/>
      <c r="F997" s="157"/>
      <c r="G997" s="157"/>
      <c r="H997" s="144"/>
      <c r="I997" s="144"/>
      <c r="J997" s="144"/>
      <c r="K997" s="144"/>
      <c r="L997" s="144"/>
      <c r="M997" s="144"/>
      <c r="N997" s="144"/>
      <c r="O997" s="144"/>
      <c r="P997" s="144"/>
      <c r="Q997" s="144"/>
      <c r="R997" s="144"/>
      <c r="S997" s="144"/>
      <c r="T997" s="144"/>
      <c r="U997" s="144"/>
      <c r="V997" s="144"/>
      <c r="W997" s="144"/>
      <c r="X997" s="144"/>
      <c r="Y997" s="144"/>
      <c r="Z997" s="144"/>
    </row>
    <row r="998" spans="1:26" ht="14.25" customHeight="1">
      <c r="A998" s="144"/>
      <c r="B998" s="144"/>
      <c r="C998" s="144"/>
      <c r="D998" s="157"/>
      <c r="E998" s="157"/>
      <c r="F998" s="157"/>
      <c r="G998" s="157"/>
      <c r="H998" s="144"/>
      <c r="I998" s="144"/>
      <c r="J998" s="144"/>
      <c r="K998" s="144"/>
      <c r="L998" s="144"/>
      <c r="M998" s="144"/>
      <c r="N998" s="144"/>
      <c r="O998" s="144"/>
      <c r="P998" s="144"/>
      <c r="Q998" s="144"/>
      <c r="R998" s="144"/>
      <c r="S998" s="144"/>
      <c r="T998" s="144"/>
      <c r="U998" s="144"/>
      <c r="V998" s="144"/>
      <c r="W998" s="144"/>
      <c r="X998" s="144"/>
      <c r="Y998" s="144"/>
      <c r="Z998" s="144"/>
    </row>
    <row r="999" spans="1:26" ht="14.25" customHeight="1">
      <c r="A999" s="144"/>
      <c r="B999" s="144"/>
      <c r="C999" s="144"/>
      <c r="D999" s="157"/>
      <c r="E999" s="157"/>
      <c r="F999" s="157"/>
      <c r="G999" s="157"/>
      <c r="H999" s="144"/>
      <c r="I999" s="144"/>
      <c r="J999" s="144"/>
      <c r="K999" s="144"/>
      <c r="L999" s="144"/>
      <c r="M999" s="144"/>
      <c r="N999" s="144"/>
      <c r="O999" s="144"/>
      <c r="P999" s="144"/>
      <c r="Q999" s="144"/>
      <c r="R999" s="144"/>
      <c r="S999" s="144"/>
      <c r="T999" s="144"/>
      <c r="U999" s="144"/>
      <c r="V999" s="144"/>
      <c r="W999" s="144"/>
      <c r="X999" s="144"/>
      <c r="Y999" s="144"/>
      <c r="Z999" s="144"/>
    </row>
    <row r="1000" spans="1:26" ht="14.25" customHeight="1">
      <c r="A1000" s="144"/>
      <c r="B1000" s="144"/>
      <c r="C1000" s="144"/>
      <c r="D1000" s="157"/>
      <c r="E1000" s="157"/>
      <c r="F1000" s="157"/>
      <c r="G1000" s="157"/>
      <c r="H1000" s="144"/>
      <c r="I1000" s="144"/>
      <c r="J1000" s="144"/>
      <c r="K1000" s="144"/>
      <c r="L1000" s="144"/>
      <c r="M1000" s="144"/>
      <c r="N1000" s="144"/>
      <c r="O1000" s="144"/>
      <c r="P1000" s="144"/>
      <c r="Q1000" s="144"/>
      <c r="R1000" s="144"/>
      <c r="S1000" s="144"/>
      <c r="T1000" s="144"/>
      <c r="U1000" s="144"/>
      <c r="V1000" s="144"/>
      <c r="W1000" s="144"/>
      <c r="X1000" s="144"/>
      <c r="Y1000" s="144"/>
      <c r="Z1000" s="144"/>
    </row>
  </sheetData>
  <autoFilter ref="D4:G238" xr:uid="{00000000-0001-0000-0A00-000000000000}">
    <filterColumn colId="1">
      <filters>
        <filter val="FAIL"/>
      </filters>
    </filterColumn>
  </autoFilter>
  <customSheetViews>
    <customSheetView guid="{FEF9936D-7D92-4195-BAE8-0B7A24F525E1}" filter="1" showAutoFilter="1">
      <pageMargins left="0.7" right="0.7" top="0.75" bottom="0.75" header="0.3" footer="0.3"/>
      <autoFilter ref="D4:G238" xr:uid="{7FFC72E4-6F6D-4C72-B8AB-CE608913CF56}">
        <filterColumn colId="0">
          <filters>
            <filter val="ATKT"/>
            <filter val="BIN"/>
            <filter val="DIST"/>
            <filter val="FIRST"/>
            <filter val="HSC"/>
          </filters>
        </filterColumn>
      </autoFilter>
      <extLst>
        <ext uri="GoogleSheetsCustomDataVersion1">
          <go:sheetsCustomData xmlns:go="http://customooxmlschemas.google.com/" filterViewId="5192744"/>
        </ext>
      </extLst>
    </customSheetView>
  </customSheetViews>
  <mergeCells count="5">
    <mergeCell ref="A1:G1"/>
    <mergeCell ref="B240:C240"/>
    <mergeCell ref="B242:C242"/>
    <mergeCell ref="F246:G246"/>
    <mergeCell ref="F250:G250"/>
  </mergeCells>
  <conditionalFormatting sqref="D4">
    <cfRule type="containsText" dxfId="20" priority="1" operator="containsText" text="ATKT">
      <formula>NOT(ISERROR(SEARCH(("ATKT"),(D4))))</formula>
    </cfRule>
  </conditionalFormatting>
  <conditionalFormatting sqref="E4:G4">
    <cfRule type="containsText" dxfId="19" priority="2" operator="containsText" text="ATKT">
      <formula>NOT(ISERROR(SEARCH(("ATKT"),(E4))))</formula>
    </cfRule>
  </conditionalFormatting>
  <conditionalFormatting sqref="D5:G238 D273:G274">
    <cfRule type="cellIs" dxfId="18" priority="3" operator="equal">
      <formula>"FAIL"</formula>
    </cfRule>
  </conditionalFormatting>
  <conditionalFormatting sqref="D5:G238 D273:G274">
    <cfRule type="cellIs" dxfId="17" priority="4" operator="equal">
      <formula>"ATKT"</formula>
    </cfRule>
  </conditionalFormatting>
  <conditionalFormatting sqref="D240:G240">
    <cfRule type="containsText" dxfId="16" priority="5" operator="containsText" text="ATKT">
      <formula>NOT(ISERROR(SEARCH(("ATKT"),(D240))))</formula>
    </cfRule>
  </conditionalFormatting>
  <printOptions horizontalCentered="1"/>
  <pageMargins left="0.15748031496062992" right="0.11811023622047245" top="0.11811023622047245" bottom="0.31496062992125984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>
    <tabColor rgb="FF7030A0"/>
  </sheetPr>
  <dimension ref="A1:R1000"/>
  <sheetViews>
    <sheetView tabSelected="1" topLeftCell="A202" workbookViewId="0">
      <selection activeCell="G226" sqref="G226"/>
    </sheetView>
  </sheetViews>
  <sheetFormatPr defaultColWidth="14.44140625" defaultRowHeight="15" customHeight="1"/>
  <cols>
    <col min="1" max="1" width="9" customWidth="1"/>
    <col min="2" max="2" width="12.44140625" customWidth="1"/>
    <col min="3" max="3" width="10.6640625" customWidth="1"/>
    <col min="4" max="4" width="43.44140625" customWidth="1"/>
    <col min="5" max="6" width="9" customWidth="1"/>
    <col min="7" max="7" width="13.88671875" customWidth="1"/>
    <col min="8" max="8" width="14.6640625" customWidth="1"/>
    <col min="9" max="9" width="6.6640625" customWidth="1"/>
    <col min="10" max="10" width="10.6640625" hidden="1" customWidth="1"/>
    <col min="11" max="11" width="12" hidden="1" customWidth="1"/>
    <col min="12" max="12" width="31.88671875" hidden="1" customWidth="1"/>
    <col min="13" max="14" width="9" hidden="1" customWidth="1"/>
    <col min="15" max="15" width="10.5546875" hidden="1" customWidth="1"/>
    <col min="16" max="16" width="11.88671875" hidden="1" customWidth="1"/>
    <col min="17" max="17" width="32.33203125" hidden="1" customWidth="1"/>
    <col min="18" max="18" width="9" hidden="1" customWidth="1"/>
    <col min="19" max="26" width="9" customWidth="1"/>
  </cols>
  <sheetData>
    <row r="1" spans="1:13" ht="14.25" customHeight="1">
      <c r="A1" s="206" t="s">
        <v>3349</v>
      </c>
      <c r="B1" s="207"/>
      <c r="C1" s="207"/>
      <c r="D1" s="207"/>
      <c r="E1" s="207"/>
      <c r="F1" s="207"/>
      <c r="G1" s="207"/>
      <c r="H1" s="208"/>
      <c r="I1" s="1"/>
    </row>
    <row r="2" spans="1:13" ht="14.25" customHeight="1">
      <c r="A2" s="40" t="s">
        <v>2266</v>
      </c>
      <c r="B2" s="40" t="s">
        <v>2601</v>
      </c>
      <c r="C2" s="50" t="s">
        <v>2267</v>
      </c>
      <c r="D2" s="165" t="s">
        <v>666</v>
      </c>
      <c r="E2" s="50" t="s">
        <v>2264</v>
      </c>
      <c r="F2" s="50" t="s">
        <v>2265</v>
      </c>
      <c r="G2" s="50" t="s">
        <v>2599</v>
      </c>
      <c r="H2" s="166" t="s">
        <v>3350</v>
      </c>
      <c r="I2" s="35"/>
    </row>
    <row r="3" spans="1:13" ht="14.25" customHeight="1">
      <c r="A3" s="40"/>
      <c r="B3" s="40"/>
      <c r="C3" s="50"/>
      <c r="D3" s="165"/>
      <c r="E3" s="40" t="s">
        <v>2602</v>
      </c>
      <c r="F3" s="50" t="s">
        <v>2603</v>
      </c>
      <c r="G3" s="50" t="s">
        <v>2604</v>
      </c>
      <c r="H3" s="166" t="s">
        <v>2268</v>
      </c>
      <c r="I3" s="52"/>
    </row>
    <row r="4" spans="1:13" ht="14.25" customHeight="1">
      <c r="A4" s="46" t="s">
        <v>3351</v>
      </c>
      <c r="B4" s="40" t="s">
        <v>3352</v>
      </c>
      <c r="C4" s="40" t="s">
        <v>3353</v>
      </c>
      <c r="D4" s="98" t="s">
        <v>3354</v>
      </c>
      <c r="E4" s="40" t="s">
        <v>2271</v>
      </c>
      <c r="F4" s="40" t="s">
        <v>2272</v>
      </c>
      <c r="G4" s="40" t="s">
        <v>2272</v>
      </c>
      <c r="H4" s="40"/>
      <c r="I4" s="35"/>
      <c r="J4" s="6" t="s">
        <v>3355</v>
      </c>
      <c r="K4" s="6" t="s">
        <v>3356</v>
      </c>
      <c r="L4" s="6" t="s">
        <v>3338</v>
      </c>
      <c r="M4" s="6" t="s">
        <v>2272</v>
      </c>
    </row>
    <row r="5" spans="1:13" ht="14.25" customHeight="1">
      <c r="A5" s="46" t="s">
        <v>3357</v>
      </c>
      <c r="B5" s="40" t="s">
        <v>3358</v>
      </c>
      <c r="C5" s="40" t="s">
        <v>3359</v>
      </c>
      <c r="D5" s="98" t="s">
        <v>3360</v>
      </c>
      <c r="E5" s="40" t="s">
        <v>2271</v>
      </c>
      <c r="F5" s="40" t="s">
        <v>2272</v>
      </c>
      <c r="G5" s="40" t="s">
        <v>2272</v>
      </c>
      <c r="H5" s="40"/>
      <c r="I5" s="35"/>
      <c r="J5" s="6" t="s">
        <v>3361</v>
      </c>
      <c r="K5" s="6" t="s">
        <v>3362</v>
      </c>
      <c r="L5" s="6" t="s">
        <v>3363</v>
      </c>
      <c r="M5" s="6" t="s">
        <v>2272</v>
      </c>
    </row>
    <row r="6" spans="1:13" ht="14.25" customHeight="1">
      <c r="A6" s="46" t="s">
        <v>3364</v>
      </c>
      <c r="B6" s="40" t="s">
        <v>3365</v>
      </c>
      <c r="C6" s="40" t="s">
        <v>3366</v>
      </c>
      <c r="D6" s="98" t="s">
        <v>3367</v>
      </c>
      <c r="E6" s="40" t="s">
        <v>2271</v>
      </c>
      <c r="F6" s="40" t="s">
        <v>2272</v>
      </c>
      <c r="G6" s="40" t="s">
        <v>2272</v>
      </c>
      <c r="H6" s="40"/>
      <c r="I6" s="35"/>
      <c r="J6" s="6" t="s">
        <v>3368</v>
      </c>
      <c r="K6" s="6" t="s">
        <v>3369</v>
      </c>
      <c r="L6" s="6" t="s">
        <v>3370</v>
      </c>
      <c r="M6" s="6" t="s">
        <v>2272</v>
      </c>
    </row>
    <row r="7" spans="1:13" ht="14.25" customHeight="1">
      <c r="A7" s="40" t="s">
        <v>2625</v>
      </c>
      <c r="B7" s="40" t="s">
        <v>3371</v>
      </c>
      <c r="C7" s="40" t="s">
        <v>3372</v>
      </c>
      <c r="D7" s="98" t="s">
        <v>3373</v>
      </c>
      <c r="E7" s="40" t="s">
        <v>1958</v>
      </c>
      <c r="F7" s="40" t="s">
        <v>2272</v>
      </c>
      <c r="G7" s="40" t="s">
        <v>2272</v>
      </c>
      <c r="H7" s="40"/>
      <c r="I7" s="35"/>
      <c r="J7" s="6" t="s">
        <v>3374</v>
      </c>
      <c r="K7" s="6" t="s">
        <v>3375</v>
      </c>
      <c r="L7" s="6" t="s">
        <v>3376</v>
      </c>
      <c r="M7" s="6" t="s">
        <v>2272</v>
      </c>
    </row>
    <row r="8" spans="1:13" ht="14.25" customHeight="1">
      <c r="A8" s="40" t="s">
        <v>2630</v>
      </c>
      <c r="B8" s="40" t="s">
        <v>3377</v>
      </c>
      <c r="C8" s="40" t="s">
        <v>3378</v>
      </c>
      <c r="D8" s="98" t="s">
        <v>3379</v>
      </c>
      <c r="E8" s="40" t="s">
        <v>1958</v>
      </c>
      <c r="F8" s="40" t="s">
        <v>2272</v>
      </c>
      <c r="G8" s="40" t="s">
        <v>2272</v>
      </c>
      <c r="H8" s="40"/>
      <c r="I8" s="35"/>
      <c r="J8" s="6" t="s">
        <v>3380</v>
      </c>
      <c r="K8" s="6" t="s">
        <v>3381</v>
      </c>
      <c r="L8" s="6" t="s">
        <v>3382</v>
      </c>
      <c r="M8" s="6" t="s">
        <v>2272</v>
      </c>
    </row>
    <row r="9" spans="1:13" ht="14.25" customHeight="1">
      <c r="A9" s="40" t="s">
        <v>2635</v>
      </c>
      <c r="B9" s="40" t="s">
        <v>3383</v>
      </c>
      <c r="C9" s="40" t="s">
        <v>3384</v>
      </c>
      <c r="D9" s="98" t="s">
        <v>3385</v>
      </c>
      <c r="E9" s="40" t="s">
        <v>1958</v>
      </c>
      <c r="F9" s="40" t="s">
        <v>2272</v>
      </c>
      <c r="G9" s="40" t="s">
        <v>2272</v>
      </c>
      <c r="H9" s="40"/>
      <c r="I9" s="35"/>
      <c r="J9" s="6" t="s">
        <v>3386</v>
      </c>
      <c r="K9" s="6" t="s">
        <v>3387</v>
      </c>
      <c r="L9" s="6" t="s">
        <v>3388</v>
      </c>
      <c r="M9" s="6" t="s">
        <v>2272</v>
      </c>
    </row>
    <row r="10" spans="1:13" ht="14.25" customHeight="1">
      <c r="A10" s="40" t="s">
        <v>2640</v>
      </c>
      <c r="B10" s="40" t="s">
        <v>3389</v>
      </c>
      <c r="C10" s="40" t="s">
        <v>3390</v>
      </c>
      <c r="D10" s="98" t="s">
        <v>3391</v>
      </c>
      <c r="E10" s="40" t="s">
        <v>1958</v>
      </c>
      <c r="F10" s="40" t="s">
        <v>2272</v>
      </c>
      <c r="G10" s="40" t="s">
        <v>2272</v>
      </c>
      <c r="H10" s="40"/>
      <c r="I10" s="35"/>
      <c r="J10" s="6" t="s">
        <v>3392</v>
      </c>
      <c r="K10" s="6" t="s">
        <v>3393</v>
      </c>
      <c r="L10" s="6" t="s">
        <v>3394</v>
      </c>
      <c r="M10" s="6" t="s">
        <v>2272</v>
      </c>
    </row>
    <row r="11" spans="1:13" ht="14.25" customHeight="1">
      <c r="A11" s="40" t="s">
        <v>2645</v>
      </c>
      <c r="B11" s="40" t="s">
        <v>3395</v>
      </c>
      <c r="C11" s="40" t="s">
        <v>3396</v>
      </c>
      <c r="D11" s="98" t="s">
        <v>3397</v>
      </c>
      <c r="E11" s="40" t="s">
        <v>1958</v>
      </c>
      <c r="F11" s="40" t="s">
        <v>2272</v>
      </c>
      <c r="G11" s="40" t="s">
        <v>2272</v>
      </c>
      <c r="H11" s="40"/>
      <c r="I11" s="35"/>
      <c r="J11" s="6" t="s">
        <v>3398</v>
      </c>
      <c r="K11" s="6" t="s">
        <v>3399</v>
      </c>
      <c r="L11" s="6" t="s">
        <v>3400</v>
      </c>
      <c r="M11" s="6" t="s">
        <v>2272</v>
      </c>
    </row>
    <row r="12" spans="1:13" ht="14.25" customHeight="1">
      <c r="A12" s="40" t="s">
        <v>2650</v>
      </c>
      <c r="B12" s="40" t="s">
        <v>3401</v>
      </c>
      <c r="C12" s="40" t="s">
        <v>3402</v>
      </c>
      <c r="D12" s="98" t="s">
        <v>3403</v>
      </c>
      <c r="E12" s="40" t="s">
        <v>1958</v>
      </c>
      <c r="F12" s="40" t="s">
        <v>2272</v>
      </c>
      <c r="G12" s="40" t="s">
        <v>2272</v>
      </c>
      <c r="H12" s="40"/>
      <c r="I12" s="35"/>
      <c r="J12" s="6" t="s">
        <v>3404</v>
      </c>
      <c r="K12" s="6" t="s">
        <v>3405</v>
      </c>
      <c r="L12" s="6" t="s">
        <v>3406</v>
      </c>
      <c r="M12" s="6" t="s">
        <v>2272</v>
      </c>
    </row>
    <row r="13" spans="1:13" ht="14.25" customHeight="1">
      <c r="A13" s="40" t="s">
        <v>2655</v>
      </c>
      <c r="B13" s="40" t="s">
        <v>3407</v>
      </c>
      <c r="C13" s="40" t="s">
        <v>3408</v>
      </c>
      <c r="D13" s="98" t="s">
        <v>3409</v>
      </c>
      <c r="E13" s="40" t="s">
        <v>1958</v>
      </c>
      <c r="F13" s="40" t="s">
        <v>2272</v>
      </c>
      <c r="G13" s="40" t="s">
        <v>2272</v>
      </c>
      <c r="H13" s="40"/>
      <c r="I13" s="35"/>
      <c r="J13" s="6" t="s">
        <v>3410</v>
      </c>
      <c r="K13" s="6" t="s">
        <v>3411</v>
      </c>
      <c r="L13" s="6" t="s">
        <v>3412</v>
      </c>
      <c r="M13" s="6" t="s">
        <v>2272</v>
      </c>
    </row>
    <row r="14" spans="1:13" ht="14.25" customHeight="1">
      <c r="A14" s="40" t="s">
        <v>2660</v>
      </c>
      <c r="B14" s="40" t="s">
        <v>3413</v>
      </c>
      <c r="C14" s="40" t="s">
        <v>3414</v>
      </c>
      <c r="D14" s="98" t="s">
        <v>3415</v>
      </c>
      <c r="E14" s="40" t="s">
        <v>1958</v>
      </c>
      <c r="F14" s="40" t="s">
        <v>2272</v>
      </c>
      <c r="G14" s="40" t="s">
        <v>2272</v>
      </c>
      <c r="H14" s="40"/>
      <c r="I14" s="35"/>
      <c r="J14" s="6" t="s">
        <v>3416</v>
      </c>
      <c r="K14" s="6" t="s">
        <v>3417</v>
      </c>
      <c r="L14" s="6" t="s">
        <v>3418</v>
      </c>
      <c r="M14" s="6" t="s">
        <v>2272</v>
      </c>
    </row>
    <row r="15" spans="1:13" ht="14.25" customHeight="1">
      <c r="A15" s="40" t="s">
        <v>2665</v>
      </c>
      <c r="B15" s="40" t="s">
        <v>3419</v>
      </c>
      <c r="C15" s="40" t="s">
        <v>3420</v>
      </c>
      <c r="D15" s="98" t="s">
        <v>3421</v>
      </c>
      <c r="E15" s="40" t="s">
        <v>1958</v>
      </c>
      <c r="F15" s="40" t="s">
        <v>2272</v>
      </c>
      <c r="G15" s="40" t="s">
        <v>2272</v>
      </c>
      <c r="H15" s="40"/>
      <c r="I15" s="35"/>
      <c r="J15" s="6" t="s">
        <v>3366</v>
      </c>
      <c r="K15" s="6" t="s">
        <v>3365</v>
      </c>
      <c r="L15" s="6" t="s">
        <v>3422</v>
      </c>
      <c r="M15" s="6" t="s">
        <v>2272</v>
      </c>
    </row>
    <row r="16" spans="1:13" ht="14.25" customHeight="1">
      <c r="A16" s="40" t="s">
        <v>2670</v>
      </c>
      <c r="B16" s="40" t="s">
        <v>3423</v>
      </c>
      <c r="C16" s="40" t="s">
        <v>3424</v>
      </c>
      <c r="D16" s="98" t="s">
        <v>3425</v>
      </c>
      <c r="E16" s="40" t="s">
        <v>1958</v>
      </c>
      <c r="F16" s="40" t="s">
        <v>2272</v>
      </c>
      <c r="G16" s="40" t="s">
        <v>2272</v>
      </c>
      <c r="H16" s="40"/>
      <c r="I16" s="35"/>
      <c r="J16" s="6" t="s">
        <v>3426</v>
      </c>
      <c r="K16" s="6" t="s">
        <v>3427</v>
      </c>
      <c r="L16" s="6" t="s">
        <v>3428</v>
      </c>
      <c r="M16" s="6" t="s">
        <v>2272</v>
      </c>
    </row>
    <row r="17" spans="1:13" ht="14.25" customHeight="1">
      <c r="A17" s="40" t="s">
        <v>2675</v>
      </c>
      <c r="B17" s="40" t="s">
        <v>3429</v>
      </c>
      <c r="C17" s="40" t="s">
        <v>3430</v>
      </c>
      <c r="D17" s="98" t="s">
        <v>3431</v>
      </c>
      <c r="E17" s="40" t="s">
        <v>1958</v>
      </c>
      <c r="F17" s="40" t="s">
        <v>2272</v>
      </c>
      <c r="G17" s="40" t="s">
        <v>2272</v>
      </c>
      <c r="H17" s="40"/>
      <c r="I17" s="35"/>
      <c r="J17" s="6" t="s">
        <v>3432</v>
      </c>
      <c r="K17" s="6" t="s">
        <v>3433</v>
      </c>
      <c r="L17" s="6" t="s">
        <v>3434</v>
      </c>
      <c r="M17" s="6" t="s">
        <v>2272</v>
      </c>
    </row>
    <row r="18" spans="1:13" ht="14.25" customHeight="1">
      <c r="A18" s="40" t="s">
        <v>2680</v>
      </c>
      <c r="B18" s="40" t="s">
        <v>3435</v>
      </c>
      <c r="C18" s="40" t="s">
        <v>3436</v>
      </c>
      <c r="D18" s="98" t="s">
        <v>3437</v>
      </c>
      <c r="E18" s="40" t="s">
        <v>1958</v>
      </c>
      <c r="F18" s="40" t="s">
        <v>692</v>
      </c>
      <c r="G18" s="40" t="s">
        <v>2272</v>
      </c>
      <c r="H18" s="40"/>
      <c r="I18" s="35"/>
      <c r="J18" s="6" t="s">
        <v>3438</v>
      </c>
      <c r="K18" s="6" t="s">
        <v>3439</v>
      </c>
      <c r="L18" s="6" t="s">
        <v>3440</v>
      </c>
      <c r="M18" s="6" t="s">
        <v>2272</v>
      </c>
    </row>
    <row r="19" spans="1:13" ht="14.25" customHeight="1">
      <c r="A19" s="40" t="s">
        <v>2685</v>
      </c>
      <c r="B19" s="40" t="s">
        <v>3441</v>
      </c>
      <c r="C19" s="40" t="s">
        <v>3442</v>
      </c>
      <c r="D19" s="98" t="s">
        <v>3443</v>
      </c>
      <c r="E19" s="40" t="s">
        <v>1958</v>
      </c>
      <c r="F19" s="40" t="s">
        <v>2272</v>
      </c>
      <c r="G19" s="40" t="s">
        <v>2272</v>
      </c>
      <c r="H19" s="40"/>
      <c r="I19" s="35"/>
      <c r="J19" s="6" t="s">
        <v>3444</v>
      </c>
      <c r="K19" s="6" t="s">
        <v>3445</v>
      </c>
      <c r="L19" s="6" t="s">
        <v>3446</v>
      </c>
      <c r="M19" s="6" t="s">
        <v>2272</v>
      </c>
    </row>
    <row r="20" spans="1:13" ht="14.25" customHeight="1">
      <c r="A20" s="40" t="s">
        <v>2690</v>
      </c>
      <c r="B20" s="40" t="s">
        <v>3447</v>
      </c>
      <c r="C20" s="40" t="s">
        <v>3448</v>
      </c>
      <c r="D20" s="98" t="s">
        <v>3449</v>
      </c>
      <c r="E20" s="40" t="s">
        <v>1958</v>
      </c>
      <c r="F20" s="40" t="s">
        <v>692</v>
      </c>
      <c r="G20" s="40" t="s">
        <v>2272</v>
      </c>
      <c r="H20" s="40"/>
      <c r="I20" s="35"/>
      <c r="J20" s="6" t="s">
        <v>3450</v>
      </c>
      <c r="K20" s="6" t="s">
        <v>3451</v>
      </c>
      <c r="L20" s="6" t="s">
        <v>3452</v>
      </c>
      <c r="M20" s="6" t="s">
        <v>2272</v>
      </c>
    </row>
    <row r="21" spans="1:13" ht="14.25" customHeight="1">
      <c r="A21" s="40" t="s">
        <v>2695</v>
      </c>
      <c r="B21" s="40" t="s">
        <v>3453</v>
      </c>
      <c r="C21" s="40" t="s">
        <v>3454</v>
      </c>
      <c r="D21" s="98" t="s">
        <v>3455</v>
      </c>
      <c r="E21" s="40" t="s">
        <v>1958</v>
      </c>
      <c r="F21" s="40" t="s">
        <v>692</v>
      </c>
      <c r="G21" s="40" t="s">
        <v>2272</v>
      </c>
      <c r="H21" s="40"/>
      <c r="I21" s="35"/>
      <c r="J21" s="6" t="s">
        <v>3456</v>
      </c>
      <c r="K21" s="6" t="s">
        <v>3457</v>
      </c>
      <c r="L21" s="6" t="s">
        <v>3458</v>
      </c>
      <c r="M21" s="6" t="s">
        <v>2272</v>
      </c>
    </row>
    <row r="22" spans="1:13" ht="14.25" customHeight="1">
      <c r="A22" s="40" t="s">
        <v>2700</v>
      </c>
      <c r="B22" s="40" t="s">
        <v>3459</v>
      </c>
      <c r="C22" s="40" t="s">
        <v>3460</v>
      </c>
      <c r="D22" s="98" t="s">
        <v>3461</v>
      </c>
      <c r="E22" s="40" t="s">
        <v>1958</v>
      </c>
      <c r="F22" s="40" t="s">
        <v>2272</v>
      </c>
      <c r="G22" s="40" t="s">
        <v>2272</v>
      </c>
      <c r="H22" s="40"/>
      <c r="I22" s="35"/>
      <c r="J22" s="6" t="s">
        <v>3462</v>
      </c>
      <c r="K22" s="6" t="s">
        <v>3463</v>
      </c>
      <c r="L22" s="6" t="s">
        <v>3464</v>
      </c>
      <c r="M22" s="6" t="s">
        <v>2272</v>
      </c>
    </row>
    <row r="23" spans="1:13" ht="14.25" customHeight="1">
      <c r="A23" s="40" t="s">
        <v>2705</v>
      </c>
      <c r="B23" s="40" t="s">
        <v>3465</v>
      </c>
      <c r="C23" s="40" t="s">
        <v>3466</v>
      </c>
      <c r="D23" s="98" t="s">
        <v>3467</v>
      </c>
      <c r="E23" s="40" t="s">
        <v>1958</v>
      </c>
      <c r="F23" s="40" t="s">
        <v>2272</v>
      </c>
      <c r="G23" s="40" t="s">
        <v>2272</v>
      </c>
      <c r="H23" s="40"/>
      <c r="I23" s="35"/>
      <c r="J23" s="6" t="s">
        <v>3468</v>
      </c>
      <c r="K23" s="6" t="s">
        <v>3469</v>
      </c>
      <c r="L23" s="6" t="s">
        <v>3470</v>
      </c>
      <c r="M23" s="6" t="s">
        <v>2272</v>
      </c>
    </row>
    <row r="24" spans="1:13" ht="14.25" customHeight="1">
      <c r="A24" s="40" t="s">
        <v>2710</v>
      </c>
      <c r="B24" s="40" t="s">
        <v>3471</v>
      </c>
      <c r="C24" s="40" t="s">
        <v>3472</v>
      </c>
      <c r="D24" s="98" t="s">
        <v>3473</v>
      </c>
      <c r="E24" s="40" t="s">
        <v>1958</v>
      </c>
      <c r="F24" s="40" t="s">
        <v>692</v>
      </c>
      <c r="G24" s="40" t="s">
        <v>2272</v>
      </c>
      <c r="H24" s="40"/>
      <c r="I24" s="35"/>
      <c r="J24" s="6" t="s">
        <v>3474</v>
      </c>
      <c r="K24" s="6" t="s">
        <v>3475</v>
      </c>
      <c r="L24" s="6" t="s">
        <v>3476</v>
      </c>
      <c r="M24" s="6" t="s">
        <v>2272</v>
      </c>
    </row>
    <row r="25" spans="1:13" ht="14.25" customHeight="1">
      <c r="A25" s="40" t="s">
        <v>2715</v>
      </c>
      <c r="B25" s="40" t="s">
        <v>3477</v>
      </c>
      <c r="C25" s="40" t="s">
        <v>3478</v>
      </c>
      <c r="D25" s="98" t="s">
        <v>3479</v>
      </c>
      <c r="E25" s="40" t="s">
        <v>1958</v>
      </c>
      <c r="F25" s="40" t="s">
        <v>2272</v>
      </c>
      <c r="G25" s="40" t="s">
        <v>2272</v>
      </c>
      <c r="H25" s="40"/>
      <c r="I25" s="35"/>
      <c r="J25" s="6" t="s">
        <v>3480</v>
      </c>
      <c r="K25" s="6" t="s">
        <v>3481</v>
      </c>
      <c r="L25" s="6" t="s">
        <v>3482</v>
      </c>
      <c r="M25" s="6" t="s">
        <v>2272</v>
      </c>
    </row>
    <row r="26" spans="1:13" ht="14.25" customHeight="1">
      <c r="A26" s="40" t="s">
        <v>2720</v>
      </c>
      <c r="B26" s="40" t="s">
        <v>3483</v>
      </c>
      <c r="C26" s="40" t="s">
        <v>3484</v>
      </c>
      <c r="D26" s="98" t="s">
        <v>3485</v>
      </c>
      <c r="E26" s="40" t="s">
        <v>1958</v>
      </c>
      <c r="F26" s="40" t="s">
        <v>2272</v>
      </c>
      <c r="G26" s="40" t="s">
        <v>2272</v>
      </c>
      <c r="H26" s="40"/>
      <c r="I26" s="35"/>
      <c r="J26" s="6" t="s">
        <v>3486</v>
      </c>
      <c r="K26" s="6" t="s">
        <v>3487</v>
      </c>
      <c r="L26" s="6" t="s">
        <v>3488</v>
      </c>
      <c r="M26" s="6" t="s">
        <v>2272</v>
      </c>
    </row>
    <row r="27" spans="1:13" ht="14.25" customHeight="1">
      <c r="A27" s="40" t="s">
        <v>2725</v>
      </c>
      <c r="B27" s="40" t="s">
        <v>3489</v>
      </c>
      <c r="C27" s="40" t="s">
        <v>3490</v>
      </c>
      <c r="D27" s="98" t="s">
        <v>3491</v>
      </c>
      <c r="E27" s="40" t="s">
        <v>1958</v>
      </c>
      <c r="F27" s="40" t="s">
        <v>2272</v>
      </c>
      <c r="G27" s="40" t="s">
        <v>2272</v>
      </c>
      <c r="H27" s="40"/>
      <c r="I27" s="35"/>
      <c r="J27" s="6" t="s">
        <v>3492</v>
      </c>
      <c r="K27" s="6" t="s">
        <v>3493</v>
      </c>
      <c r="L27" s="6" t="s">
        <v>3494</v>
      </c>
      <c r="M27" s="6" t="s">
        <v>2272</v>
      </c>
    </row>
    <row r="28" spans="1:13" ht="14.25" customHeight="1">
      <c r="A28" s="40" t="s">
        <v>2729</v>
      </c>
      <c r="B28" s="40" t="s">
        <v>3495</v>
      </c>
      <c r="C28" s="40" t="s">
        <v>3496</v>
      </c>
      <c r="D28" s="98" t="s">
        <v>3497</v>
      </c>
      <c r="E28" s="40" t="s">
        <v>1958</v>
      </c>
      <c r="F28" s="40" t="s">
        <v>2272</v>
      </c>
      <c r="G28" s="40" t="s">
        <v>2272</v>
      </c>
      <c r="H28" s="40"/>
      <c r="I28" s="35"/>
      <c r="J28" s="6" t="s">
        <v>3498</v>
      </c>
      <c r="K28" s="6" t="s">
        <v>3499</v>
      </c>
      <c r="L28" s="6" t="s">
        <v>3500</v>
      </c>
      <c r="M28" s="6" t="s">
        <v>2272</v>
      </c>
    </row>
    <row r="29" spans="1:13" ht="14.25" hidden="1" customHeight="1">
      <c r="A29" s="40" t="s">
        <v>2735</v>
      </c>
      <c r="B29" s="40" t="s">
        <v>3501</v>
      </c>
      <c r="C29" s="40" t="s">
        <v>3502</v>
      </c>
      <c r="D29" s="98" t="s">
        <v>3503</v>
      </c>
      <c r="E29" s="40" t="s">
        <v>1958</v>
      </c>
      <c r="F29" s="40" t="s">
        <v>9</v>
      </c>
      <c r="G29" s="40" t="s">
        <v>9</v>
      </c>
      <c r="H29" s="40"/>
      <c r="I29" s="35"/>
      <c r="J29" s="6" t="s">
        <v>3504</v>
      </c>
      <c r="K29" s="6" t="s">
        <v>3505</v>
      </c>
      <c r="L29" s="6" t="s">
        <v>3506</v>
      </c>
      <c r="M29" s="6" t="s">
        <v>2272</v>
      </c>
    </row>
    <row r="30" spans="1:13" ht="14.25" customHeight="1">
      <c r="A30" s="40" t="s">
        <v>2741</v>
      </c>
      <c r="B30" s="40" t="s">
        <v>3507</v>
      </c>
      <c r="C30" s="40" t="s">
        <v>3508</v>
      </c>
      <c r="D30" s="98" t="s">
        <v>3509</v>
      </c>
      <c r="E30" s="40" t="s">
        <v>1958</v>
      </c>
      <c r="F30" s="40" t="s">
        <v>2272</v>
      </c>
      <c r="G30" s="40" t="s">
        <v>2272</v>
      </c>
      <c r="H30" s="40"/>
      <c r="I30" s="35"/>
      <c r="J30" s="6" t="s">
        <v>3510</v>
      </c>
      <c r="K30" s="6" t="s">
        <v>3511</v>
      </c>
      <c r="L30" s="6" t="s">
        <v>3512</v>
      </c>
      <c r="M30" s="6" t="s">
        <v>2272</v>
      </c>
    </row>
    <row r="31" spans="1:13" ht="14.25" customHeight="1">
      <c r="A31" s="40" t="s">
        <v>1303</v>
      </c>
      <c r="B31" s="40" t="s">
        <v>3362</v>
      </c>
      <c r="C31" s="40" t="s">
        <v>3361</v>
      </c>
      <c r="D31" s="98" t="s">
        <v>3513</v>
      </c>
      <c r="E31" s="40" t="s">
        <v>2271</v>
      </c>
      <c r="F31" s="40" t="s">
        <v>2272</v>
      </c>
      <c r="G31" s="40" t="s">
        <v>2272</v>
      </c>
      <c r="H31" s="40"/>
      <c r="I31" s="35"/>
      <c r="J31" s="6" t="s">
        <v>3514</v>
      </c>
      <c r="K31" s="6" t="s">
        <v>3515</v>
      </c>
      <c r="L31" s="6" t="s">
        <v>3516</v>
      </c>
      <c r="M31" s="6" t="s">
        <v>2272</v>
      </c>
    </row>
    <row r="32" spans="1:13" ht="14.25" customHeight="1">
      <c r="A32" s="40" t="s">
        <v>1306</v>
      </c>
      <c r="B32" s="40" t="s">
        <v>3517</v>
      </c>
      <c r="C32" s="40" t="s">
        <v>3518</v>
      </c>
      <c r="D32" s="98" t="s">
        <v>3519</v>
      </c>
      <c r="E32" s="40" t="s">
        <v>2271</v>
      </c>
      <c r="F32" s="40" t="s">
        <v>2272</v>
      </c>
      <c r="G32" s="40" t="s">
        <v>2272</v>
      </c>
      <c r="H32" s="40"/>
      <c r="I32" s="35"/>
      <c r="J32" s="6" t="s">
        <v>3520</v>
      </c>
      <c r="K32" s="6" t="s">
        <v>3521</v>
      </c>
      <c r="L32" s="6" t="s">
        <v>3522</v>
      </c>
      <c r="M32" s="6" t="s">
        <v>2272</v>
      </c>
    </row>
    <row r="33" spans="1:13" ht="14.25" customHeight="1">
      <c r="A33" s="40" t="s">
        <v>1309</v>
      </c>
      <c r="B33" s="40" t="s">
        <v>3387</v>
      </c>
      <c r="C33" s="40" t="s">
        <v>3386</v>
      </c>
      <c r="D33" s="98" t="s">
        <v>3388</v>
      </c>
      <c r="E33" s="40" t="s">
        <v>2271</v>
      </c>
      <c r="F33" s="40" t="s">
        <v>2272</v>
      </c>
      <c r="G33" s="40" t="s">
        <v>2272</v>
      </c>
      <c r="H33" s="40"/>
      <c r="I33" s="35"/>
      <c r="J33" s="6" t="s">
        <v>3523</v>
      </c>
      <c r="K33" s="6" t="s">
        <v>3524</v>
      </c>
      <c r="L33" s="6" t="s">
        <v>3525</v>
      </c>
      <c r="M33" s="6" t="s">
        <v>2272</v>
      </c>
    </row>
    <row r="34" spans="1:13" ht="14.25" customHeight="1">
      <c r="A34" s="40" t="s">
        <v>1312</v>
      </c>
      <c r="B34" s="40" t="s">
        <v>3405</v>
      </c>
      <c r="C34" s="40" t="s">
        <v>3404</v>
      </c>
      <c r="D34" s="98" t="s">
        <v>3406</v>
      </c>
      <c r="E34" s="40" t="s">
        <v>2271</v>
      </c>
      <c r="F34" s="40" t="s">
        <v>2272</v>
      </c>
      <c r="G34" s="40" t="s">
        <v>2272</v>
      </c>
      <c r="H34" s="40"/>
      <c r="I34" s="35"/>
      <c r="J34" s="6" t="s">
        <v>3526</v>
      </c>
      <c r="K34" s="6" t="s">
        <v>3527</v>
      </c>
      <c r="L34" s="6" t="s">
        <v>3528</v>
      </c>
      <c r="M34" s="6" t="s">
        <v>2272</v>
      </c>
    </row>
    <row r="35" spans="1:13" ht="14.25" customHeight="1">
      <c r="A35" s="40" t="s">
        <v>1315</v>
      </c>
      <c r="B35" s="40" t="s">
        <v>3439</v>
      </c>
      <c r="C35" s="40" t="s">
        <v>3438</v>
      </c>
      <c r="D35" s="98" t="s">
        <v>3440</v>
      </c>
      <c r="E35" s="40" t="s">
        <v>2271</v>
      </c>
      <c r="F35" s="40" t="s">
        <v>2272</v>
      </c>
      <c r="G35" s="40" t="s">
        <v>2272</v>
      </c>
      <c r="H35" s="40"/>
      <c r="I35" s="35"/>
      <c r="J35" s="6" t="s">
        <v>3529</v>
      </c>
      <c r="K35" s="6" t="s">
        <v>3530</v>
      </c>
      <c r="L35" s="6" t="s">
        <v>3531</v>
      </c>
      <c r="M35" s="6" t="s">
        <v>2272</v>
      </c>
    </row>
    <row r="36" spans="1:13" ht="14.25" customHeight="1">
      <c r="A36" s="40" t="s">
        <v>1318</v>
      </c>
      <c r="B36" s="40" t="s">
        <v>3451</v>
      </c>
      <c r="C36" s="40" t="s">
        <v>3450</v>
      </c>
      <c r="D36" s="98" t="s">
        <v>3452</v>
      </c>
      <c r="E36" s="40" t="s">
        <v>2271</v>
      </c>
      <c r="F36" s="40" t="s">
        <v>2272</v>
      </c>
      <c r="G36" s="40" t="s">
        <v>2272</v>
      </c>
      <c r="H36" s="40"/>
      <c r="I36" s="35"/>
      <c r="J36" s="6" t="s">
        <v>3532</v>
      </c>
      <c r="K36" s="6" t="s">
        <v>3533</v>
      </c>
      <c r="L36" s="6" t="s">
        <v>3534</v>
      </c>
      <c r="M36" s="6" t="s">
        <v>2272</v>
      </c>
    </row>
    <row r="37" spans="1:13" ht="14.25" customHeight="1">
      <c r="A37" s="40" t="s">
        <v>1321</v>
      </c>
      <c r="B37" s="40" t="s">
        <v>3469</v>
      </c>
      <c r="C37" s="40" t="s">
        <v>3468</v>
      </c>
      <c r="D37" s="98" t="s">
        <v>3470</v>
      </c>
      <c r="E37" s="40" t="s">
        <v>2271</v>
      </c>
      <c r="F37" s="40" t="s">
        <v>2272</v>
      </c>
      <c r="G37" s="40" t="s">
        <v>2272</v>
      </c>
      <c r="H37" s="40"/>
      <c r="I37" s="35"/>
      <c r="J37" s="6" t="s">
        <v>3535</v>
      </c>
      <c r="K37" s="6" t="s">
        <v>3536</v>
      </c>
      <c r="L37" s="6" t="s">
        <v>3537</v>
      </c>
      <c r="M37" s="6" t="s">
        <v>2272</v>
      </c>
    </row>
    <row r="38" spans="1:13" ht="14.25" customHeight="1">
      <c r="A38" s="40" t="s">
        <v>1324</v>
      </c>
      <c r="B38" s="40" t="s">
        <v>3481</v>
      </c>
      <c r="C38" s="40" t="s">
        <v>3480</v>
      </c>
      <c r="D38" s="98" t="s">
        <v>3538</v>
      </c>
      <c r="E38" s="40" t="s">
        <v>2271</v>
      </c>
      <c r="F38" s="40" t="s">
        <v>2272</v>
      </c>
      <c r="G38" s="40" t="s">
        <v>2272</v>
      </c>
      <c r="H38" s="40"/>
      <c r="I38" s="35"/>
      <c r="J38" s="6" t="s">
        <v>3539</v>
      </c>
      <c r="K38" s="6" t="s">
        <v>3540</v>
      </c>
      <c r="L38" s="6" t="s">
        <v>3541</v>
      </c>
      <c r="M38" s="6" t="s">
        <v>2272</v>
      </c>
    </row>
    <row r="39" spans="1:13" ht="14.25" customHeight="1">
      <c r="A39" s="40" t="s">
        <v>1327</v>
      </c>
      <c r="B39" s="40" t="s">
        <v>3499</v>
      </c>
      <c r="C39" s="40" t="s">
        <v>3498</v>
      </c>
      <c r="D39" s="98" t="s">
        <v>3500</v>
      </c>
      <c r="E39" s="40" t="s">
        <v>2271</v>
      </c>
      <c r="F39" s="40" t="s">
        <v>2272</v>
      </c>
      <c r="G39" s="40" t="s">
        <v>2272</v>
      </c>
      <c r="H39" s="40"/>
      <c r="I39" s="35"/>
      <c r="J39" s="6" t="s">
        <v>3542</v>
      </c>
      <c r="K39" s="6" t="s">
        <v>3543</v>
      </c>
      <c r="L39" s="6" t="s">
        <v>3544</v>
      </c>
      <c r="M39" s="6" t="s">
        <v>2272</v>
      </c>
    </row>
    <row r="40" spans="1:13" ht="14.25" customHeight="1">
      <c r="A40" s="40" t="s">
        <v>1330</v>
      </c>
      <c r="B40" s="40" t="s">
        <v>3511</v>
      </c>
      <c r="C40" s="40" t="s">
        <v>3510</v>
      </c>
      <c r="D40" s="98" t="s">
        <v>3545</v>
      </c>
      <c r="E40" s="40" t="s">
        <v>2271</v>
      </c>
      <c r="F40" s="40" t="s">
        <v>692</v>
      </c>
      <c r="G40" s="40" t="s">
        <v>2272</v>
      </c>
      <c r="H40" s="40"/>
      <c r="I40" s="35"/>
      <c r="J40" s="6" t="s">
        <v>3546</v>
      </c>
      <c r="K40" s="6" t="s">
        <v>3547</v>
      </c>
      <c r="L40" s="6" t="s">
        <v>3548</v>
      </c>
      <c r="M40" s="6" t="s">
        <v>2272</v>
      </c>
    </row>
    <row r="41" spans="1:13" ht="14.25" customHeight="1">
      <c r="A41" s="40" t="s">
        <v>1333</v>
      </c>
      <c r="B41" s="40" t="s">
        <v>3524</v>
      </c>
      <c r="C41" s="40" t="s">
        <v>3523</v>
      </c>
      <c r="D41" s="98" t="s">
        <v>3549</v>
      </c>
      <c r="E41" s="40" t="s">
        <v>2271</v>
      </c>
      <c r="F41" s="40" t="s">
        <v>2272</v>
      </c>
      <c r="G41" s="40" t="s">
        <v>2272</v>
      </c>
      <c r="H41" s="40"/>
      <c r="I41" s="35"/>
      <c r="J41" s="6" t="s">
        <v>3550</v>
      </c>
      <c r="K41" s="6" t="s">
        <v>3551</v>
      </c>
      <c r="L41" s="6" t="s">
        <v>3552</v>
      </c>
      <c r="M41" s="6" t="s">
        <v>2272</v>
      </c>
    </row>
    <row r="42" spans="1:13" ht="14.25" customHeight="1">
      <c r="A42" s="40" t="s">
        <v>1336</v>
      </c>
      <c r="B42" s="40" t="s">
        <v>3533</v>
      </c>
      <c r="C42" s="40" t="s">
        <v>3532</v>
      </c>
      <c r="D42" s="98" t="s">
        <v>3534</v>
      </c>
      <c r="E42" s="40" t="s">
        <v>2271</v>
      </c>
      <c r="F42" s="40" t="s">
        <v>2272</v>
      </c>
      <c r="G42" s="40" t="s">
        <v>2272</v>
      </c>
      <c r="H42" s="40"/>
      <c r="I42" s="35"/>
      <c r="J42" s="6" t="s">
        <v>3553</v>
      </c>
      <c r="K42" s="6" t="s">
        <v>3554</v>
      </c>
      <c r="L42" s="6" t="s">
        <v>3555</v>
      </c>
      <c r="M42" s="6" t="s">
        <v>2272</v>
      </c>
    </row>
    <row r="43" spans="1:13" ht="14.25" customHeight="1">
      <c r="A43" s="40" t="s">
        <v>1339</v>
      </c>
      <c r="B43" s="40" t="s">
        <v>3543</v>
      </c>
      <c r="C43" s="40" t="s">
        <v>3542</v>
      </c>
      <c r="D43" s="98" t="s">
        <v>3544</v>
      </c>
      <c r="E43" s="40" t="s">
        <v>2271</v>
      </c>
      <c r="F43" s="40" t="s">
        <v>2272</v>
      </c>
      <c r="G43" s="40" t="s">
        <v>2272</v>
      </c>
      <c r="H43" s="40"/>
      <c r="I43" s="35"/>
      <c r="J43" s="6" t="s">
        <v>3556</v>
      </c>
      <c r="K43" s="6" t="s">
        <v>3557</v>
      </c>
      <c r="L43" s="6" t="s">
        <v>3558</v>
      </c>
      <c r="M43" s="6" t="s">
        <v>2272</v>
      </c>
    </row>
    <row r="44" spans="1:13" ht="14.25" customHeight="1">
      <c r="A44" s="40" t="s">
        <v>1342</v>
      </c>
      <c r="B44" s="40" t="s">
        <v>3554</v>
      </c>
      <c r="C44" s="40" t="s">
        <v>3553</v>
      </c>
      <c r="D44" s="98" t="s">
        <v>3559</v>
      </c>
      <c r="E44" s="40" t="s">
        <v>2271</v>
      </c>
      <c r="F44" s="40" t="s">
        <v>2272</v>
      </c>
      <c r="G44" s="40" t="s">
        <v>2272</v>
      </c>
      <c r="H44" s="40"/>
      <c r="I44" s="35"/>
      <c r="J44" s="6" t="s">
        <v>3560</v>
      </c>
      <c r="K44" s="6" t="s">
        <v>3561</v>
      </c>
      <c r="L44" s="6" t="s">
        <v>3562</v>
      </c>
      <c r="M44" s="6" t="s">
        <v>2272</v>
      </c>
    </row>
    <row r="45" spans="1:13" ht="14.25" customHeight="1">
      <c r="A45" s="40" t="s">
        <v>1345</v>
      </c>
      <c r="B45" s="40" t="s">
        <v>3561</v>
      </c>
      <c r="C45" s="40" t="s">
        <v>3563</v>
      </c>
      <c r="D45" s="98" t="s">
        <v>3564</v>
      </c>
      <c r="E45" s="40" t="s">
        <v>2271</v>
      </c>
      <c r="F45" s="40" t="s">
        <v>2272</v>
      </c>
      <c r="G45" s="40" t="s">
        <v>2272</v>
      </c>
      <c r="H45" s="40"/>
      <c r="I45" s="35"/>
      <c r="J45" s="6" t="s">
        <v>3563</v>
      </c>
      <c r="K45" s="6" t="s">
        <v>3565</v>
      </c>
      <c r="L45" s="6" t="s">
        <v>3564</v>
      </c>
      <c r="M45" s="6" t="s">
        <v>2272</v>
      </c>
    </row>
    <row r="46" spans="1:13" ht="14.25" customHeight="1">
      <c r="A46" s="40" t="s">
        <v>1348</v>
      </c>
      <c r="B46" s="40" t="s">
        <v>3566</v>
      </c>
      <c r="C46" s="40" t="s">
        <v>3567</v>
      </c>
      <c r="D46" s="98" t="s">
        <v>3568</v>
      </c>
      <c r="E46" s="40" t="s">
        <v>2271</v>
      </c>
      <c r="F46" s="40" t="s">
        <v>2272</v>
      </c>
      <c r="G46" s="40" t="s">
        <v>2272</v>
      </c>
      <c r="H46" s="40"/>
      <c r="I46" s="35"/>
      <c r="J46" s="6" t="s">
        <v>3569</v>
      </c>
      <c r="K46" s="6" t="s">
        <v>3570</v>
      </c>
      <c r="L46" s="6" t="s">
        <v>3571</v>
      </c>
      <c r="M46" s="6" t="s">
        <v>2272</v>
      </c>
    </row>
    <row r="47" spans="1:13" ht="14.25" customHeight="1">
      <c r="A47" s="40" t="s">
        <v>1351</v>
      </c>
      <c r="B47" s="40" t="s">
        <v>3572</v>
      </c>
      <c r="C47" s="40" t="s">
        <v>3573</v>
      </c>
      <c r="D47" s="98" t="s">
        <v>3574</v>
      </c>
      <c r="E47" s="40" t="s">
        <v>2271</v>
      </c>
      <c r="F47" s="40" t="s">
        <v>2272</v>
      </c>
      <c r="G47" s="40" t="s">
        <v>2272</v>
      </c>
      <c r="H47" s="40"/>
      <c r="I47" s="35"/>
      <c r="J47" s="6" t="s">
        <v>3575</v>
      </c>
      <c r="K47" s="6" t="s">
        <v>3576</v>
      </c>
      <c r="L47" s="6" t="s">
        <v>3577</v>
      </c>
      <c r="M47" s="6" t="s">
        <v>2272</v>
      </c>
    </row>
    <row r="48" spans="1:13" ht="14.25" customHeight="1">
      <c r="A48" s="40" t="s">
        <v>1354</v>
      </c>
      <c r="B48" s="40" t="s">
        <v>3578</v>
      </c>
      <c r="C48" s="40" t="s">
        <v>3579</v>
      </c>
      <c r="D48" s="98" t="s">
        <v>3580</v>
      </c>
      <c r="E48" s="40" t="s">
        <v>2271</v>
      </c>
      <c r="F48" s="40" t="s">
        <v>2272</v>
      </c>
      <c r="G48" s="40" t="s">
        <v>2272</v>
      </c>
      <c r="H48" s="40"/>
      <c r="I48" s="35"/>
      <c r="J48" s="6" t="s">
        <v>3567</v>
      </c>
      <c r="K48" s="6" t="s">
        <v>3566</v>
      </c>
      <c r="L48" s="6" t="s">
        <v>3568</v>
      </c>
      <c r="M48" s="6" t="s">
        <v>2272</v>
      </c>
    </row>
    <row r="49" spans="1:13" ht="14.25" customHeight="1">
      <c r="A49" s="40" t="s">
        <v>1357</v>
      </c>
      <c r="B49" s="40" t="s">
        <v>3581</v>
      </c>
      <c r="C49" s="40" t="s">
        <v>3582</v>
      </c>
      <c r="D49" s="98" t="s">
        <v>3583</v>
      </c>
      <c r="E49" s="40" t="s">
        <v>2271</v>
      </c>
      <c r="F49" s="40" t="s">
        <v>2272</v>
      </c>
      <c r="G49" s="40" t="s">
        <v>2272</v>
      </c>
      <c r="H49" s="40"/>
      <c r="I49" s="35"/>
      <c r="J49" s="6" t="s">
        <v>3584</v>
      </c>
      <c r="K49" s="6" t="s">
        <v>3585</v>
      </c>
      <c r="L49" s="6" t="s">
        <v>3586</v>
      </c>
      <c r="M49" s="6" t="s">
        <v>2272</v>
      </c>
    </row>
    <row r="50" spans="1:13" ht="14.25" customHeight="1">
      <c r="A50" s="40" t="s">
        <v>1359</v>
      </c>
      <c r="B50" s="40" t="s">
        <v>3587</v>
      </c>
      <c r="C50" s="40" t="s">
        <v>3588</v>
      </c>
      <c r="D50" s="98" t="s">
        <v>3589</v>
      </c>
      <c r="E50" s="40" t="s">
        <v>2271</v>
      </c>
      <c r="F50" s="40" t="s">
        <v>2272</v>
      </c>
      <c r="G50" s="40" t="s">
        <v>2272</v>
      </c>
      <c r="H50" s="40"/>
      <c r="I50" s="35"/>
      <c r="J50" s="6" t="s">
        <v>3590</v>
      </c>
      <c r="K50" s="6" t="s">
        <v>3591</v>
      </c>
      <c r="L50" s="6" t="s">
        <v>3592</v>
      </c>
      <c r="M50" s="6" t="s">
        <v>2272</v>
      </c>
    </row>
    <row r="51" spans="1:13" ht="14.25" customHeight="1">
      <c r="A51" s="40" t="s">
        <v>1362</v>
      </c>
      <c r="B51" s="40" t="s">
        <v>3593</v>
      </c>
      <c r="C51" s="40" t="s">
        <v>3594</v>
      </c>
      <c r="D51" s="98" t="s">
        <v>3595</v>
      </c>
      <c r="E51" s="40" t="s">
        <v>2271</v>
      </c>
      <c r="F51" s="40" t="s">
        <v>2272</v>
      </c>
      <c r="G51" s="40" t="s">
        <v>2272</v>
      </c>
      <c r="H51" s="40"/>
      <c r="I51" s="35"/>
      <c r="J51" s="6" t="s">
        <v>3573</v>
      </c>
      <c r="K51" s="6" t="s">
        <v>3572</v>
      </c>
      <c r="L51" s="6" t="s">
        <v>3574</v>
      </c>
      <c r="M51" s="6" t="s">
        <v>2272</v>
      </c>
    </row>
    <row r="52" spans="1:13" ht="14.25" customHeight="1">
      <c r="A52" s="40" t="s">
        <v>1365</v>
      </c>
      <c r="B52" s="40" t="s">
        <v>3596</v>
      </c>
      <c r="C52" s="40" t="s">
        <v>3597</v>
      </c>
      <c r="D52" s="98" t="s">
        <v>3598</v>
      </c>
      <c r="E52" s="40" t="s">
        <v>2271</v>
      </c>
      <c r="F52" s="40" t="s">
        <v>2272</v>
      </c>
      <c r="G52" s="40" t="s">
        <v>2272</v>
      </c>
      <c r="H52" s="40"/>
      <c r="I52" s="35"/>
      <c r="J52" s="6" t="s">
        <v>3353</v>
      </c>
      <c r="K52" s="6" t="s">
        <v>3352</v>
      </c>
      <c r="L52" s="6" t="s">
        <v>3599</v>
      </c>
      <c r="M52" s="6" t="s">
        <v>2272</v>
      </c>
    </row>
    <row r="53" spans="1:13" ht="14.25" customHeight="1">
      <c r="A53" s="40" t="s">
        <v>1368</v>
      </c>
      <c r="B53" s="40" t="s">
        <v>3600</v>
      </c>
      <c r="C53" s="40" t="s">
        <v>3601</v>
      </c>
      <c r="D53" s="98" t="s">
        <v>3602</v>
      </c>
      <c r="E53" s="40" t="s">
        <v>2271</v>
      </c>
      <c r="F53" s="40" t="s">
        <v>2272</v>
      </c>
      <c r="G53" s="40" t="s">
        <v>2272</v>
      </c>
      <c r="H53" s="40"/>
      <c r="I53" s="35"/>
      <c r="J53" s="6" t="s">
        <v>3603</v>
      </c>
      <c r="K53" s="6" t="s">
        <v>3604</v>
      </c>
      <c r="L53" s="6" t="s">
        <v>3605</v>
      </c>
      <c r="M53" s="6" t="s">
        <v>2272</v>
      </c>
    </row>
    <row r="54" spans="1:13" ht="14.25" customHeight="1">
      <c r="A54" s="40" t="s">
        <v>1371</v>
      </c>
      <c r="B54" s="40" t="s">
        <v>3606</v>
      </c>
      <c r="C54" s="40" t="s">
        <v>3607</v>
      </c>
      <c r="D54" s="98" t="s">
        <v>3608</v>
      </c>
      <c r="E54" s="40" t="s">
        <v>2271</v>
      </c>
      <c r="F54" s="40" t="s">
        <v>2272</v>
      </c>
      <c r="G54" s="40" t="s">
        <v>2272</v>
      </c>
      <c r="H54" s="40"/>
      <c r="I54" s="35"/>
      <c r="J54" s="6" t="s">
        <v>3609</v>
      </c>
      <c r="K54" s="6" t="s">
        <v>3610</v>
      </c>
      <c r="L54" s="6" t="s">
        <v>3611</v>
      </c>
      <c r="M54" s="6" t="s">
        <v>2272</v>
      </c>
    </row>
    <row r="55" spans="1:13" ht="14.25" customHeight="1">
      <c r="A55" s="40" t="s">
        <v>1374</v>
      </c>
      <c r="B55" s="40" t="s">
        <v>3612</v>
      </c>
      <c r="C55" s="40" t="s">
        <v>3613</v>
      </c>
      <c r="D55" s="98" t="s">
        <v>3614</v>
      </c>
      <c r="E55" s="40" t="s">
        <v>2271</v>
      </c>
      <c r="F55" s="40" t="s">
        <v>2272</v>
      </c>
      <c r="G55" s="40" t="s">
        <v>2272</v>
      </c>
      <c r="H55" s="40"/>
      <c r="I55" s="35"/>
      <c r="J55" s="6" t="s">
        <v>3579</v>
      </c>
      <c r="K55" s="6" t="s">
        <v>3578</v>
      </c>
      <c r="L55" s="6" t="s">
        <v>3580</v>
      </c>
      <c r="M55" s="6" t="s">
        <v>2272</v>
      </c>
    </row>
    <row r="56" spans="1:13" ht="14.25" customHeight="1">
      <c r="A56" s="40" t="s">
        <v>1377</v>
      </c>
      <c r="B56" s="40" t="s">
        <v>3615</v>
      </c>
      <c r="C56" s="40" t="s">
        <v>3616</v>
      </c>
      <c r="D56" s="98" t="s">
        <v>3617</v>
      </c>
      <c r="E56" s="40" t="s">
        <v>2271</v>
      </c>
      <c r="F56" s="40" t="s">
        <v>2272</v>
      </c>
      <c r="G56" s="40" t="s">
        <v>2272</v>
      </c>
      <c r="H56" s="40"/>
      <c r="I56" s="35"/>
      <c r="J56" s="6" t="s">
        <v>3618</v>
      </c>
      <c r="K56" s="6" t="s">
        <v>3619</v>
      </c>
      <c r="L56" s="6" t="s">
        <v>3620</v>
      </c>
      <c r="M56" s="6" t="s">
        <v>2272</v>
      </c>
    </row>
    <row r="57" spans="1:13" ht="14.25" customHeight="1">
      <c r="A57" s="40" t="s">
        <v>1379</v>
      </c>
      <c r="B57" s="40" t="s">
        <v>3621</v>
      </c>
      <c r="C57" s="40" t="s">
        <v>3622</v>
      </c>
      <c r="D57" s="98" t="s">
        <v>3623</v>
      </c>
      <c r="E57" s="40" t="s">
        <v>2271</v>
      </c>
      <c r="F57" s="40" t="s">
        <v>2272</v>
      </c>
      <c r="G57" s="40" t="s">
        <v>2272</v>
      </c>
      <c r="H57" s="40"/>
      <c r="I57" s="35"/>
      <c r="J57" s="6" t="s">
        <v>3624</v>
      </c>
      <c r="K57" s="6" t="s">
        <v>3625</v>
      </c>
      <c r="L57" s="6" t="s">
        <v>3626</v>
      </c>
      <c r="M57" s="6" t="s">
        <v>2272</v>
      </c>
    </row>
    <row r="58" spans="1:13" ht="14.25" customHeight="1">
      <c r="A58" s="40" t="s">
        <v>1382</v>
      </c>
      <c r="B58" s="40" t="s">
        <v>3627</v>
      </c>
      <c r="C58" s="40" t="s">
        <v>3628</v>
      </c>
      <c r="D58" s="98" t="s">
        <v>3629</v>
      </c>
      <c r="E58" s="40" t="s">
        <v>2271</v>
      </c>
      <c r="F58" s="40" t="s">
        <v>2272</v>
      </c>
      <c r="G58" s="40" t="s">
        <v>2272</v>
      </c>
      <c r="H58" s="40"/>
      <c r="I58" s="35"/>
      <c r="J58" s="6" t="s">
        <v>3582</v>
      </c>
      <c r="K58" s="6" t="s">
        <v>3581</v>
      </c>
      <c r="L58" s="6" t="s">
        <v>3583</v>
      </c>
      <c r="M58" s="6" t="s">
        <v>2272</v>
      </c>
    </row>
    <row r="59" spans="1:13" ht="14.25" customHeight="1">
      <c r="A59" s="40" t="s">
        <v>1385</v>
      </c>
      <c r="B59" s="40" t="s">
        <v>3630</v>
      </c>
      <c r="C59" s="40" t="s">
        <v>3631</v>
      </c>
      <c r="D59" s="98" t="s">
        <v>3632</v>
      </c>
      <c r="E59" s="40" t="s">
        <v>2271</v>
      </c>
      <c r="F59" s="40" t="s">
        <v>692</v>
      </c>
      <c r="G59" s="40" t="s">
        <v>2272</v>
      </c>
      <c r="H59" s="40"/>
      <c r="I59" s="35"/>
      <c r="J59" s="6" t="s">
        <v>3633</v>
      </c>
      <c r="K59" s="6" t="s">
        <v>3634</v>
      </c>
      <c r="L59" s="6" t="s">
        <v>3635</v>
      </c>
      <c r="M59" s="6" t="s">
        <v>2272</v>
      </c>
    </row>
    <row r="60" spans="1:13" ht="14.25" customHeight="1">
      <c r="A60" s="40" t="s">
        <v>1388</v>
      </c>
      <c r="B60" s="40" t="s">
        <v>3636</v>
      </c>
      <c r="C60" s="40" t="s">
        <v>3637</v>
      </c>
      <c r="D60" s="98" t="s">
        <v>3638</v>
      </c>
      <c r="E60" s="40" t="s">
        <v>2271</v>
      </c>
      <c r="F60" s="40" t="s">
        <v>2272</v>
      </c>
      <c r="G60" s="40" t="s">
        <v>2272</v>
      </c>
      <c r="H60" s="40"/>
      <c r="I60" s="35"/>
      <c r="J60" s="6" t="s">
        <v>3639</v>
      </c>
      <c r="K60" s="6" t="s">
        <v>3640</v>
      </c>
      <c r="L60" s="6" t="s">
        <v>3641</v>
      </c>
      <c r="M60" s="6" t="s">
        <v>2272</v>
      </c>
    </row>
    <row r="61" spans="1:13" ht="14.25" customHeight="1">
      <c r="A61" s="40" t="s">
        <v>1391</v>
      </c>
      <c r="B61" s="40" t="s">
        <v>3642</v>
      </c>
      <c r="C61" s="40" t="s">
        <v>3643</v>
      </c>
      <c r="D61" s="98" t="s">
        <v>3644</v>
      </c>
      <c r="E61" s="40" t="s">
        <v>2271</v>
      </c>
      <c r="F61" s="40" t="s">
        <v>692</v>
      </c>
      <c r="G61" s="40" t="s">
        <v>2272</v>
      </c>
      <c r="H61" s="40"/>
      <c r="I61" s="35"/>
      <c r="J61" s="6" t="s">
        <v>3588</v>
      </c>
      <c r="K61" s="6" t="s">
        <v>3587</v>
      </c>
      <c r="L61" s="6" t="s">
        <v>3645</v>
      </c>
      <c r="M61" s="6" t="s">
        <v>2272</v>
      </c>
    </row>
    <row r="62" spans="1:13" ht="14.25" customHeight="1">
      <c r="A62" s="40" t="s">
        <v>1394</v>
      </c>
      <c r="B62" s="40" t="s">
        <v>3646</v>
      </c>
      <c r="C62" s="40" t="s">
        <v>3647</v>
      </c>
      <c r="D62" s="98" t="s">
        <v>3648</v>
      </c>
      <c r="E62" s="40" t="s">
        <v>2271</v>
      </c>
      <c r="F62" s="40" t="s">
        <v>2272</v>
      </c>
      <c r="G62" s="40" t="s">
        <v>2272</v>
      </c>
      <c r="H62" s="40"/>
      <c r="I62" s="35"/>
      <c r="J62" s="6" t="s">
        <v>3649</v>
      </c>
      <c r="K62" s="6" t="s">
        <v>3650</v>
      </c>
      <c r="L62" s="6" t="s">
        <v>3651</v>
      </c>
      <c r="M62" s="6" t="s">
        <v>2272</v>
      </c>
    </row>
    <row r="63" spans="1:13" ht="14.25" customHeight="1">
      <c r="A63" s="40" t="s">
        <v>1397</v>
      </c>
      <c r="B63" s="40" t="s">
        <v>3652</v>
      </c>
      <c r="C63" s="40" t="s">
        <v>3653</v>
      </c>
      <c r="D63" s="98" t="s">
        <v>3654</v>
      </c>
      <c r="E63" s="40" t="s">
        <v>2271</v>
      </c>
      <c r="F63" s="40" t="s">
        <v>2272</v>
      </c>
      <c r="G63" s="40" t="s">
        <v>2272</v>
      </c>
      <c r="H63" s="40"/>
      <c r="I63" s="35"/>
      <c r="J63" s="6" t="s">
        <v>3655</v>
      </c>
      <c r="K63" s="6" t="s">
        <v>3656</v>
      </c>
      <c r="L63" s="6" t="s">
        <v>3657</v>
      </c>
      <c r="M63" s="6" t="s">
        <v>2272</v>
      </c>
    </row>
    <row r="64" spans="1:13" ht="14.25" customHeight="1">
      <c r="A64" s="40" t="s">
        <v>1400</v>
      </c>
      <c r="B64" s="40" t="s">
        <v>3658</v>
      </c>
      <c r="C64" s="40" t="s">
        <v>3659</v>
      </c>
      <c r="D64" s="98" t="s">
        <v>3660</v>
      </c>
      <c r="E64" s="40" t="s">
        <v>2271</v>
      </c>
      <c r="F64" s="40" t="s">
        <v>692</v>
      </c>
      <c r="G64" s="40" t="s">
        <v>2272</v>
      </c>
      <c r="H64" s="40"/>
      <c r="I64" s="35"/>
      <c r="J64" s="6" t="s">
        <v>3594</v>
      </c>
      <c r="K64" s="6" t="s">
        <v>3593</v>
      </c>
      <c r="L64" s="6" t="s">
        <v>3595</v>
      </c>
      <c r="M64" s="6" t="s">
        <v>2272</v>
      </c>
    </row>
    <row r="65" spans="1:13" ht="14.25" customHeight="1">
      <c r="A65" s="40" t="s">
        <v>1403</v>
      </c>
      <c r="B65" s="40" t="s">
        <v>3661</v>
      </c>
      <c r="C65" s="40" t="s">
        <v>3662</v>
      </c>
      <c r="D65" s="98" t="s">
        <v>3663</v>
      </c>
      <c r="E65" s="40" t="s">
        <v>2271</v>
      </c>
      <c r="F65" s="40" t="s">
        <v>2272</v>
      </c>
      <c r="G65" s="40" t="s">
        <v>2272</v>
      </c>
      <c r="H65" s="40"/>
      <c r="I65" s="35"/>
      <c r="J65" s="6" t="s">
        <v>3664</v>
      </c>
      <c r="K65" s="6" t="s">
        <v>3665</v>
      </c>
      <c r="L65" s="6" t="s">
        <v>3666</v>
      </c>
      <c r="M65" s="6" t="s">
        <v>2272</v>
      </c>
    </row>
    <row r="66" spans="1:13" ht="14.25" customHeight="1">
      <c r="A66" s="40" t="s">
        <v>1405</v>
      </c>
      <c r="B66" s="40" t="s">
        <v>3667</v>
      </c>
      <c r="C66" s="40" t="s">
        <v>3668</v>
      </c>
      <c r="D66" s="98" t="s">
        <v>3669</v>
      </c>
      <c r="E66" s="40" t="s">
        <v>692</v>
      </c>
      <c r="F66" s="40" t="s">
        <v>692</v>
      </c>
      <c r="G66" s="40" t="s">
        <v>2272</v>
      </c>
      <c r="H66" s="40"/>
      <c r="I66" s="35"/>
      <c r="J66" s="6" t="s">
        <v>3670</v>
      </c>
      <c r="K66" s="6" t="s">
        <v>3671</v>
      </c>
      <c r="L66" s="6" t="s">
        <v>3672</v>
      </c>
      <c r="M66" s="6" t="s">
        <v>2272</v>
      </c>
    </row>
    <row r="67" spans="1:13" ht="14.25" customHeight="1">
      <c r="A67" s="40" t="s">
        <v>1408</v>
      </c>
      <c r="B67" s="40" t="s">
        <v>3673</v>
      </c>
      <c r="C67" s="40" t="s">
        <v>3674</v>
      </c>
      <c r="D67" s="98" t="s">
        <v>3675</v>
      </c>
      <c r="E67" s="40" t="s">
        <v>2271</v>
      </c>
      <c r="F67" s="40" t="s">
        <v>2272</v>
      </c>
      <c r="G67" s="40" t="s">
        <v>2272</v>
      </c>
      <c r="H67" s="40"/>
      <c r="I67" s="35"/>
      <c r="J67" s="6" t="s">
        <v>3597</v>
      </c>
      <c r="K67" s="6" t="s">
        <v>3596</v>
      </c>
      <c r="L67" s="6" t="s">
        <v>3676</v>
      </c>
      <c r="M67" s="6" t="s">
        <v>2272</v>
      </c>
    </row>
    <row r="68" spans="1:13" ht="14.25" customHeight="1">
      <c r="A68" s="40" t="s">
        <v>1411</v>
      </c>
      <c r="B68" s="40" t="s">
        <v>3677</v>
      </c>
      <c r="C68" s="40" t="s">
        <v>3678</v>
      </c>
      <c r="D68" s="98" t="s">
        <v>3679</v>
      </c>
      <c r="E68" s="40" t="s">
        <v>2271</v>
      </c>
      <c r="F68" s="40" t="s">
        <v>2272</v>
      </c>
      <c r="G68" s="40" t="s">
        <v>2272</v>
      </c>
      <c r="H68" s="40"/>
      <c r="I68" s="35"/>
      <c r="J68" s="6" t="s">
        <v>3680</v>
      </c>
      <c r="K68" s="6" t="s">
        <v>3681</v>
      </c>
      <c r="L68" s="6" t="s">
        <v>3682</v>
      </c>
      <c r="M68" s="6" t="s">
        <v>2272</v>
      </c>
    </row>
    <row r="69" spans="1:13" ht="14.25" customHeight="1">
      <c r="A69" s="40" t="s">
        <v>1414</v>
      </c>
      <c r="B69" s="40" t="s">
        <v>3683</v>
      </c>
      <c r="C69" s="40" t="s">
        <v>3684</v>
      </c>
      <c r="D69" s="98" t="s">
        <v>3685</v>
      </c>
      <c r="E69" s="40" t="s">
        <v>2271</v>
      </c>
      <c r="F69" s="40" t="s">
        <v>692</v>
      </c>
      <c r="G69" s="40" t="s">
        <v>2272</v>
      </c>
      <c r="H69" s="40"/>
      <c r="I69" s="35"/>
      <c r="J69" s="6" t="s">
        <v>3686</v>
      </c>
      <c r="K69" s="6" t="s">
        <v>3687</v>
      </c>
      <c r="L69" s="6" t="s">
        <v>3688</v>
      </c>
      <c r="M69" s="6" t="s">
        <v>2272</v>
      </c>
    </row>
    <row r="70" spans="1:13" ht="14.25" customHeight="1">
      <c r="A70" s="40" t="s">
        <v>1417</v>
      </c>
      <c r="B70" s="40" t="s">
        <v>3689</v>
      </c>
      <c r="C70" s="40" t="s">
        <v>3690</v>
      </c>
      <c r="D70" s="98" t="s">
        <v>3691</v>
      </c>
      <c r="E70" s="40" t="s">
        <v>2271</v>
      </c>
      <c r="F70" s="40" t="s">
        <v>2272</v>
      </c>
      <c r="G70" s="40" t="s">
        <v>2272</v>
      </c>
      <c r="H70" s="40"/>
      <c r="I70" s="35"/>
      <c r="J70" s="6" t="s">
        <v>3601</v>
      </c>
      <c r="K70" s="6" t="s">
        <v>3600</v>
      </c>
      <c r="L70" s="6" t="s">
        <v>3602</v>
      </c>
      <c r="M70" s="6" t="s">
        <v>2272</v>
      </c>
    </row>
    <row r="71" spans="1:13" ht="14.25" customHeight="1">
      <c r="A71" s="40" t="s">
        <v>1420</v>
      </c>
      <c r="B71" s="40" t="s">
        <v>3692</v>
      </c>
      <c r="C71" s="40" t="s">
        <v>3693</v>
      </c>
      <c r="D71" s="98" t="s">
        <v>3694</v>
      </c>
      <c r="E71" s="40" t="s">
        <v>2271</v>
      </c>
      <c r="F71" s="40" t="s">
        <v>692</v>
      </c>
      <c r="G71" s="40" t="s">
        <v>2272</v>
      </c>
      <c r="H71" s="40"/>
      <c r="I71" s="35"/>
      <c r="J71" s="6" t="s">
        <v>3695</v>
      </c>
      <c r="K71" s="6" t="s">
        <v>3696</v>
      </c>
      <c r="L71" s="6" t="s">
        <v>3697</v>
      </c>
      <c r="M71" s="6" t="s">
        <v>2272</v>
      </c>
    </row>
    <row r="72" spans="1:13" ht="14.25" customHeight="1">
      <c r="A72" s="40" t="s">
        <v>1423</v>
      </c>
      <c r="B72" s="40" t="s">
        <v>3698</v>
      </c>
      <c r="C72" s="40" t="s">
        <v>3699</v>
      </c>
      <c r="D72" s="98" t="s">
        <v>3700</v>
      </c>
      <c r="E72" s="40" t="s">
        <v>2271</v>
      </c>
      <c r="F72" s="40" t="s">
        <v>2272</v>
      </c>
      <c r="G72" s="40" t="s">
        <v>2272</v>
      </c>
      <c r="H72" s="40"/>
      <c r="I72" s="35"/>
      <c r="J72" s="6" t="s">
        <v>3701</v>
      </c>
      <c r="K72" s="6" t="s">
        <v>3702</v>
      </c>
      <c r="L72" s="6" t="s">
        <v>3703</v>
      </c>
      <c r="M72" s="6" t="s">
        <v>2272</v>
      </c>
    </row>
    <row r="73" spans="1:13" ht="14.25" customHeight="1">
      <c r="A73" s="40" t="s">
        <v>1425</v>
      </c>
      <c r="B73" s="40" t="s">
        <v>3704</v>
      </c>
      <c r="C73" s="40" t="s">
        <v>3705</v>
      </c>
      <c r="D73" s="98" t="s">
        <v>3706</v>
      </c>
      <c r="E73" s="40" t="s">
        <v>2271</v>
      </c>
      <c r="F73" s="40" t="s">
        <v>2272</v>
      </c>
      <c r="G73" s="40" t="s">
        <v>2272</v>
      </c>
      <c r="H73" s="40"/>
      <c r="I73" s="35"/>
      <c r="J73" s="6" t="s">
        <v>3607</v>
      </c>
      <c r="K73" s="6" t="s">
        <v>3606</v>
      </c>
      <c r="L73" s="6" t="s">
        <v>3608</v>
      </c>
      <c r="M73" s="6" t="s">
        <v>2272</v>
      </c>
    </row>
    <row r="74" spans="1:13" ht="14.25" customHeight="1">
      <c r="A74" s="40" t="s">
        <v>1428</v>
      </c>
      <c r="B74" s="40" t="s">
        <v>3707</v>
      </c>
      <c r="C74" s="40" t="s">
        <v>3708</v>
      </c>
      <c r="D74" s="98" t="s">
        <v>3709</v>
      </c>
      <c r="E74" s="40" t="s">
        <v>2271</v>
      </c>
      <c r="F74" s="40" t="s">
        <v>2272</v>
      </c>
      <c r="G74" s="40" t="s">
        <v>2272</v>
      </c>
      <c r="H74" s="40"/>
      <c r="I74" s="35"/>
      <c r="J74" s="6" t="s">
        <v>3710</v>
      </c>
      <c r="K74" s="6" t="s">
        <v>3711</v>
      </c>
      <c r="L74" s="6" t="s">
        <v>3712</v>
      </c>
      <c r="M74" s="6" t="s">
        <v>2272</v>
      </c>
    </row>
    <row r="75" spans="1:13" ht="14.25" customHeight="1">
      <c r="A75" s="40" t="s">
        <v>1431</v>
      </c>
      <c r="B75" s="40" t="s">
        <v>3713</v>
      </c>
      <c r="C75" s="40" t="s">
        <v>3714</v>
      </c>
      <c r="D75" s="98" t="s">
        <v>3715</v>
      </c>
      <c r="E75" s="40" t="s">
        <v>2271</v>
      </c>
      <c r="F75" s="40" t="s">
        <v>2272</v>
      </c>
      <c r="G75" s="40" t="s">
        <v>2272</v>
      </c>
      <c r="H75" s="40"/>
      <c r="I75" s="35"/>
      <c r="J75" s="6" t="s">
        <v>3613</v>
      </c>
      <c r="K75" s="6" t="s">
        <v>3612</v>
      </c>
      <c r="L75" s="6" t="s">
        <v>3614</v>
      </c>
      <c r="M75" s="6" t="s">
        <v>2272</v>
      </c>
    </row>
    <row r="76" spans="1:13" ht="14.25" customHeight="1">
      <c r="A76" s="40" t="s">
        <v>1434</v>
      </c>
      <c r="B76" s="40" t="s">
        <v>3716</v>
      </c>
      <c r="C76" s="40" t="s">
        <v>3717</v>
      </c>
      <c r="D76" s="98" t="s">
        <v>3718</v>
      </c>
      <c r="E76" s="40" t="s">
        <v>2271</v>
      </c>
      <c r="F76" s="40" t="s">
        <v>692</v>
      </c>
      <c r="G76" s="40" t="s">
        <v>2272</v>
      </c>
      <c r="H76" s="40"/>
      <c r="I76" s="35"/>
      <c r="J76" s="6" t="s">
        <v>3719</v>
      </c>
      <c r="K76" s="6" t="s">
        <v>3720</v>
      </c>
      <c r="L76" s="6" t="s">
        <v>3721</v>
      </c>
      <c r="M76" s="6" t="s">
        <v>2272</v>
      </c>
    </row>
    <row r="77" spans="1:13" ht="14.25" customHeight="1">
      <c r="A77" s="40" t="s">
        <v>1437</v>
      </c>
      <c r="B77" s="40" t="s">
        <v>3722</v>
      </c>
      <c r="C77" s="40" t="s">
        <v>3723</v>
      </c>
      <c r="D77" s="98" t="s">
        <v>3724</v>
      </c>
      <c r="E77" s="40" t="s">
        <v>2271</v>
      </c>
      <c r="F77" s="40" t="s">
        <v>2272</v>
      </c>
      <c r="G77" s="40" t="s">
        <v>2272</v>
      </c>
      <c r="H77" s="40"/>
      <c r="I77" s="35"/>
      <c r="J77" s="6" t="s">
        <v>3725</v>
      </c>
      <c r="K77" s="6" t="s">
        <v>3726</v>
      </c>
      <c r="L77" s="6" t="s">
        <v>3727</v>
      </c>
      <c r="M77" s="6" t="s">
        <v>2272</v>
      </c>
    </row>
    <row r="78" spans="1:13" ht="14.25" customHeight="1">
      <c r="A78" s="40" t="s">
        <v>1440</v>
      </c>
      <c r="B78" s="40" t="s">
        <v>3728</v>
      </c>
      <c r="C78" s="40" t="s">
        <v>3729</v>
      </c>
      <c r="D78" s="98" t="s">
        <v>3730</v>
      </c>
      <c r="E78" s="40" t="s">
        <v>2271</v>
      </c>
      <c r="F78" s="40" t="s">
        <v>2272</v>
      </c>
      <c r="G78" s="40" t="s">
        <v>2272</v>
      </c>
      <c r="H78" s="40"/>
      <c r="I78" s="35"/>
      <c r="J78" s="6" t="s">
        <v>3616</v>
      </c>
      <c r="K78" s="6" t="s">
        <v>3615</v>
      </c>
      <c r="L78" s="6" t="s">
        <v>3731</v>
      </c>
      <c r="M78" s="6" t="s">
        <v>2272</v>
      </c>
    </row>
    <row r="79" spans="1:13" ht="14.25" customHeight="1">
      <c r="A79" s="40" t="s">
        <v>1443</v>
      </c>
      <c r="B79" s="40" t="s">
        <v>3732</v>
      </c>
      <c r="C79" s="40" t="s">
        <v>3733</v>
      </c>
      <c r="D79" s="98" t="s">
        <v>3734</v>
      </c>
      <c r="E79" s="40" t="s">
        <v>2271</v>
      </c>
      <c r="F79" s="40" t="s">
        <v>2272</v>
      </c>
      <c r="G79" s="40" t="s">
        <v>2272</v>
      </c>
      <c r="H79" s="40"/>
      <c r="I79" s="35"/>
      <c r="J79" s="6" t="s">
        <v>3735</v>
      </c>
      <c r="K79" s="6" t="s">
        <v>3736</v>
      </c>
      <c r="L79" s="6" t="s">
        <v>3737</v>
      </c>
      <c r="M79" s="6" t="s">
        <v>2272</v>
      </c>
    </row>
    <row r="80" spans="1:13" ht="14.25" customHeight="1">
      <c r="A80" s="40" t="s">
        <v>1446</v>
      </c>
      <c r="B80" s="40" t="s">
        <v>3738</v>
      </c>
      <c r="C80" s="40" t="s">
        <v>3739</v>
      </c>
      <c r="D80" s="98" t="s">
        <v>3740</v>
      </c>
      <c r="E80" s="40" t="s">
        <v>2271</v>
      </c>
      <c r="F80" s="40" t="s">
        <v>2272</v>
      </c>
      <c r="G80" s="40" t="s">
        <v>2272</v>
      </c>
      <c r="H80" s="40"/>
      <c r="I80" s="35"/>
      <c r="J80" s="6" t="s">
        <v>3741</v>
      </c>
      <c r="K80" s="6" t="s">
        <v>3742</v>
      </c>
      <c r="L80" s="6" t="s">
        <v>3743</v>
      </c>
      <c r="M80" s="6" t="s">
        <v>2272</v>
      </c>
    </row>
    <row r="81" spans="1:13" ht="14.25" customHeight="1">
      <c r="A81" s="40" t="s">
        <v>1449</v>
      </c>
      <c r="B81" s="40" t="s">
        <v>3744</v>
      </c>
      <c r="C81" s="40" t="s">
        <v>3745</v>
      </c>
      <c r="D81" s="98" t="s">
        <v>3746</v>
      </c>
      <c r="E81" s="40" t="s">
        <v>2271</v>
      </c>
      <c r="F81" s="40" t="s">
        <v>692</v>
      </c>
      <c r="G81" s="40" t="s">
        <v>2272</v>
      </c>
      <c r="H81" s="40"/>
      <c r="I81" s="35"/>
      <c r="J81" s="6" t="s">
        <v>3622</v>
      </c>
      <c r="K81" s="6" t="s">
        <v>3621</v>
      </c>
      <c r="L81" s="6" t="s">
        <v>3623</v>
      </c>
      <c r="M81" s="6" t="s">
        <v>2272</v>
      </c>
    </row>
    <row r="82" spans="1:13" ht="14.25" customHeight="1">
      <c r="A82" s="40" t="s">
        <v>1451</v>
      </c>
      <c r="B82" s="40" t="s">
        <v>3747</v>
      </c>
      <c r="C82" s="40" t="s">
        <v>3748</v>
      </c>
      <c r="D82" s="98" t="s">
        <v>3749</v>
      </c>
      <c r="E82" s="40" t="s">
        <v>2271</v>
      </c>
      <c r="F82" s="40" t="s">
        <v>2272</v>
      </c>
      <c r="G82" s="40" t="s">
        <v>2272</v>
      </c>
      <c r="H82" s="40"/>
      <c r="I82" s="35"/>
      <c r="J82" s="6" t="s">
        <v>3750</v>
      </c>
      <c r="K82" s="6" t="s">
        <v>3751</v>
      </c>
      <c r="L82" s="6" t="s">
        <v>3752</v>
      </c>
      <c r="M82" s="6" t="s">
        <v>2272</v>
      </c>
    </row>
    <row r="83" spans="1:13" ht="14.25" customHeight="1">
      <c r="A83" s="40" t="s">
        <v>1455</v>
      </c>
      <c r="B83" s="40" t="s">
        <v>3753</v>
      </c>
      <c r="C83" s="40" t="s">
        <v>3754</v>
      </c>
      <c r="D83" s="98" t="s">
        <v>3755</v>
      </c>
      <c r="E83" s="40" t="s">
        <v>692</v>
      </c>
      <c r="F83" s="40" t="s">
        <v>692</v>
      </c>
      <c r="G83" s="40" t="s">
        <v>2272</v>
      </c>
      <c r="H83" s="40"/>
      <c r="I83" s="35"/>
      <c r="J83" s="6" t="s">
        <v>3756</v>
      </c>
      <c r="K83" s="6" t="s">
        <v>3757</v>
      </c>
      <c r="L83" s="6" t="s">
        <v>3758</v>
      </c>
      <c r="M83" s="6" t="s">
        <v>2272</v>
      </c>
    </row>
    <row r="84" spans="1:13" ht="14.25" customHeight="1">
      <c r="A84" s="40" t="s">
        <v>1458</v>
      </c>
      <c r="B84" s="40" t="s">
        <v>3759</v>
      </c>
      <c r="C84" s="40" t="s">
        <v>3760</v>
      </c>
      <c r="D84" s="98" t="s">
        <v>3761</v>
      </c>
      <c r="E84" s="40" t="s">
        <v>2271</v>
      </c>
      <c r="F84" s="40" t="s">
        <v>2272</v>
      </c>
      <c r="G84" s="40" t="s">
        <v>2272</v>
      </c>
      <c r="H84" s="40"/>
      <c r="I84" s="35"/>
      <c r="J84" s="6" t="s">
        <v>3628</v>
      </c>
      <c r="K84" s="6" t="s">
        <v>3627</v>
      </c>
      <c r="L84" s="6" t="s">
        <v>3629</v>
      </c>
      <c r="M84" s="6" t="s">
        <v>2272</v>
      </c>
    </row>
    <row r="85" spans="1:13" ht="14.25" customHeight="1">
      <c r="A85" s="40" t="s">
        <v>1461</v>
      </c>
      <c r="B85" s="40" t="s">
        <v>3762</v>
      </c>
      <c r="C85" s="40" t="s">
        <v>3763</v>
      </c>
      <c r="D85" s="98" t="s">
        <v>3764</v>
      </c>
      <c r="E85" s="40" t="s">
        <v>2271</v>
      </c>
      <c r="F85" s="40" t="s">
        <v>2272</v>
      </c>
      <c r="G85" s="40" t="s">
        <v>2272</v>
      </c>
      <c r="H85" s="40"/>
      <c r="I85" s="35"/>
      <c r="J85" s="6" t="s">
        <v>3765</v>
      </c>
      <c r="K85" s="6" t="s">
        <v>3766</v>
      </c>
      <c r="L85" s="6" t="s">
        <v>3767</v>
      </c>
      <c r="M85" s="6" t="s">
        <v>2272</v>
      </c>
    </row>
    <row r="86" spans="1:13" ht="14.25" customHeight="1">
      <c r="A86" s="40" t="s">
        <v>1464</v>
      </c>
      <c r="B86" s="40" t="s">
        <v>3768</v>
      </c>
      <c r="C86" s="40" t="s">
        <v>3769</v>
      </c>
      <c r="D86" s="98" t="s">
        <v>3770</v>
      </c>
      <c r="E86" s="40" t="s">
        <v>2271</v>
      </c>
      <c r="F86" s="40" t="s">
        <v>2272</v>
      </c>
      <c r="G86" s="40" t="s">
        <v>2272</v>
      </c>
      <c r="H86" s="40"/>
      <c r="I86" s="35"/>
      <c r="J86" s="6" t="s">
        <v>3771</v>
      </c>
      <c r="K86" s="6" t="s">
        <v>3772</v>
      </c>
      <c r="L86" s="6" t="s">
        <v>3773</v>
      </c>
      <c r="M86" s="6" t="s">
        <v>2272</v>
      </c>
    </row>
    <row r="87" spans="1:13" ht="14.25" customHeight="1">
      <c r="A87" s="40" t="s">
        <v>1467</v>
      </c>
      <c r="B87" s="40" t="s">
        <v>3774</v>
      </c>
      <c r="C87" s="40" t="s">
        <v>3775</v>
      </c>
      <c r="D87" s="98" t="s">
        <v>3776</v>
      </c>
      <c r="E87" s="40" t="s">
        <v>2271</v>
      </c>
      <c r="F87" s="40" t="s">
        <v>2272</v>
      </c>
      <c r="G87" s="40" t="s">
        <v>2272</v>
      </c>
      <c r="H87" s="40"/>
      <c r="I87" s="35"/>
      <c r="J87" s="6" t="s">
        <v>3631</v>
      </c>
      <c r="K87" s="6" t="s">
        <v>3630</v>
      </c>
      <c r="L87" s="6" t="s">
        <v>3632</v>
      </c>
      <c r="M87" s="6" t="s">
        <v>2272</v>
      </c>
    </row>
    <row r="88" spans="1:13" ht="14.25" customHeight="1">
      <c r="A88" s="40" t="s">
        <v>1469</v>
      </c>
      <c r="B88" s="40" t="s">
        <v>3777</v>
      </c>
      <c r="C88" s="40" t="s">
        <v>3778</v>
      </c>
      <c r="D88" s="98" t="s">
        <v>3779</v>
      </c>
      <c r="E88" s="40" t="s">
        <v>2271</v>
      </c>
      <c r="F88" s="40" t="s">
        <v>692</v>
      </c>
      <c r="G88" s="40" t="s">
        <v>2272</v>
      </c>
      <c r="H88" s="40"/>
      <c r="I88" s="35"/>
      <c r="J88" s="6" t="s">
        <v>3780</v>
      </c>
      <c r="K88" s="6" t="s">
        <v>3781</v>
      </c>
      <c r="L88" s="6" t="s">
        <v>3782</v>
      </c>
      <c r="M88" s="6" t="s">
        <v>2272</v>
      </c>
    </row>
    <row r="89" spans="1:13" ht="14.25" customHeight="1">
      <c r="A89" s="40" t="s">
        <v>1471</v>
      </c>
      <c r="B89" s="40" t="s">
        <v>3783</v>
      </c>
      <c r="C89" s="40" t="s">
        <v>3784</v>
      </c>
      <c r="D89" s="98" t="s">
        <v>3785</v>
      </c>
      <c r="E89" s="40" t="s">
        <v>2271</v>
      </c>
      <c r="F89" s="40" t="s">
        <v>2272</v>
      </c>
      <c r="G89" s="40" t="s">
        <v>2272</v>
      </c>
      <c r="H89" s="40"/>
      <c r="I89" s="35"/>
      <c r="J89" s="6" t="s">
        <v>3786</v>
      </c>
      <c r="K89" s="6" t="s">
        <v>3787</v>
      </c>
      <c r="L89" s="6" t="s">
        <v>3788</v>
      </c>
      <c r="M89" s="6" t="s">
        <v>2272</v>
      </c>
    </row>
    <row r="90" spans="1:13" ht="14.25" customHeight="1">
      <c r="A90" s="40" t="s">
        <v>1474</v>
      </c>
      <c r="B90" s="40" t="s">
        <v>3789</v>
      </c>
      <c r="C90" s="40" t="s">
        <v>3790</v>
      </c>
      <c r="D90" s="98" t="s">
        <v>3791</v>
      </c>
      <c r="E90" s="40" t="s">
        <v>2271</v>
      </c>
      <c r="F90" s="40" t="s">
        <v>692</v>
      </c>
      <c r="G90" s="40" t="s">
        <v>2272</v>
      </c>
      <c r="H90" s="40"/>
      <c r="I90" s="35"/>
      <c r="J90" s="6" t="s">
        <v>3637</v>
      </c>
      <c r="K90" s="6" t="s">
        <v>3636</v>
      </c>
      <c r="L90" s="6" t="s">
        <v>3638</v>
      </c>
      <c r="M90" s="6" t="s">
        <v>2272</v>
      </c>
    </row>
    <row r="91" spans="1:13" ht="14.25" customHeight="1">
      <c r="A91" s="40" t="s">
        <v>1477</v>
      </c>
      <c r="B91" s="40" t="s">
        <v>3369</v>
      </c>
      <c r="C91" s="40" t="s">
        <v>3368</v>
      </c>
      <c r="D91" s="98" t="s">
        <v>3370</v>
      </c>
      <c r="E91" s="40" t="s">
        <v>2271</v>
      </c>
      <c r="F91" s="40" t="s">
        <v>2272</v>
      </c>
      <c r="G91" s="40" t="s">
        <v>2272</v>
      </c>
      <c r="H91" s="40"/>
      <c r="I91" s="35"/>
      <c r="J91" s="6" t="s">
        <v>3359</v>
      </c>
      <c r="K91" s="6" t="s">
        <v>3358</v>
      </c>
      <c r="L91" s="6" t="s">
        <v>3360</v>
      </c>
      <c r="M91" s="6" t="s">
        <v>2272</v>
      </c>
    </row>
    <row r="92" spans="1:13" ht="14.25" customHeight="1">
      <c r="A92" s="40" t="s">
        <v>1480</v>
      </c>
      <c r="B92" s="40" t="s">
        <v>3375</v>
      </c>
      <c r="C92" s="40" t="s">
        <v>3374</v>
      </c>
      <c r="D92" s="98" t="s">
        <v>3376</v>
      </c>
      <c r="E92" s="40" t="s">
        <v>692</v>
      </c>
      <c r="F92" s="40" t="s">
        <v>692</v>
      </c>
      <c r="G92" s="40" t="s">
        <v>2272</v>
      </c>
      <c r="H92" s="40"/>
      <c r="I92" s="35"/>
      <c r="J92" s="6" t="s">
        <v>3792</v>
      </c>
      <c r="K92" s="6" t="s">
        <v>3793</v>
      </c>
      <c r="L92" s="6" t="s">
        <v>3794</v>
      </c>
      <c r="M92" s="6" t="s">
        <v>2272</v>
      </c>
    </row>
    <row r="93" spans="1:13" ht="14.25" customHeight="1">
      <c r="A93" s="40" t="s">
        <v>1483</v>
      </c>
      <c r="B93" s="40" t="s">
        <v>3393</v>
      </c>
      <c r="C93" s="40" t="s">
        <v>3392</v>
      </c>
      <c r="D93" s="98" t="s">
        <v>3394</v>
      </c>
      <c r="E93" s="40" t="s">
        <v>2271</v>
      </c>
      <c r="F93" s="40" t="s">
        <v>2272</v>
      </c>
      <c r="G93" s="40" t="s">
        <v>2272</v>
      </c>
      <c r="H93" s="40"/>
      <c r="I93" s="35"/>
      <c r="J93" s="6" t="s">
        <v>3643</v>
      </c>
      <c r="K93" s="6" t="s">
        <v>3642</v>
      </c>
      <c r="L93" s="6" t="s">
        <v>3644</v>
      </c>
      <c r="M93" s="6" t="s">
        <v>2272</v>
      </c>
    </row>
    <row r="94" spans="1:13" ht="14.25" customHeight="1">
      <c r="A94" s="40" t="s">
        <v>1486</v>
      </c>
      <c r="B94" s="40" t="s">
        <v>3411</v>
      </c>
      <c r="C94" s="40" t="s">
        <v>3410</v>
      </c>
      <c r="D94" s="98" t="s">
        <v>3412</v>
      </c>
      <c r="E94" s="40" t="s">
        <v>2271</v>
      </c>
      <c r="F94" s="40" t="s">
        <v>2272</v>
      </c>
      <c r="G94" s="40" t="s">
        <v>2272</v>
      </c>
      <c r="H94" s="40"/>
      <c r="I94" s="35"/>
      <c r="J94" s="6" t="s">
        <v>3795</v>
      </c>
      <c r="K94" s="6" t="s">
        <v>3796</v>
      </c>
      <c r="L94" s="6" t="s">
        <v>3797</v>
      </c>
      <c r="M94" s="6" t="s">
        <v>2272</v>
      </c>
    </row>
    <row r="95" spans="1:13" ht="14.25" customHeight="1">
      <c r="A95" s="40" t="s">
        <v>1490</v>
      </c>
      <c r="B95" s="40" t="s">
        <v>3427</v>
      </c>
      <c r="C95" s="40" t="s">
        <v>3798</v>
      </c>
      <c r="D95" s="98" t="s">
        <v>3799</v>
      </c>
      <c r="E95" s="40" t="s">
        <v>2271</v>
      </c>
      <c r="F95" s="40" t="s">
        <v>2272</v>
      </c>
      <c r="G95" s="40" t="s">
        <v>2272</v>
      </c>
      <c r="H95" s="40"/>
      <c r="I95" s="35"/>
      <c r="J95" s="6" t="s">
        <v>3647</v>
      </c>
      <c r="K95" s="6" t="s">
        <v>3646</v>
      </c>
      <c r="L95" s="6" t="s">
        <v>3648</v>
      </c>
      <c r="M95" s="6" t="s">
        <v>2272</v>
      </c>
    </row>
    <row r="96" spans="1:13" ht="14.25" customHeight="1">
      <c r="A96" s="40" t="s">
        <v>1493</v>
      </c>
      <c r="B96" s="40" t="s">
        <v>3457</v>
      </c>
      <c r="C96" s="40" t="s">
        <v>3456</v>
      </c>
      <c r="D96" s="98" t="s">
        <v>3800</v>
      </c>
      <c r="E96" s="40" t="s">
        <v>2271</v>
      </c>
      <c r="F96" s="40" t="s">
        <v>2272</v>
      </c>
      <c r="G96" s="40" t="s">
        <v>2272</v>
      </c>
      <c r="H96" s="40"/>
      <c r="I96" s="35"/>
      <c r="J96" s="6" t="s">
        <v>3801</v>
      </c>
      <c r="K96" s="6" t="s">
        <v>3802</v>
      </c>
      <c r="L96" s="6" t="s">
        <v>3803</v>
      </c>
      <c r="M96" s="6" t="s">
        <v>2272</v>
      </c>
    </row>
    <row r="97" spans="1:13" ht="14.25" customHeight="1">
      <c r="A97" s="40" t="s">
        <v>1496</v>
      </c>
      <c r="B97" s="40" t="s">
        <v>3487</v>
      </c>
      <c r="C97" s="40" t="s">
        <v>3486</v>
      </c>
      <c r="D97" s="98" t="s">
        <v>3804</v>
      </c>
      <c r="E97" s="40" t="s">
        <v>2271</v>
      </c>
      <c r="F97" s="40" t="s">
        <v>2272</v>
      </c>
      <c r="G97" s="40" t="s">
        <v>2272</v>
      </c>
      <c r="H97" s="40"/>
      <c r="I97" s="35"/>
      <c r="J97" s="6" t="s">
        <v>3805</v>
      </c>
      <c r="K97" s="6" t="s">
        <v>3806</v>
      </c>
      <c r="L97" s="6" t="s">
        <v>3807</v>
      </c>
      <c r="M97" s="6" t="s">
        <v>2272</v>
      </c>
    </row>
    <row r="98" spans="1:13" ht="14.25" customHeight="1">
      <c r="A98" s="40" t="s">
        <v>1499</v>
      </c>
      <c r="B98" s="40" t="s">
        <v>3505</v>
      </c>
      <c r="C98" s="40" t="s">
        <v>3504</v>
      </c>
      <c r="D98" s="98" t="s">
        <v>3506</v>
      </c>
      <c r="E98" s="40" t="s">
        <v>2271</v>
      </c>
      <c r="F98" s="40" t="s">
        <v>692</v>
      </c>
      <c r="G98" s="40" t="s">
        <v>2272</v>
      </c>
      <c r="H98" s="40"/>
      <c r="I98" s="35"/>
      <c r="J98" s="6" t="s">
        <v>3653</v>
      </c>
      <c r="K98" s="6" t="s">
        <v>3652</v>
      </c>
      <c r="L98" s="6" t="s">
        <v>3654</v>
      </c>
      <c r="M98" s="6" t="s">
        <v>2272</v>
      </c>
    </row>
    <row r="99" spans="1:13" ht="14.25" customHeight="1">
      <c r="A99" s="40" t="s">
        <v>1502</v>
      </c>
      <c r="B99" s="40" t="s">
        <v>3515</v>
      </c>
      <c r="C99" s="40" t="s">
        <v>3514</v>
      </c>
      <c r="D99" s="98" t="s">
        <v>3516</v>
      </c>
      <c r="E99" s="40" t="s">
        <v>2271</v>
      </c>
      <c r="F99" s="40" t="s">
        <v>2272</v>
      </c>
      <c r="G99" s="40" t="s">
        <v>2272</v>
      </c>
      <c r="H99" s="40"/>
      <c r="I99" s="35"/>
      <c r="J99" s="6" t="s">
        <v>3808</v>
      </c>
      <c r="K99" s="6" t="s">
        <v>3809</v>
      </c>
      <c r="L99" s="6" t="s">
        <v>3810</v>
      </c>
      <c r="M99" s="6" t="s">
        <v>2272</v>
      </c>
    </row>
    <row r="100" spans="1:13" ht="14.25" customHeight="1">
      <c r="A100" s="40" t="s">
        <v>1505</v>
      </c>
      <c r="B100" s="40" t="s">
        <v>3527</v>
      </c>
      <c r="C100" s="40" t="s">
        <v>3526</v>
      </c>
      <c r="D100" s="98" t="s">
        <v>3528</v>
      </c>
      <c r="E100" s="40" t="s">
        <v>2271</v>
      </c>
      <c r="F100" s="40" t="s">
        <v>2272</v>
      </c>
      <c r="G100" s="40" t="s">
        <v>2272</v>
      </c>
      <c r="H100" s="40"/>
      <c r="I100" s="35"/>
      <c r="J100" s="6" t="s">
        <v>3811</v>
      </c>
      <c r="K100" s="6" t="s">
        <v>3812</v>
      </c>
      <c r="L100" s="6" t="s">
        <v>3813</v>
      </c>
      <c r="M100" s="6" t="s">
        <v>2272</v>
      </c>
    </row>
    <row r="101" spans="1:13" ht="14.25" customHeight="1">
      <c r="A101" s="40" t="s">
        <v>1509</v>
      </c>
      <c r="B101" s="40" t="s">
        <v>3536</v>
      </c>
      <c r="C101" s="40" t="s">
        <v>3535</v>
      </c>
      <c r="D101" s="98" t="s">
        <v>3537</v>
      </c>
      <c r="E101" s="40" t="s">
        <v>692</v>
      </c>
      <c r="F101" s="40" t="s">
        <v>692</v>
      </c>
      <c r="G101" s="40" t="s">
        <v>2272</v>
      </c>
      <c r="H101" s="40"/>
      <c r="I101" s="35"/>
      <c r="J101" s="6" t="s">
        <v>3814</v>
      </c>
      <c r="K101" s="6" t="s">
        <v>3815</v>
      </c>
      <c r="L101" s="6" t="s">
        <v>3816</v>
      </c>
      <c r="M101" s="6" t="s">
        <v>2272</v>
      </c>
    </row>
    <row r="102" spans="1:13" ht="14.25" customHeight="1">
      <c r="A102" s="40" t="s">
        <v>1511</v>
      </c>
      <c r="B102" s="40" t="s">
        <v>3547</v>
      </c>
      <c r="C102" s="40" t="s">
        <v>3546</v>
      </c>
      <c r="D102" s="98" t="s">
        <v>3548</v>
      </c>
      <c r="E102" s="40" t="s">
        <v>2271</v>
      </c>
      <c r="F102" s="40" t="s">
        <v>2272</v>
      </c>
      <c r="G102" s="40" t="s">
        <v>2272</v>
      </c>
      <c r="H102" s="40"/>
      <c r="I102" s="35"/>
      <c r="J102" s="6" t="s">
        <v>3817</v>
      </c>
      <c r="K102" s="6" t="s">
        <v>3818</v>
      </c>
      <c r="L102" s="6" t="s">
        <v>3819</v>
      </c>
      <c r="M102" s="6" t="s">
        <v>2272</v>
      </c>
    </row>
    <row r="103" spans="1:13" ht="14.25" customHeight="1">
      <c r="A103" s="40" t="s">
        <v>1514</v>
      </c>
      <c r="B103" s="40" t="s">
        <v>3557</v>
      </c>
      <c r="C103" s="40" t="s">
        <v>3556</v>
      </c>
      <c r="D103" s="98" t="s">
        <v>3558</v>
      </c>
      <c r="E103" s="40" t="s">
        <v>2271</v>
      </c>
      <c r="F103" s="40" t="s">
        <v>2272</v>
      </c>
      <c r="G103" s="40" t="s">
        <v>2272</v>
      </c>
      <c r="H103" s="40"/>
      <c r="I103" s="35"/>
      <c r="J103" s="6" t="s">
        <v>3659</v>
      </c>
      <c r="K103" s="6" t="s">
        <v>3658</v>
      </c>
      <c r="L103" s="6" t="s">
        <v>3660</v>
      </c>
      <c r="M103" s="6" t="s">
        <v>2272</v>
      </c>
    </row>
    <row r="104" spans="1:13" ht="14.25" customHeight="1">
      <c r="A104" s="40" t="s">
        <v>1517</v>
      </c>
      <c r="B104" s="40" t="s">
        <v>3570</v>
      </c>
      <c r="C104" s="40" t="s">
        <v>3569</v>
      </c>
      <c r="D104" s="98" t="s">
        <v>3571</v>
      </c>
      <c r="E104" s="40" t="s">
        <v>2271</v>
      </c>
      <c r="F104" s="40" t="s">
        <v>2272</v>
      </c>
      <c r="G104" s="40" t="s">
        <v>2272</v>
      </c>
      <c r="H104" s="40"/>
      <c r="I104" s="35"/>
      <c r="J104" s="6" t="s">
        <v>3820</v>
      </c>
      <c r="K104" s="6" t="s">
        <v>3821</v>
      </c>
      <c r="L104" s="6" t="s">
        <v>3822</v>
      </c>
      <c r="M104" s="6" t="s">
        <v>2272</v>
      </c>
    </row>
    <row r="105" spans="1:13" ht="14.25" customHeight="1">
      <c r="A105" s="40" t="s">
        <v>1519</v>
      </c>
      <c r="B105" s="40" t="s">
        <v>3585</v>
      </c>
      <c r="C105" s="40" t="s">
        <v>3584</v>
      </c>
      <c r="D105" s="98" t="s">
        <v>3586</v>
      </c>
      <c r="E105" s="40" t="s">
        <v>692</v>
      </c>
      <c r="F105" s="40" t="s">
        <v>692</v>
      </c>
      <c r="G105" s="40" t="s">
        <v>2272</v>
      </c>
      <c r="H105" s="40"/>
      <c r="I105" s="35"/>
      <c r="J105" s="6" t="s">
        <v>3823</v>
      </c>
      <c r="K105" s="6" t="s">
        <v>3824</v>
      </c>
      <c r="L105" s="6" t="s">
        <v>3825</v>
      </c>
      <c r="M105" s="6" t="s">
        <v>2272</v>
      </c>
    </row>
    <row r="106" spans="1:13" ht="14.25" customHeight="1">
      <c r="A106" s="40" t="s">
        <v>1522</v>
      </c>
      <c r="B106" s="40" t="s">
        <v>3604</v>
      </c>
      <c r="C106" s="40" t="s">
        <v>3603</v>
      </c>
      <c r="D106" s="98" t="s">
        <v>3605</v>
      </c>
      <c r="E106" s="40" t="s">
        <v>2271</v>
      </c>
      <c r="F106" s="40" t="s">
        <v>2272</v>
      </c>
      <c r="G106" s="40" t="s">
        <v>2272</v>
      </c>
      <c r="H106" s="40"/>
      <c r="I106" s="35"/>
      <c r="J106" s="6" t="s">
        <v>3662</v>
      </c>
      <c r="K106" s="6" t="s">
        <v>3661</v>
      </c>
      <c r="L106" s="6" t="s">
        <v>3663</v>
      </c>
      <c r="M106" s="6" t="s">
        <v>2272</v>
      </c>
    </row>
    <row r="107" spans="1:13" ht="14.25" customHeight="1">
      <c r="A107" s="40" t="s">
        <v>1525</v>
      </c>
      <c r="B107" s="40" t="s">
        <v>3619</v>
      </c>
      <c r="C107" s="40" t="s">
        <v>3618</v>
      </c>
      <c r="D107" s="98" t="s">
        <v>3620</v>
      </c>
      <c r="E107" s="40" t="s">
        <v>2271</v>
      </c>
      <c r="F107" s="40" t="s">
        <v>2272</v>
      </c>
      <c r="G107" s="40" t="s">
        <v>2272</v>
      </c>
      <c r="H107" s="40"/>
      <c r="I107" s="35"/>
      <c r="J107" s="6" t="s">
        <v>3668</v>
      </c>
      <c r="K107" s="6" t="s">
        <v>3667</v>
      </c>
      <c r="L107" s="6" t="s">
        <v>3669</v>
      </c>
      <c r="M107" s="6" t="s">
        <v>2272</v>
      </c>
    </row>
    <row r="108" spans="1:13" ht="14.25" customHeight="1">
      <c r="A108" s="40" t="s">
        <v>1529</v>
      </c>
      <c r="B108" s="40" t="s">
        <v>3634</v>
      </c>
      <c r="C108" s="40" t="s">
        <v>3633</v>
      </c>
      <c r="D108" s="98" t="s">
        <v>3635</v>
      </c>
      <c r="E108" s="40" t="s">
        <v>2271</v>
      </c>
      <c r="F108" s="40" t="s">
        <v>2272</v>
      </c>
      <c r="G108" s="40" t="s">
        <v>2272</v>
      </c>
      <c r="H108" s="40"/>
      <c r="I108" s="35"/>
      <c r="J108" s="6" t="s">
        <v>3826</v>
      </c>
      <c r="K108" s="6" t="s">
        <v>3827</v>
      </c>
      <c r="L108" s="6" t="s">
        <v>3828</v>
      </c>
      <c r="M108" s="6" t="s">
        <v>2272</v>
      </c>
    </row>
    <row r="109" spans="1:13" ht="14.25" customHeight="1">
      <c r="A109" s="40" t="s">
        <v>1531</v>
      </c>
      <c r="B109" s="40" t="s">
        <v>3650</v>
      </c>
      <c r="C109" s="40" t="s">
        <v>3649</v>
      </c>
      <c r="D109" s="98" t="s">
        <v>3829</v>
      </c>
      <c r="E109" s="40" t="s">
        <v>2271</v>
      </c>
      <c r="F109" s="40" t="s">
        <v>2272</v>
      </c>
      <c r="G109" s="40" t="s">
        <v>2272</v>
      </c>
      <c r="H109" s="40"/>
      <c r="I109" s="35"/>
      <c r="J109" s="6" t="s">
        <v>3830</v>
      </c>
      <c r="K109" s="6" t="s">
        <v>3831</v>
      </c>
      <c r="L109" s="6" t="s">
        <v>3832</v>
      </c>
      <c r="M109" s="6" t="s">
        <v>2272</v>
      </c>
    </row>
    <row r="110" spans="1:13" ht="14.25" customHeight="1">
      <c r="A110" s="40" t="s">
        <v>1534</v>
      </c>
      <c r="B110" s="40" t="s">
        <v>3665</v>
      </c>
      <c r="C110" s="40" t="s">
        <v>3664</v>
      </c>
      <c r="D110" s="98" t="s">
        <v>3666</v>
      </c>
      <c r="E110" s="40" t="s">
        <v>2271</v>
      </c>
      <c r="F110" s="40" t="s">
        <v>2272</v>
      </c>
      <c r="G110" s="40" t="s">
        <v>2272</v>
      </c>
      <c r="H110" s="40"/>
      <c r="I110" s="35"/>
      <c r="J110" s="6" t="s">
        <v>3674</v>
      </c>
      <c r="K110" s="6" t="s">
        <v>3673</v>
      </c>
      <c r="L110" s="6" t="s">
        <v>3675</v>
      </c>
      <c r="M110" s="6" t="s">
        <v>2272</v>
      </c>
    </row>
    <row r="111" spans="1:13" ht="14.25" customHeight="1">
      <c r="A111" s="40" t="s">
        <v>1537</v>
      </c>
      <c r="B111" s="40" t="s">
        <v>3681</v>
      </c>
      <c r="C111" s="40" t="s">
        <v>3680</v>
      </c>
      <c r="D111" s="98" t="s">
        <v>3833</v>
      </c>
      <c r="E111" s="40" t="s">
        <v>2271</v>
      </c>
      <c r="F111" s="40" t="s">
        <v>692</v>
      </c>
      <c r="G111" s="40" t="s">
        <v>2272</v>
      </c>
      <c r="H111" s="40"/>
      <c r="I111" s="35"/>
      <c r="J111" s="6" t="s">
        <v>3834</v>
      </c>
      <c r="K111" s="6" t="s">
        <v>3835</v>
      </c>
      <c r="L111" s="6" t="s">
        <v>3836</v>
      </c>
      <c r="M111" s="6" t="s">
        <v>2272</v>
      </c>
    </row>
    <row r="112" spans="1:13" ht="14.25" customHeight="1">
      <c r="A112" s="40" t="s">
        <v>1540</v>
      </c>
      <c r="B112" s="40" t="s">
        <v>3696</v>
      </c>
      <c r="C112" s="40" t="s">
        <v>3695</v>
      </c>
      <c r="D112" s="98" t="s">
        <v>3697</v>
      </c>
      <c r="E112" s="40" t="s">
        <v>2271</v>
      </c>
      <c r="F112" s="40" t="s">
        <v>692</v>
      </c>
      <c r="G112" s="40" t="s">
        <v>2272</v>
      </c>
      <c r="H112" s="40"/>
      <c r="I112" s="35"/>
      <c r="J112" s="6" t="s">
        <v>3837</v>
      </c>
      <c r="K112" s="6" t="s">
        <v>3838</v>
      </c>
      <c r="L112" s="6" t="s">
        <v>3839</v>
      </c>
      <c r="M112" s="6" t="s">
        <v>2272</v>
      </c>
    </row>
    <row r="113" spans="1:13" ht="14.25" customHeight="1">
      <c r="A113" s="40" t="s">
        <v>1543</v>
      </c>
      <c r="B113" s="40" t="s">
        <v>3720</v>
      </c>
      <c r="C113" s="40" t="s">
        <v>3719</v>
      </c>
      <c r="D113" s="98" t="s">
        <v>3721</v>
      </c>
      <c r="E113" s="40" t="s">
        <v>2271</v>
      </c>
      <c r="F113" s="40" t="s">
        <v>2272</v>
      </c>
      <c r="G113" s="40" t="s">
        <v>2272</v>
      </c>
      <c r="H113" s="40"/>
      <c r="I113" s="35"/>
      <c r="J113" s="6" t="s">
        <v>3678</v>
      </c>
      <c r="K113" s="6" t="s">
        <v>3677</v>
      </c>
      <c r="L113" s="6" t="s">
        <v>3679</v>
      </c>
      <c r="M113" s="6" t="s">
        <v>2272</v>
      </c>
    </row>
    <row r="114" spans="1:13" ht="14.25" customHeight="1">
      <c r="A114" s="40" t="s">
        <v>1547</v>
      </c>
      <c r="B114" s="40" t="s">
        <v>3736</v>
      </c>
      <c r="C114" s="40" t="s">
        <v>3735</v>
      </c>
      <c r="D114" s="98" t="s">
        <v>3737</v>
      </c>
      <c r="E114" s="40" t="s">
        <v>2271</v>
      </c>
      <c r="F114" s="40" t="s">
        <v>2272</v>
      </c>
      <c r="G114" s="40" t="s">
        <v>2272</v>
      </c>
      <c r="H114" s="40"/>
      <c r="I114" s="35"/>
      <c r="J114" s="6" t="s">
        <v>3840</v>
      </c>
      <c r="K114" s="6" t="s">
        <v>3841</v>
      </c>
      <c r="L114" s="6" t="s">
        <v>3842</v>
      </c>
      <c r="M114" s="6" t="s">
        <v>2272</v>
      </c>
    </row>
    <row r="115" spans="1:13" ht="14.25" customHeight="1">
      <c r="A115" s="40" t="s">
        <v>1550</v>
      </c>
      <c r="B115" s="40" t="s">
        <v>3751</v>
      </c>
      <c r="C115" s="40" t="s">
        <v>3750</v>
      </c>
      <c r="D115" s="98" t="s">
        <v>3752</v>
      </c>
      <c r="E115" s="40" t="s">
        <v>2271</v>
      </c>
      <c r="F115" s="40" t="s">
        <v>2272</v>
      </c>
      <c r="G115" s="40" t="s">
        <v>2272</v>
      </c>
      <c r="H115" s="40"/>
      <c r="I115" s="35"/>
      <c r="J115" s="6" t="s">
        <v>3843</v>
      </c>
      <c r="K115" s="6" t="s">
        <v>3844</v>
      </c>
      <c r="L115" s="6" t="s">
        <v>3845</v>
      </c>
      <c r="M115" s="6" t="s">
        <v>2272</v>
      </c>
    </row>
    <row r="116" spans="1:13" ht="14.25" customHeight="1">
      <c r="A116" s="40" t="s">
        <v>1553</v>
      </c>
      <c r="B116" s="40" t="s">
        <v>3766</v>
      </c>
      <c r="C116" s="40" t="s">
        <v>3765</v>
      </c>
      <c r="D116" s="98" t="s">
        <v>3767</v>
      </c>
      <c r="E116" s="40" t="s">
        <v>2271</v>
      </c>
      <c r="F116" s="40" t="s">
        <v>2272</v>
      </c>
      <c r="G116" s="40" t="s">
        <v>2272</v>
      </c>
      <c r="H116" s="40"/>
      <c r="I116" s="35"/>
      <c r="J116" s="6" t="s">
        <v>3684</v>
      </c>
      <c r="K116" s="6" t="s">
        <v>3683</v>
      </c>
      <c r="L116" s="6" t="s">
        <v>3846</v>
      </c>
      <c r="M116" s="6" t="s">
        <v>2272</v>
      </c>
    </row>
    <row r="117" spans="1:13" ht="14.25" customHeight="1">
      <c r="A117" s="40" t="s">
        <v>1556</v>
      </c>
      <c r="B117" s="40" t="s">
        <v>3781</v>
      </c>
      <c r="C117" s="40" t="s">
        <v>3780</v>
      </c>
      <c r="D117" s="98" t="s">
        <v>3782</v>
      </c>
      <c r="E117" s="40" t="s">
        <v>2271</v>
      </c>
      <c r="F117" s="40" t="s">
        <v>692</v>
      </c>
      <c r="G117" s="40" t="s">
        <v>2272</v>
      </c>
      <c r="H117" s="40"/>
      <c r="I117" s="35"/>
      <c r="J117" s="6" t="s">
        <v>3847</v>
      </c>
      <c r="K117" s="6" t="s">
        <v>3848</v>
      </c>
      <c r="L117" s="6" t="s">
        <v>3849</v>
      </c>
      <c r="M117" s="6" t="s">
        <v>2272</v>
      </c>
    </row>
    <row r="118" spans="1:13" ht="14.25" customHeight="1">
      <c r="A118" s="40" t="s">
        <v>1559</v>
      </c>
      <c r="B118" s="40" t="s">
        <v>3850</v>
      </c>
      <c r="C118" s="40" t="s">
        <v>3851</v>
      </c>
      <c r="D118" s="98" t="s">
        <v>3852</v>
      </c>
      <c r="E118" s="40" t="s">
        <v>2271</v>
      </c>
      <c r="F118" s="40" t="s">
        <v>2272</v>
      </c>
      <c r="G118" s="40" t="s">
        <v>2272</v>
      </c>
      <c r="H118" s="40"/>
      <c r="I118" s="35"/>
      <c r="J118" s="6" t="s">
        <v>3853</v>
      </c>
      <c r="K118" s="6" t="s">
        <v>3854</v>
      </c>
      <c r="L118" s="6" t="s">
        <v>3855</v>
      </c>
      <c r="M118" s="6" t="s">
        <v>2272</v>
      </c>
    </row>
    <row r="119" spans="1:13" ht="14.25" customHeight="1">
      <c r="A119" s="40" t="s">
        <v>1562</v>
      </c>
      <c r="B119" s="40" t="s">
        <v>3802</v>
      </c>
      <c r="C119" s="40" t="s">
        <v>3801</v>
      </c>
      <c r="D119" s="98" t="s">
        <v>3803</v>
      </c>
      <c r="E119" s="40" t="s">
        <v>2271</v>
      </c>
      <c r="F119" s="40" t="s">
        <v>2272</v>
      </c>
      <c r="G119" s="40" t="s">
        <v>2272</v>
      </c>
      <c r="H119" s="40"/>
      <c r="I119" s="35"/>
      <c r="J119" s="6" t="s">
        <v>3690</v>
      </c>
      <c r="K119" s="6" t="s">
        <v>3689</v>
      </c>
      <c r="L119" s="6" t="s">
        <v>3691</v>
      </c>
      <c r="M119" s="6" t="s">
        <v>2272</v>
      </c>
    </row>
    <row r="120" spans="1:13" ht="14.25" customHeight="1">
      <c r="A120" s="40" t="s">
        <v>1565</v>
      </c>
      <c r="B120" s="40" t="s">
        <v>3809</v>
      </c>
      <c r="C120" s="40" t="s">
        <v>3808</v>
      </c>
      <c r="D120" s="98" t="s">
        <v>3810</v>
      </c>
      <c r="E120" s="40" t="s">
        <v>2271</v>
      </c>
      <c r="F120" s="40" t="s">
        <v>2272</v>
      </c>
      <c r="G120" s="40" t="s">
        <v>2272</v>
      </c>
      <c r="H120" s="40"/>
      <c r="I120" s="35"/>
      <c r="J120" s="6" t="s">
        <v>3856</v>
      </c>
      <c r="K120" s="6" t="s">
        <v>3857</v>
      </c>
      <c r="L120" s="6" t="s">
        <v>3858</v>
      </c>
      <c r="M120" s="6" t="s">
        <v>2272</v>
      </c>
    </row>
    <row r="121" spans="1:13" ht="14.25" customHeight="1">
      <c r="A121" s="40" t="s">
        <v>1568</v>
      </c>
      <c r="B121" s="40" t="s">
        <v>3815</v>
      </c>
      <c r="C121" s="40" t="s">
        <v>3814</v>
      </c>
      <c r="D121" s="98" t="s">
        <v>3816</v>
      </c>
      <c r="E121" s="40" t="s">
        <v>2271</v>
      </c>
      <c r="F121" s="40" t="s">
        <v>2272</v>
      </c>
      <c r="G121" s="40" t="s">
        <v>2272</v>
      </c>
      <c r="H121" s="40"/>
      <c r="I121" s="35"/>
      <c r="J121" s="6" t="s">
        <v>3859</v>
      </c>
      <c r="K121" s="6" t="s">
        <v>3860</v>
      </c>
      <c r="L121" s="6" t="s">
        <v>3861</v>
      </c>
      <c r="M121" s="6" t="s">
        <v>2272</v>
      </c>
    </row>
    <row r="122" spans="1:13" ht="14.25" customHeight="1">
      <c r="A122" s="40" t="s">
        <v>1571</v>
      </c>
      <c r="B122" s="40" t="s">
        <v>3821</v>
      </c>
      <c r="C122" s="40" t="s">
        <v>3820</v>
      </c>
      <c r="D122" s="98" t="s">
        <v>3822</v>
      </c>
      <c r="E122" s="40" t="s">
        <v>2271</v>
      </c>
      <c r="F122" s="40" t="s">
        <v>2272</v>
      </c>
      <c r="G122" s="40" t="s">
        <v>2272</v>
      </c>
      <c r="H122" s="40"/>
      <c r="I122" s="35"/>
      <c r="J122" s="6" t="s">
        <v>3693</v>
      </c>
      <c r="K122" s="6" t="s">
        <v>3692</v>
      </c>
      <c r="L122" s="6" t="s">
        <v>3694</v>
      </c>
      <c r="M122" s="6" t="s">
        <v>2272</v>
      </c>
    </row>
    <row r="123" spans="1:13" ht="14.25" customHeight="1">
      <c r="A123" s="40" t="s">
        <v>1574</v>
      </c>
      <c r="B123" s="40" t="s">
        <v>3827</v>
      </c>
      <c r="C123" s="40" t="s">
        <v>3826</v>
      </c>
      <c r="D123" s="98" t="s">
        <v>3828</v>
      </c>
      <c r="E123" s="40" t="s">
        <v>2271</v>
      </c>
      <c r="F123" s="40" t="s">
        <v>2272</v>
      </c>
      <c r="G123" s="40" t="s">
        <v>2272</v>
      </c>
      <c r="H123" s="40"/>
      <c r="I123" s="35"/>
      <c r="J123" s="6" t="s">
        <v>3862</v>
      </c>
      <c r="K123" s="6" t="s">
        <v>3863</v>
      </c>
      <c r="L123" s="6" t="s">
        <v>3864</v>
      </c>
      <c r="M123" s="6" t="s">
        <v>2272</v>
      </c>
    </row>
    <row r="124" spans="1:13" ht="14.25" customHeight="1">
      <c r="A124" s="40" t="s">
        <v>1576</v>
      </c>
      <c r="B124" s="40" t="s">
        <v>3835</v>
      </c>
      <c r="C124" s="40" t="s">
        <v>3834</v>
      </c>
      <c r="D124" s="98" t="s">
        <v>3865</v>
      </c>
      <c r="E124" s="40" t="s">
        <v>2271</v>
      </c>
      <c r="F124" s="40" t="s">
        <v>2272</v>
      </c>
      <c r="G124" s="40" t="s">
        <v>2272</v>
      </c>
      <c r="H124" s="40"/>
      <c r="I124" s="35"/>
      <c r="J124" s="6" t="s">
        <v>3866</v>
      </c>
      <c r="K124" s="6" t="s">
        <v>3867</v>
      </c>
      <c r="L124" s="6" t="s">
        <v>3868</v>
      </c>
      <c r="M124" s="6" t="s">
        <v>2272</v>
      </c>
    </row>
    <row r="125" spans="1:13" ht="14.25" customHeight="1">
      <c r="A125" s="40" t="s">
        <v>1580</v>
      </c>
      <c r="B125" s="40" t="s">
        <v>3841</v>
      </c>
      <c r="C125" s="40" t="s">
        <v>3840</v>
      </c>
      <c r="D125" s="98" t="s">
        <v>3842</v>
      </c>
      <c r="E125" s="40" t="s">
        <v>2271</v>
      </c>
      <c r="F125" s="40" t="s">
        <v>2272</v>
      </c>
      <c r="G125" s="40" t="s">
        <v>2272</v>
      </c>
      <c r="H125" s="40"/>
      <c r="I125" s="35"/>
      <c r="J125" s="6" t="s">
        <v>3699</v>
      </c>
      <c r="K125" s="6" t="s">
        <v>3698</v>
      </c>
      <c r="L125" s="6" t="s">
        <v>3700</v>
      </c>
      <c r="M125" s="6" t="s">
        <v>2272</v>
      </c>
    </row>
    <row r="126" spans="1:13" ht="14.25" customHeight="1">
      <c r="A126" s="40" t="s">
        <v>1583</v>
      </c>
      <c r="B126" s="40" t="s">
        <v>3848</v>
      </c>
      <c r="C126" s="40" t="s">
        <v>3847</v>
      </c>
      <c r="D126" s="98" t="s">
        <v>3849</v>
      </c>
      <c r="E126" s="40" t="s">
        <v>2271</v>
      </c>
      <c r="F126" s="40" t="s">
        <v>692</v>
      </c>
      <c r="G126" s="40" t="s">
        <v>2272</v>
      </c>
      <c r="H126" s="40"/>
      <c r="I126" s="35"/>
      <c r="J126" s="6" t="s">
        <v>3869</v>
      </c>
      <c r="K126" s="6" t="s">
        <v>3870</v>
      </c>
      <c r="L126" s="6" t="s">
        <v>3871</v>
      </c>
      <c r="M126" s="6" t="s">
        <v>2272</v>
      </c>
    </row>
    <row r="127" spans="1:13" ht="14.25" customHeight="1">
      <c r="A127" s="40" t="s">
        <v>1586</v>
      </c>
      <c r="B127" s="40" t="s">
        <v>3857</v>
      </c>
      <c r="C127" s="40" t="s">
        <v>3856</v>
      </c>
      <c r="D127" s="98" t="s">
        <v>3858</v>
      </c>
      <c r="E127" s="40" t="s">
        <v>2271</v>
      </c>
      <c r="F127" s="40" t="s">
        <v>2272</v>
      </c>
      <c r="G127" s="40" t="s">
        <v>2272</v>
      </c>
      <c r="H127" s="40"/>
      <c r="I127" s="35"/>
      <c r="J127" s="6" t="s">
        <v>3872</v>
      </c>
      <c r="K127" s="6" t="s">
        <v>3873</v>
      </c>
      <c r="L127" s="6" t="s">
        <v>3874</v>
      </c>
      <c r="M127" s="6" t="s">
        <v>2272</v>
      </c>
    </row>
    <row r="128" spans="1:13" ht="14.25" customHeight="1">
      <c r="A128" s="40" t="s">
        <v>1589</v>
      </c>
      <c r="B128" s="40" t="s">
        <v>3863</v>
      </c>
      <c r="C128" s="40" t="s">
        <v>3862</v>
      </c>
      <c r="D128" s="98" t="s">
        <v>3864</v>
      </c>
      <c r="E128" s="40" t="s">
        <v>2271</v>
      </c>
      <c r="F128" s="40" t="s">
        <v>2272</v>
      </c>
      <c r="G128" s="40" t="s">
        <v>2272</v>
      </c>
      <c r="H128" s="40"/>
      <c r="I128" s="35"/>
      <c r="J128" s="6" t="s">
        <v>3705</v>
      </c>
      <c r="K128" s="6" t="s">
        <v>3704</v>
      </c>
      <c r="L128" s="6" t="s">
        <v>3706</v>
      </c>
      <c r="M128" s="6" t="s">
        <v>2272</v>
      </c>
    </row>
    <row r="129" spans="1:13" ht="14.25" customHeight="1">
      <c r="A129" s="40" t="s">
        <v>1592</v>
      </c>
      <c r="B129" s="40" t="s">
        <v>3870</v>
      </c>
      <c r="C129" s="40" t="s">
        <v>3869</v>
      </c>
      <c r="D129" s="98" t="s">
        <v>3871</v>
      </c>
      <c r="E129" s="40" t="s">
        <v>2271</v>
      </c>
      <c r="F129" s="40" t="s">
        <v>2272</v>
      </c>
      <c r="G129" s="40" t="s">
        <v>2272</v>
      </c>
      <c r="H129" s="40"/>
      <c r="I129" s="35"/>
      <c r="J129" s="6" t="s">
        <v>3875</v>
      </c>
      <c r="K129" s="6" t="s">
        <v>3876</v>
      </c>
      <c r="L129" s="6" t="s">
        <v>3877</v>
      </c>
      <c r="M129" s="6" t="s">
        <v>2272</v>
      </c>
    </row>
    <row r="130" spans="1:13" ht="14.25" customHeight="1">
      <c r="A130" s="40" t="s">
        <v>1061</v>
      </c>
      <c r="B130" s="40" t="s">
        <v>3876</v>
      </c>
      <c r="C130" s="40" t="s">
        <v>3875</v>
      </c>
      <c r="D130" s="98" t="s">
        <v>3877</v>
      </c>
      <c r="E130" s="40" t="s">
        <v>2271</v>
      </c>
      <c r="F130" s="40" t="s">
        <v>2272</v>
      </c>
      <c r="G130" s="40" t="s">
        <v>2272</v>
      </c>
      <c r="H130" s="40"/>
      <c r="I130" s="35"/>
      <c r="J130" s="6" t="s">
        <v>3878</v>
      </c>
      <c r="K130" s="6" t="s">
        <v>3879</v>
      </c>
      <c r="L130" s="6" t="s">
        <v>3880</v>
      </c>
      <c r="M130" s="6" t="s">
        <v>2272</v>
      </c>
    </row>
    <row r="131" spans="1:13" ht="14.25" customHeight="1">
      <c r="A131" s="40" t="s">
        <v>1064</v>
      </c>
      <c r="B131" s="40" t="s">
        <v>3881</v>
      </c>
      <c r="C131" s="40" t="s">
        <v>3882</v>
      </c>
      <c r="D131" s="98" t="s">
        <v>3883</v>
      </c>
      <c r="E131" s="40" t="s">
        <v>2271</v>
      </c>
      <c r="F131" s="40" t="s">
        <v>2272</v>
      </c>
      <c r="G131" s="40" t="s">
        <v>2272</v>
      </c>
      <c r="H131" s="40"/>
      <c r="I131" s="35"/>
      <c r="J131" s="6" t="s">
        <v>3708</v>
      </c>
      <c r="K131" s="6" t="s">
        <v>3707</v>
      </c>
      <c r="L131" s="6" t="s">
        <v>3884</v>
      </c>
      <c r="M131" s="6" t="s">
        <v>2272</v>
      </c>
    </row>
    <row r="132" spans="1:13" ht="14.25" customHeight="1">
      <c r="A132" s="40" t="s">
        <v>1067</v>
      </c>
      <c r="B132" s="40" t="s">
        <v>3885</v>
      </c>
      <c r="C132" s="40" t="s">
        <v>3886</v>
      </c>
      <c r="D132" s="98" t="s">
        <v>3887</v>
      </c>
      <c r="E132" s="40" t="s">
        <v>2271</v>
      </c>
      <c r="F132" s="40" t="s">
        <v>2272</v>
      </c>
      <c r="G132" s="40" t="s">
        <v>2272</v>
      </c>
      <c r="H132" s="40"/>
      <c r="I132" s="35"/>
      <c r="J132" s="6" t="s">
        <v>3882</v>
      </c>
      <c r="K132" s="6" t="s">
        <v>3881</v>
      </c>
      <c r="L132" s="6" t="s">
        <v>3883</v>
      </c>
      <c r="M132" s="6" t="s">
        <v>2272</v>
      </c>
    </row>
    <row r="133" spans="1:13" ht="14.25" customHeight="1">
      <c r="A133" s="40" t="s">
        <v>1070</v>
      </c>
      <c r="B133" s="40" t="s">
        <v>3888</v>
      </c>
      <c r="C133" s="40" t="s">
        <v>3889</v>
      </c>
      <c r="D133" s="98" t="s">
        <v>3890</v>
      </c>
      <c r="E133" s="40" t="s">
        <v>2271</v>
      </c>
      <c r="F133" s="40" t="s">
        <v>2272</v>
      </c>
      <c r="G133" s="40" t="s">
        <v>2272</v>
      </c>
      <c r="H133" s="40"/>
      <c r="I133" s="35"/>
      <c r="J133" s="6" t="s">
        <v>3891</v>
      </c>
      <c r="K133" s="6" t="s">
        <v>3892</v>
      </c>
      <c r="L133" s="6" t="s">
        <v>3893</v>
      </c>
      <c r="M133" s="6" t="s">
        <v>2272</v>
      </c>
    </row>
    <row r="134" spans="1:13" ht="14.25" customHeight="1">
      <c r="A134" s="40" t="s">
        <v>1073</v>
      </c>
      <c r="B134" s="40" t="s">
        <v>3894</v>
      </c>
      <c r="C134" s="40" t="s">
        <v>3895</v>
      </c>
      <c r="D134" s="98" t="s">
        <v>3896</v>
      </c>
      <c r="E134" s="40" t="s">
        <v>2271</v>
      </c>
      <c r="F134" s="40" t="s">
        <v>2272</v>
      </c>
      <c r="G134" s="40" t="s">
        <v>2272</v>
      </c>
      <c r="H134" s="40"/>
      <c r="I134" s="35"/>
      <c r="J134" s="6" t="s">
        <v>3714</v>
      </c>
      <c r="K134" s="6" t="s">
        <v>3713</v>
      </c>
      <c r="L134" s="6" t="s">
        <v>3715</v>
      </c>
      <c r="M134" s="6" t="s">
        <v>2272</v>
      </c>
    </row>
    <row r="135" spans="1:13" ht="14.25" customHeight="1">
      <c r="A135" s="40" t="s">
        <v>1076</v>
      </c>
      <c r="B135" s="40" t="s">
        <v>3897</v>
      </c>
      <c r="C135" s="40" t="s">
        <v>3898</v>
      </c>
      <c r="D135" s="98" t="s">
        <v>3899</v>
      </c>
      <c r="E135" s="40" t="s">
        <v>2271</v>
      </c>
      <c r="F135" s="40" t="s">
        <v>2272</v>
      </c>
      <c r="G135" s="40" t="s">
        <v>2272</v>
      </c>
      <c r="H135" s="40"/>
      <c r="I135" s="35"/>
      <c r="J135" s="6" t="s">
        <v>3886</v>
      </c>
      <c r="K135" s="6" t="s">
        <v>3885</v>
      </c>
      <c r="L135" s="6" t="s">
        <v>3887</v>
      </c>
      <c r="M135" s="6" t="s">
        <v>2272</v>
      </c>
    </row>
    <row r="136" spans="1:13" ht="14.25" customHeight="1">
      <c r="A136" s="40" t="s">
        <v>1079</v>
      </c>
      <c r="B136" s="40" t="s">
        <v>3900</v>
      </c>
      <c r="C136" s="40" t="s">
        <v>3901</v>
      </c>
      <c r="D136" s="98" t="s">
        <v>3902</v>
      </c>
      <c r="E136" s="40" t="s">
        <v>2271</v>
      </c>
      <c r="F136" s="40" t="s">
        <v>2272</v>
      </c>
      <c r="G136" s="40" t="s">
        <v>2272</v>
      </c>
      <c r="H136" s="40"/>
      <c r="I136" s="35"/>
      <c r="J136" s="6" t="s">
        <v>3903</v>
      </c>
      <c r="K136" s="6" t="s">
        <v>3904</v>
      </c>
      <c r="L136" s="6" t="s">
        <v>3905</v>
      </c>
      <c r="M136" s="6" t="s">
        <v>2272</v>
      </c>
    </row>
    <row r="137" spans="1:13" ht="14.25" customHeight="1">
      <c r="A137" s="40" t="s">
        <v>1082</v>
      </c>
      <c r="B137" s="40" t="s">
        <v>3906</v>
      </c>
      <c r="C137" s="40" t="s">
        <v>3907</v>
      </c>
      <c r="D137" s="98" t="s">
        <v>3908</v>
      </c>
      <c r="E137" s="40" t="s">
        <v>2271</v>
      </c>
      <c r="F137" s="40" t="s">
        <v>2272</v>
      </c>
      <c r="G137" s="40" t="s">
        <v>2272</v>
      </c>
      <c r="H137" s="40"/>
      <c r="I137" s="35"/>
      <c r="J137" s="6" t="s">
        <v>3717</v>
      </c>
      <c r="K137" s="6" t="s">
        <v>3716</v>
      </c>
      <c r="L137" s="6" t="s">
        <v>3718</v>
      </c>
      <c r="M137" s="6" t="s">
        <v>2272</v>
      </c>
    </row>
    <row r="138" spans="1:13" ht="14.25" customHeight="1">
      <c r="A138" s="40" t="s">
        <v>1085</v>
      </c>
      <c r="B138" s="40" t="s">
        <v>3909</v>
      </c>
      <c r="C138" s="40" t="s">
        <v>3910</v>
      </c>
      <c r="D138" s="98" t="s">
        <v>3911</v>
      </c>
      <c r="E138" s="40" t="s">
        <v>2271</v>
      </c>
      <c r="F138" s="40" t="s">
        <v>2272</v>
      </c>
      <c r="G138" s="40" t="s">
        <v>2272</v>
      </c>
      <c r="H138" s="40"/>
      <c r="I138" s="35"/>
      <c r="J138" s="6" t="s">
        <v>3912</v>
      </c>
      <c r="K138" s="6" t="s">
        <v>3888</v>
      </c>
      <c r="L138" s="6" t="s">
        <v>3890</v>
      </c>
      <c r="M138" s="6" t="s">
        <v>2272</v>
      </c>
    </row>
    <row r="139" spans="1:13" ht="14.25" customHeight="1">
      <c r="A139" s="40" t="s">
        <v>1088</v>
      </c>
      <c r="B139" s="40" t="s">
        <v>3913</v>
      </c>
      <c r="C139" s="40" t="s">
        <v>3914</v>
      </c>
      <c r="D139" s="98" t="s">
        <v>3915</v>
      </c>
      <c r="E139" s="40" t="s">
        <v>2271</v>
      </c>
      <c r="F139" s="40" t="s">
        <v>2272</v>
      </c>
      <c r="G139" s="40" t="s">
        <v>2272</v>
      </c>
      <c r="H139" s="40"/>
      <c r="I139" s="35"/>
      <c r="J139" s="6" t="s">
        <v>3916</v>
      </c>
      <c r="K139" s="6" t="s">
        <v>3917</v>
      </c>
      <c r="L139" s="6" t="s">
        <v>3918</v>
      </c>
      <c r="M139" s="6" t="s">
        <v>2272</v>
      </c>
    </row>
    <row r="140" spans="1:13" ht="14.25" customHeight="1">
      <c r="A140" s="40" t="s">
        <v>1091</v>
      </c>
      <c r="B140" s="40" t="s">
        <v>3919</v>
      </c>
      <c r="C140" s="40" t="s">
        <v>3920</v>
      </c>
      <c r="D140" s="98" t="s">
        <v>3921</v>
      </c>
      <c r="E140" s="40" t="s">
        <v>2271</v>
      </c>
      <c r="F140" s="40" t="s">
        <v>2272</v>
      </c>
      <c r="G140" s="40" t="s">
        <v>2272</v>
      </c>
      <c r="H140" s="40"/>
      <c r="I140" s="35"/>
      <c r="J140" s="6" t="s">
        <v>3723</v>
      </c>
      <c r="K140" s="6" t="s">
        <v>3722</v>
      </c>
      <c r="L140" s="6" t="s">
        <v>3724</v>
      </c>
      <c r="M140" s="6" t="s">
        <v>2272</v>
      </c>
    </row>
    <row r="141" spans="1:13" ht="14.25" customHeight="1">
      <c r="A141" s="40" t="s">
        <v>1094</v>
      </c>
      <c r="B141" s="40" t="s">
        <v>3922</v>
      </c>
      <c r="C141" s="40" t="s">
        <v>3923</v>
      </c>
      <c r="D141" s="98" t="s">
        <v>3924</v>
      </c>
      <c r="E141" s="40" t="s">
        <v>2271</v>
      </c>
      <c r="F141" s="40" t="s">
        <v>2272</v>
      </c>
      <c r="G141" s="40" t="s">
        <v>2272</v>
      </c>
      <c r="H141" s="40"/>
      <c r="I141" s="35"/>
      <c r="J141" s="6" t="s">
        <v>3895</v>
      </c>
      <c r="K141" s="6" t="s">
        <v>3894</v>
      </c>
      <c r="L141" s="6" t="s">
        <v>3896</v>
      </c>
      <c r="M141" s="6" t="s">
        <v>2272</v>
      </c>
    </row>
    <row r="142" spans="1:13" ht="14.25" customHeight="1">
      <c r="A142" s="40" t="s">
        <v>1097</v>
      </c>
      <c r="B142" s="40" t="s">
        <v>3925</v>
      </c>
      <c r="C142" s="40" t="s">
        <v>3926</v>
      </c>
      <c r="D142" s="98" t="s">
        <v>3927</v>
      </c>
      <c r="E142" s="40" t="s">
        <v>2271</v>
      </c>
      <c r="F142" s="40" t="s">
        <v>2272</v>
      </c>
      <c r="G142" s="40" t="s">
        <v>2272</v>
      </c>
      <c r="H142" s="40"/>
      <c r="I142" s="35"/>
      <c r="J142" s="6" t="s">
        <v>3928</v>
      </c>
      <c r="K142" s="6" t="s">
        <v>3929</v>
      </c>
      <c r="L142" s="6" t="s">
        <v>3930</v>
      </c>
      <c r="M142" s="6" t="s">
        <v>2272</v>
      </c>
    </row>
    <row r="143" spans="1:13" ht="14.25" customHeight="1">
      <c r="A143" s="40" t="s">
        <v>1100</v>
      </c>
      <c r="B143" s="40" t="s">
        <v>3931</v>
      </c>
      <c r="C143" s="40" t="s">
        <v>3932</v>
      </c>
      <c r="D143" s="98" t="s">
        <v>3933</v>
      </c>
      <c r="E143" s="40" t="s">
        <v>2271</v>
      </c>
      <c r="F143" s="40" t="s">
        <v>2272</v>
      </c>
      <c r="G143" s="40" t="s">
        <v>2272</v>
      </c>
      <c r="H143" s="40"/>
      <c r="I143" s="35"/>
      <c r="J143" s="6" t="s">
        <v>3729</v>
      </c>
      <c r="K143" s="6" t="s">
        <v>3728</v>
      </c>
      <c r="L143" s="6" t="s">
        <v>3934</v>
      </c>
      <c r="M143" s="6" t="s">
        <v>2272</v>
      </c>
    </row>
    <row r="144" spans="1:13" ht="14.25" customHeight="1">
      <c r="A144" s="40" t="s">
        <v>1103</v>
      </c>
      <c r="B144" s="40" t="s">
        <v>3935</v>
      </c>
      <c r="C144" s="40" t="s">
        <v>3936</v>
      </c>
      <c r="D144" s="98" t="s">
        <v>3937</v>
      </c>
      <c r="E144" s="40" t="s">
        <v>2271</v>
      </c>
      <c r="F144" s="40" t="s">
        <v>2272</v>
      </c>
      <c r="G144" s="40" t="s">
        <v>2272</v>
      </c>
      <c r="H144" s="40"/>
      <c r="I144" s="35"/>
      <c r="J144" s="6" t="s">
        <v>3898</v>
      </c>
      <c r="K144" s="6" t="s">
        <v>3897</v>
      </c>
      <c r="L144" s="6" t="s">
        <v>3899</v>
      </c>
      <c r="M144" s="6" t="s">
        <v>2272</v>
      </c>
    </row>
    <row r="145" spans="1:13" ht="14.25" customHeight="1">
      <c r="A145" s="40" t="s">
        <v>1107</v>
      </c>
      <c r="B145" s="40" t="s">
        <v>3938</v>
      </c>
      <c r="C145" s="40" t="s">
        <v>3939</v>
      </c>
      <c r="D145" s="98" t="s">
        <v>3940</v>
      </c>
      <c r="E145" s="40" t="s">
        <v>2271</v>
      </c>
      <c r="F145" s="40" t="s">
        <v>2272</v>
      </c>
      <c r="G145" s="40" t="s">
        <v>2272</v>
      </c>
      <c r="H145" s="40"/>
      <c r="I145" s="35"/>
      <c r="J145" s="6" t="s">
        <v>3941</v>
      </c>
      <c r="K145" s="6" t="s">
        <v>3942</v>
      </c>
      <c r="L145" s="6" t="s">
        <v>3943</v>
      </c>
      <c r="M145" s="6" t="s">
        <v>2272</v>
      </c>
    </row>
    <row r="146" spans="1:13" ht="14.25" customHeight="1">
      <c r="A146" s="40" t="s">
        <v>1110</v>
      </c>
      <c r="B146" s="40" t="s">
        <v>3944</v>
      </c>
      <c r="C146" s="40" t="s">
        <v>3945</v>
      </c>
      <c r="D146" s="98" t="s">
        <v>3946</v>
      </c>
      <c r="E146" s="40" t="s">
        <v>2271</v>
      </c>
      <c r="F146" s="40" t="s">
        <v>692</v>
      </c>
      <c r="G146" s="40" t="s">
        <v>692</v>
      </c>
      <c r="H146" s="40"/>
      <c r="I146" s="35"/>
      <c r="J146" s="6" t="s">
        <v>3733</v>
      </c>
      <c r="K146" s="6" t="s">
        <v>3732</v>
      </c>
      <c r="L146" s="6" t="s">
        <v>3734</v>
      </c>
      <c r="M146" s="6" t="s">
        <v>2272</v>
      </c>
    </row>
    <row r="147" spans="1:13" ht="14.25" customHeight="1">
      <c r="A147" s="40" t="s">
        <v>1113</v>
      </c>
      <c r="B147" s="40" t="s">
        <v>3947</v>
      </c>
      <c r="C147" s="40" t="s">
        <v>3948</v>
      </c>
      <c r="D147" s="98" t="s">
        <v>3949</v>
      </c>
      <c r="E147" s="40" t="s">
        <v>2271</v>
      </c>
      <c r="F147" s="40" t="s">
        <v>2272</v>
      </c>
      <c r="G147" s="40" t="s">
        <v>2272</v>
      </c>
      <c r="H147" s="40"/>
      <c r="I147" s="35"/>
      <c r="J147" s="6" t="s">
        <v>3901</v>
      </c>
      <c r="K147" s="6" t="s">
        <v>3900</v>
      </c>
      <c r="L147" s="6" t="s">
        <v>3950</v>
      </c>
      <c r="M147" s="6" t="s">
        <v>2272</v>
      </c>
    </row>
    <row r="148" spans="1:13" ht="14.25" customHeight="1">
      <c r="A148" s="40" t="s">
        <v>1116</v>
      </c>
      <c r="B148" s="40" t="s">
        <v>3951</v>
      </c>
      <c r="C148" s="40" t="s">
        <v>3952</v>
      </c>
      <c r="D148" s="98" t="s">
        <v>3953</v>
      </c>
      <c r="E148" s="40" t="s">
        <v>2271</v>
      </c>
      <c r="F148" s="40" t="s">
        <v>2272</v>
      </c>
      <c r="G148" s="40" t="s">
        <v>2272</v>
      </c>
      <c r="H148" s="40"/>
      <c r="I148" s="35"/>
      <c r="J148" s="6" t="s">
        <v>3954</v>
      </c>
      <c r="K148" s="6" t="s">
        <v>3955</v>
      </c>
      <c r="L148" s="6" t="s">
        <v>3956</v>
      </c>
      <c r="M148" s="6" t="s">
        <v>2272</v>
      </c>
    </row>
    <row r="149" spans="1:13" ht="14.25" customHeight="1">
      <c r="A149" s="40" t="s">
        <v>1120</v>
      </c>
      <c r="B149" s="40" t="s">
        <v>3806</v>
      </c>
      <c r="C149" s="40" t="s">
        <v>3805</v>
      </c>
      <c r="D149" s="98" t="s">
        <v>3807</v>
      </c>
      <c r="E149" s="40" t="s">
        <v>692</v>
      </c>
      <c r="F149" s="40" t="s">
        <v>692</v>
      </c>
      <c r="G149" s="40" t="s">
        <v>2272</v>
      </c>
      <c r="H149" s="40"/>
      <c r="I149" s="35"/>
      <c r="J149" s="6" t="s">
        <v>3739</v>
      </c>
      <c r="K149" s="6" t="s">
        <v>3738</v>
      </c>
      <c r="L149" s="6" t="s">
        <v>3740</v>
      </c>
      <c r="M149" s="6" t="s">
        <v>2272</v>
      </c>
    </row>
    <row r="150" spans="1:13" ht="14.25" customHeight="1">
      <c r="A150" s="40" t="s">
        <v>1122</v>
      </c>
      <c r="B150" s="40" t="s">
        <v>3957</v>
      </c>
      <c r="C150" s="40" t="s">
        <v>3958</v>
      </c>
      <c r="D150" s="98" t="s">
        <v>3959</v>
      </c>
      <c r="E150" s="40" t="s">
        <v>2271</v>
      </c>
      <c r="F150" s="40" t="s">
        <v>2272</v>
      </c>
      <c r="G150" s="40" t="s">
        <v>2272</v>
      </c>
      <c r="H150" s="40"/>
      <c r="I150" s="35"/>
      <c r="J150" s="6" t="s">
        <v>3907</v>
      </c>
      <c r="K150" s="6" t="s">
        <v>3906</v>
      </c>
      <c r="L150" s="6" t="s">
        <v>3908</v>
      </c>
      <c r="M150" s="6" t="s">
        <v>2272</v>
      </c>
    </row>
    <row r="151" spans="1:13" ht="14.25" customHeight="1">
      <c r="A151" s="40" t="s">
        <v>1123</v>
      </c>
      <c r="B151" s="40" t="s">
        <v>3381</v>
      </c>
      <c r="C151" s="40" t="s">
        <v>3380</v>
      </c>
      <c r="D151" s="98" t="s">
        <v>3382</v>
      </c>
      <c r="E151" s="40" t="s">
        <v>2271</v>
      </c>
      <c r="F151" s="40" t="s">
        <v>2272</v>
      </c>
      <c r="G151" s="40" t="s">
        <v>2272</v>
      </c>
      <c r="H151" s="40"/>
      <c r="I151" s="35"/>
      <c r="J151" s="6" t="s">
        <v>3960</v>
      </c>
      <c r="K151" s="6" t="s">
        <v>3961</v>
      </c>
      <c r="L151" s="6" t="s">
        <v>3962</v>
      </c>
      <c r="M151" s="6" t="s">
        <v>2272</v>
      </c>
    </row>
    <row r="152" spans="1:13" ht="14.25" customHeight="1">
      <c r="A152" s="40" t="s">
        <v>1124</v>
      </c>
      <c r="B152" s="40" t="s">
        <v>3399</v>
      </c>
      <c r="C152" s="40" t="s">
        <v>3398</v>
      </c>
      <c r="D152" s="98" t="s">
        <v>3400</v>
      </c>
      <c r="E152" s="40" t="s">
        <v>2271</v>
      </c>
      <c r="F152" s="40" t="s">
        <v>2272</v>
      </c>
      <c r="G152" s="40" t="s">
        <v>2272</v>
      </c>
      <c r="H152" s="40"/>
      <c r="I152" s="35"/>
      <c r="J152" s="6" t="s">
        <v>3745</v>
      </c>
      <c r="K152" s="6" t="s">
        <v>3744</v>
      </c>
      <c r="L152" s="6" t="s">
        <v>3963</v>
      </c>
      <c r="M152" s="6" t="s">
        <v>2272</v>
      </c>
    </row>
    <row r="153" spans="1:13" ht="14.25" customHeight="1">
      <c r="A153" s="40" t="s">
        <v>1125</v>
      </c>
      <c r="B153" s="40" t="s">
        <v>3417</v>
      </c>
      <c r="C153" s="40" t="s">
        <v>3416</v>
      </c>
      <c r="D153" s="98" t="s">
        <v>3964</v>
      </c>
      <c r="E153" s="40" t="s">
        <v>2271</v>
      </c>
      <c r="F153" s="40" t="s">
        <v>2272</v>
      </c>
      <c r="G153" s="40" t="s">
        <v>2272</v>
      </c>
      <c r="H153" s="40"/>
      <c r="I153" s="35"/>
      <c r="J153" s="6" t="s">
        <v>3910</v>
      </c>
      <c r="K153" s="6" t="s">
        <v>3909</v>
      </c>
      <c r="L153" s="6" t="s">
        <v>3911</v>
      </c>
      <c r="M153" s="6" t="s">
        <v>2272</v>
      </c>
    </row>
    <row r="154" spans="1:13" ht="14.25" customHeight="1">
      <c r="A154" s="40" t="s">
        <v>1126</v>
      </c>
      <c r="B154" s="40" t="s">
        <v>3433</v>
      </c>
      <c r="C154" s="40" t="s">
        <v>3432</v>
      </c>
      <c r="D154" s="98" t="s">
        <v>3965</v>
      </c>
      <c r="E154" s="40" t="s">
        <v>2271</v>
      </c>
      <c r="F154" s="40" t="s">
        <v>2272</v>
      </c>
      <c r="G154" s="40" t="s">
        <v>2272</v>
      </c>
      <c r="H154" s="40"/>
      <c r="I154" s="35"/>
      <c r="J154" s="6" t="s">
        <v>3966</v>
      </c>
      <c r="K154" s="6" t="s">
        <v>3967</v>
      </c>
      <c r="L154" s="6" t="s">
        <v>3968</v>
      </c>
      <c r="M154" s="6" t="s">
        <v>2272</v>
      </c>
    </row>
    <row r="155" spans="1:13" ht="14.25" customHeight="1">
      <c r="A155" s="40" t="s">
        <v>1127</v>
      </c>
      <c r="B155" s="40" t="s">
        <v>3445</v>
      </c>
      <c r="C155" s="40" t="s">
        <v>3444</v>
      </c>
      <c r="D155" s="98" t="s">
        <v>3969</v>
      </c>
      <c r="E155" s="40" t="s">
        <v>2271</v>
      </c>
      <c r="F155" s="40" t="s">
        <v>2272</v>
      </c>
      <c r="G155" s="40" t="s">
        <v>2272</v>
      </c>
      <c r="H155" s="40"/>
      <c r="I155" s="35"/>
      <c r="J155" s="6" t="s">
        <v>3748</v>
      </c>
      <c r="K155" s="6" t="s">
        <v>3747</v>
      </c>
      <c r="L155" s="6" t="s">
        <v>3749</v>
      </c>
      <c r="M155" s="6" t="s">
        <v>2272</v>
      </c>
    </row>
    <row r="156" spans="1:13" ht="14.25" customHeight="1">
      <c r="A156" s="40" t="s">
        <v>1128</v>
      </c>
      <c r="B156" s="40" t="s">
        <v>3463</v>
      </c>
      <c r="C156" s="40" t="s">
        <v>3462</v>
      </c>
      <c r="D156" s="98" t="s">
        <v>3464</v>
      </c>
      <c r="E156" s="40" t="s">
        <v>2271</v>
      </c>
      <c r="F156" s="40" t="s">
        <v>2272</v>
      </c>
      <c r="G156" s="40" t="s">
        <v>2272</v>
      </c>
      <c r="H156" s="40"/>
      <c r="I156" s="35"/>
      <c r="J156" s="6" t="s">
        <v>3914</v>
      </c>
      <c r="K156" s="6" t="s">
        <v>3913</v>
      </c>
      <c r="L156" s="6" t="s">
        <v>3915</v>
      </c>
      <c r="M156" s="6" t="s">
        <v>2272</v>
      </c>
    </row>
    <row r="157" spans="1:13" ht="14.25" customHeight="1">
      <c r="A157" s="40" t="s">
        <v>3970</v>
      </c>
      <c r="B157" s="40" t="s">
        <v>3475</v>
      </c>
      <c r="C157" s="40" t="s">
        <v>3474</v>
      </c>
      <c r="D157" s="98" t="s">
        <v>3476</v>
      </c>
      <c r="E157" s="40" t="s">
        <v>2271</v>
      </c>
      <c r="F157" s="40" t="s">
        <v>2272</v>
      </c>
      <c r="G157" s="40" t="s">
        <v>2272</v>
      </c>
      <c r="H157" s="40"/>
      <c r="I157" s="35"/>
      <c r="J157" s="6" t="s">
        <v>3971</v>
      </c>
      <c r="K157" s="6" t="s">
        <v>3972</v>
      </c>
      <c r="L157" s="6" t="s">
        <v>3973</v>
      </c>
      <c r="M157" s="6" t="s">
        <v>2272</v>
      </c>
    </row>
    <row r="158" spans="1:13" ht="14.25" customHeight="1">
      <c r="A158" s="40" t="s">
        <v>3974</v>
      </c>
      <c r="B158" s="40" t="s">
        <v>3493</v>
      </c>
      <c r="C158" s="40" t="s">
        <v>3492</v>
      </c>
      <c r="D158" s="98" t="s">
        <v>3494</v>
      </c>
      <c r="E158" s="40" t="s">
        <v>2271</v>
      </c>
      <c r="F158" s="40" t="s">
        <v>2272</v>
      </c>
      <c r="G158" s="40" t="s">
        <v>2272</v>
      </c>
      <c r="H158" s="40"/>
      <c r="I158" s="35"/>
      <c r="J158" s="6" t="s">
        <v>3754</v>
      </c>
      <c r="K158" s="6" t="s">
        <v>3753</v>
      </c>
      <c r="L158" s="6" t="s">
        <v>3975</v>
      </c>
      <c r="M158" s="6" t="s">
        <v>2272</v>
      </c>
    </row>
    <row r="159" spans="1:13" ht="14.25" customHeight="1">
      <c r="A159" s="40" t="s">
        <v>3976</v>
      </c>
      <c r="B159" s="40" t="s">
        <v>3521</v>
      </c>
      <c r="C159" s="40" t="s">
        <v>3520</v>
      </c>
      <c r="D159" s="98" t="s">
        <v>3522</v>
      </c>
      <c r="E159" s="40" t="s">
        <v>2271</v>
      </c>
      <c r="F159" s="40" t="s">
        <v>2272</v>
      </c>
      <c r="G159" s="40" t="s">
        <v>2272</v>
      </c>
      <c r="H159" s="40"/>
      <c r="I159" s="35"/>
      <c r="J159" s="6" t="s">
        <v>3920</v>
      </c>
      <c r="K159" s="6" t="s">
        <v>3919</v>
      </c>
      <c r="L159" s="6" t="s">
        <v>3921</v>
      </c>
      <c r="M159" s="6" t="s">
        <v>2272</v>
      </c>
    </row>
    <row r="160" spans="1:13" ht="14.25" customHeight="1">
      <c r="A160" s="40" t="s">
        <v>3977</v>
      </c>
      <c r="B160" s="40" t="s">
        <v>3530</v>
      </c>
      <c r="C160" s="40" t="s">
        <v>3529</v>
      </c>
      <c r="D160" s="98" t="s">
        <v>3531</v>
      </c>
      <c r="E160" s="40" t="s">
        <v>2271</v>
      </c>
      <c r="F160" s="40" t="s">
        <v>2272</v>
      </c>
      <c r="G160" s="40" t="s">
        <v>2272</v>
      </c>
      <c r="H160" s="40"/>
      <c r="I160" s="35"/>
      <c r="J160" s="6" t="s">
        <v>3978</v>
      </c>
      <c r="K160" s="6" t="s">
        <v>3979</v>
      </c>
      <c r="L160" s="6" t="s">
        <v>3980</v>
      </c>
      <c r="M160" s="6" t="s">
        <v>2272</v>
      </c>
    </row>
    <row r="161" spans="1:13" ht="14.25" customHeight="1">
      <c r="A161" s="40" t="s">
        <v>3981</v>
      </c>
      <c r="B161" s="40" t="s">
        <v>3540</v>
      </c>
      <c r="C161" s="40" t="s">
        <v>3539</v>
      </c>
      <c r="D161" s="98" t="s">
        <v>3541</v>
      </c>
      <c r="E161" s="40" t="s">
        <v>2271</v>
      </c>
      <c r="F161" s="40" t="s">
        <v>2272</v>
      </c>
      <c r="G161" s="40" t="s">
        <v>2272</v>
      </c>
      <c r="H161" s="40"/>
      <c r="I161" s="35"/>
      <c r="J161" s="6" t="s">
        <v>3760</v>
      </c>
      <c r="K161" s="6" t="s">
        <v>3759</v>
      </c>
      <c r="L161" s="6" t="s">
        <v>3761</v>
      </c>
      <c r="M161" s="6" t="s">
        <v>2272</v>
      </c>
    </row>
    <row r="162" spans="1:13" ht="14.25" customHeight="1">
      <c r="A162" s="40" t="s">
        <v>3982</v>
      </c>
      <c r="B162" s="40" t="s">
        <v>3551</v>
      </c>
      <c r="C162" s="40" t="s">
        <v>3550</v>
      </c>
      <c r="D162" s="98" t="s">
        <v>3552</v>
      </c>
      <c r="E162" s="40" t="s">
        <v>2271</v>
      </c>
      <c r="F162" s="40" t="s">
        <v>2272</v>
      </c>
      <c r="G162" s="40" t="s">
        <v>2272</v>
      </c>
      <c r="H162" s="40"/>
      <c r="I162" s="35"/>
      <c r="J162" s="6" t="s">
        <v>3923</v>
      </c>
      <c r="K162" s="6" t="s">
        <v>3922</v>
      </c>
      <c r="L162" s="6" t="s">
        <v>3924</v>
      </c>
      <c r="M162" s="6" t="s">
        <v>2272</v>
      </c>
    </row>
    <row r="163" spans="1:13" ht="14.25" customHeight="1">
      <c r="A163" s="40" t="s">
        <v>3983</v>
      </c>
      <c r="B163" s="40" t="s">
        <v>3565</v>
      </c>
      <c r="C163" s="40" t="s">
        <v>3563</v>
      </c>
      <c r="D163" s="98" t="s">
        <v>3562</v>
      </c>
      <c r="E163" s="40" t="s">
        <v>2271</v>
      </c>
      <c r="F163" s="40" t="s">
        <v>2272</v>
      </c>
      <c r="G163" s="40" t="s">
        <v>2272</v>
      </c>
      <c r="H163" s="40"/>
      <c r="I163" s="35"/>
      <c r="J163" s="6" t="s">
        <v>3984</v>
      </c>
      <c r="K163" s="6" t="s">
        <v>3985</v>
      </c>
      <c r="L163" s="6" t="s">
        <v>3986</v>
      </c>
      <c r="M163" s="6" t="s">
        <v>2272</v>
      </c>
    </row>
    <row r="164" spans="1:13" ht="14.25" customHeight="1">
      <c r="A164" s="40" t="s">
        <v>3987</v>
      </c>
      <c r="B164" s="40" t="s">
        <v>3576</v>
      </c>
      <c r="C164" s="40" t="s">
        <v>3575</v>
      </c>
      <c r="D164" s="98" t="s">
        <v>3577</v>
      </c>
      <c r="E164" s="40" t="s">
        <v>2271</v>
      </c>
      <c r="F164" s="40" t="s">
        <v>2272</v>
      </c>
      <c r="G164" s="40" t="s">
        <v>2272</v>
      </c>
      <c r="H164" s="40"/>
      <c r="I164" s="35"/>
      <c r="J164" s="6" t="s">
        <v>3763</v>
      </c>
      <c r="K164" s="6" t="s">
        <v>3762</v>
      </c>
      <c r="L164" s="6" t="s">
        <v>3988</v>
      </c>
      <c r="M164" s="6" t="s">
        <v>2272</v>
      </c>
    </row>
    <row r="165" spans="1:13" ht="14.25" customHeight="1">
      <c r="A165" s="40" t="s">
        <v>3989</v>
      </c>
      <c r="B165" s="40" t="s">
        <v>3591</v>
      </c>
      <c r="C165" s="40" t="s">
        <v>3590</v>
      </c>
      <c r="D165" s="98" t="s">
        <v>3592</v>
      </c>
      <c r="E165" s="40" t="s">
        <v>2271</v>
      </c>
      <c r="F165" s="40" t="s">
        <v>2272</v>
      </c>
      <c r="G165" s="40" t="s">
        <v>2272</v>
      </c>
      <c r="H165" s="40"/>
      <c r="I165" s="35"/>
      <c r="J165" s="6" t="s">
        <v>3926</v>
      </c>
      <c r="K165" s="6" t="s">
        <v>3925</v>
      </c>
      <c r="L165" s="6" t="s">
        <v>3990</v>
      </c>
      <c r="M165" s="6" t="s">
        <v>2272</v>
      </c>
    </row>
    <row r="166" spans="1:13" ht="14.25" customHeight="1">
      <c r="A166" s="40" t="s">
        <v>3991</v>
      </c>
      <c r="B166" s="40" t="s">
        <v>3610</v>
      </c>
      <c r="C166" s="40" t="s">
        <v>3609</v>
      </c>
      <c r="D166" s="98" t="s">
        <v>3611</v>
      </c>
      <c r="E166" s="40" t="s">
        <v>2271</v>
      </c>
      <c r="F166" s="40" t="s">
        <v>2272</v>
      </c>
      <c r="G166" s="40" t="s">
        <v>2272</v>
      </c>
      <c r="H166" s="40"/>
      <c r="I166" s="35"/>
      <c r="J166" s="6" t="s">
        <v>3992</v>
      </c>
      <c r="K166" s="6" t="s">
        <v>3993</v>
      </c>
      <c r="L166" s="6" t="s">
        <v>3994</v>
      </c>
      <c r="M166" s="6" t="s">
        <v>2272</v>
      </c>
    </row>
    <row r="167" spans="1:13" ht="14.25" customHeight="1">
      <c r="A167" s="40" t="s">
        <v>3995</v>
      </c>
      <c r="B167" s="40" t="s">
        <v>3625</v>
      </c>
      <c r="C167" s="40" t="s">
        <v>3624</v>
      </c>
      <c r="D167" s="98" t="s">
        <v>3626</v>
      </c>
      <c r="E167" s="40" t="s">
        <v>2271</v>
      </c>
      <c r="F167" s="40" t="s">
        <v>2272</v>
      </c>
      <c r="G167" s="40" t="s">
        <v>2272</v>
      </c>
      <c r="H167" s="40"/>
      <c r="I167" s="35"/>
      <c r="J167" s="6" t="s">
        <v>3932</v>
      </c>
      <c r="K167" s="6" t="s">
        <v>3931</v>
      </c>
      <c r="L167" s="6" t="s">
        <v>3933</v>
      </c>
      <c r="M167" s="6" t="s">
        <v>2272</v>
      </c>
    </row>
    <row r="168" spans="1:13" ht="14.25" customHeight="1">
      <c r="A168" s="40" t="s">
        <v>3996</v>
      </c>
      <c r="B168" s="40" t="s">
        <v>3640</v>
      </c>
      <c r="C168" s="40" t="s">
        <v>3639</v>
      </c>
      <c r="D168" s="98" t="s">
        <v>3997</v>
      </c>
      <c r="E168" s="40" t="s">
        <v>2271</v>
      </c>
      <c r="F168" s="40" t="s">
        <v>692</v>
      </c>
      <c r="G168" s="40" t="s">
        <v>2272</v>
      </c>
      <c r="H168" s="40"/>
      <c r="I168" s="35"/>
      <c r="J168" s="6" t="s">
        <v>3998</v>
      </c>
      <c r="K168" s="6" t="s">
        <v>3999</v>
      </c>
      <c r="L168" s="6" t="s">
        <v>4000</v>
      </c>
      <c r="M168" s="6" t="s">
        <v>2272</v>
      </c>
    </row>
    <row r="169" spans="1:13" ht="14.25" customHeight="1">
      <c r="A169" s="40" t="s">
        <v>4001</v>
      </c>
      <c r="B169" s="40" t="s">
        <v>3656</v>
      </c>
      <c r="C169" s="40" t="s">
        <v>3655</v>
      </c>
      <c r="D169" s="98" t="s">
        <v>3657</v>
      </c>
      <c r="E169" s="40" t="s">
        <v>2271</v>
      </c>
      <c r="F169" s="40" t="s">
        <v>2272</v>
      </c>
      <c r="G169" s="40" t="s">
        <v>2272</v>
      </c>
      <c r="H169" s="40"/>
      <c r="I169" s="35"/>
      <c r="J169" s="6" t="s">
        <v>3769</v>
      </c>
      <c r="K169" s="6" t="s">
        <v>3768</v>
      </c>
      <c r="L169" s="6" t="s">
        <v>3770</v>
      </c>
      <c r="M169" s="6" t="s">
        <v>2272</v>
      </c>
    </row>
    <row r="170" spans="1:13" ht="14.25" customHeight="1">
      <c r="A170" s="40" t="s">
        <v>4002</v>
      </c>
      <c r="B170" s="40" t="s">
        <v>3671</v>
      </c>
      <c r="C170" s="40" t="s">
        <v>3670</v>
      </c>
      <c r="D170" s="98" t="s">
        <v>3672</v>
      </c>
      <c r="E170" s="40" t="s">
        <v>2271</v>
      </c>
      <c r="F170" s="40" t="s">
        <v>2272</v>
      </c>
      <c r="G170" s="40" t="s">
        <v>2272</v>
      </c>
      <c r="H170" s="40"/>
      <c r="I170" s="35"/>
      <c r="J170" s="6" t="s">
        <v>3936</v>
      </c>
      <c r="K170" s="6" t="s">
        <v>3935</v>
      </c>
      <c r="L170" s="6" t="s">
        <v>3937</v>
      </c>
      <c r="M170" s="6" t="s">
        <v>2272</v>
      </c>
    </row>
    <row r="171" spans="1:13" ht="14.25" customHeight="1">
      <c r="A171" s="40" t="s">
        <v>4003</v>
      </c>
      <c r="B171" s="40" t="s">
        <v>3687</v>
      </c>
      <c r="C171" s="40" t="s">
        <v>3686</v>
      </c>
      <c r="D171" s="98" t="s">
        <v>4004</v>
      </c>
      <c r="E171" s="40" t="s">
        <v>2271</v>
      </c>
      <c r="F171" s="40" t="s">
        <v>2272</v>
      </c>
      <c r="G171" s="40" t="s">
        <v>2272</v>
      </c>
      <c r="H171" s="40"/>
      <c r="I171" s="35"/>
      <c r="J171" s="6" t="s">
        <v>4005</v>
      </c>
      <c r="K171" s="6" t="s">
        <v>4006</v>
      </c>
      <c r="L171" s="6" t="s">
        <v>4007</v>
      </c>
      <c r="M171" s="6" t="s">
        <v>2272</v>
      </c>
    </row>
    <row r="172" spans="1:13" ht="14.25" customHeight="1">
      <c r="A172" s="40" t="s">
        <v>4008</v>
      </c>
      <c r="B172" s="40" t="s">
        <v>3702</v>
      </c>
      <c r="C172" s="40" t="s">
        <v>3701</v>
      </c>
      <c r="D172" s="98" t="s">
        <v>3703</v>
      </c>
      <c r="E172" s="40" t="s">
        <v>2271</v>
      </c>
      <c r="F172" s="40" t="s">
        <v>2272</v>
      </c>
      <c r="G172" s="40" t="s">
        <v>2272</v>
      </c>
      <c r="H172" s="40"/>
      <c r="I172" s="35"/>
      <c r="J172" s="6" t="s">
        <v>3939</v>
      </c>
      <c r="K172" s="6" t="s">
        <v>3938</v>
      </c>
      <c r="L172" s="6" t="s">
        <v>3940</v>
      </c>
      <c r="M172" s="6" t="s">
        <v>2272</v>
      </c>
    </row>
    <row r="173" spans="1:13" ht="14.25" customHeight="1">
      <c r="A173" s="40" t="s">
        <v>4009</v>
      </c>
      <c r="B173" s="40" t="s">
        <v>3711</v>
      </c>
      <c r="C173" s="40" t="s">
        <v>4010</v>
      </c>
      <c r="D173" s="98" t="s">
        <v>4011</v>
      </c>
      <c r="E173" s="40" t="s">
        <v>2271</v>
      </c>
      <c r="F173" s="40" t="s">
        <v>692</v>
      </c>
      <c r="G173" s="40" t="s">
        <v>2272</v>
      </c>
      <c r="H173" s="40"/>
      <c r="I173" s="35"/>
      <c r="J173" s="6" t="s">
        <v>4012</v>
      </c>
      <c r="K173" s="6" t="s">
        <v>4013</v>
      </c>
      <c r="L173" s="6" t="s">
        <v>4014</v>
      </c>
      <c r="M173" s="6" t="s">
        <v>2272</v>
      </c>
    </row>
    <row r="174" spans="1:13" ht="14.25" customHeight="1">
      <c r="A174" s="40" t="s">
        <v>4015</v>
      </c>
      <c r="B174" s="40" t="s">
        <v>3726</v>
      </c>
      <c r="C174" s="40" t="s">
        <v>3725</v>
      </c>
      <c r="D174" s="98" t="s">
        <v>3727</v>
      </c>
      <c r="E174" s="40" t="s">
        <v>2271</v>
      </c>
      <c r="F174" s="40" t="s">
        <v>2272</v>
      </c>
      <c r="G174" s="40" t="s">
        <v>2272</v>
      </c>
      <c r="H174" s="40"/>
      <c r="I174" s="35"/>
      <c r="J174" s="6" t="s">
        <v>3775</v>
      </c>
      <c r="K174" s="6" t="s">
        <v>3774</v>
      </c>
      <c r="L174" s="6" t="s">
        <v>3776</v>
      </c>
      <c r="M174" s="6" t="s">
        <v>2272</v>
      </c>
    </row>
    <row r="175" spans="1:13" ht="14.25" customHeight="1">
      <c r="A175" s="40" t="s">
        <v>4016</v>
      </c>
      <c r="B175" s="40" t="s">
        <v>3742</v>
      </c>
      <c r="C175" s="40" t="s">
        <v>3741</v>
      </c>
      <c r="D175" s="98" t="s">
        <v>3743</v>
      </c>
      <c r="E175" s="40" t="s">
        <v>2271</v>
      </c>
      <c r="F175" s="40" t="s">
        <v>2272</v>
      </c>
      <c r="G175" s="40" t="s">
        <v>2272</v>
      </c>
      <c r="H175" s="40"/>
      <c r="I175" s="35"/>
      <c r="J175" s="6" t="s">
        <v>3945</v>
      </c>
      <c r="K175" s="6" t="s">
        <v>3944</v>
      </c>
      <c r="L175" s="6" t="s">
        <v>3946</v>
      </c>
      <c r="M175" s="6" t="s">
        <v>692</v>
      </c>
    </row>
    <row r="176" spans="1:13" ht="14.25" customHeight="1">
      <c r="A176" s="40" t="s">
        <v>4017</v>
      </c>
      <c r="B176" s="40" t="s">
        <v>3757</v>
      </c>
      <c r="C176" s="40" t="s">
        <v>3756</v>
      </c>
      <c r="D176" s="98" t="s">
        <v>3758</v>
      </c>
      <c r="E176" s="40" t="s">
        <v>2271</v>
      </c>
      <c r="F176" s="40" t="s">
        <v>2272</v>
      </c>
      <c r="G176" s="40" t="s">
        <v>2272</v>
      </c>
      <c r="H176" s="40"/>
      <c r="I176" s="35"/>
      <c r="J176" s="6" t="s">
        <v>3778</v>
      </c>
      <c r="K176" s="6" t="s">
        <v>3777</v>
      </c>
      <c r="L176" s="6" t="s">
        <v>3779</v>
      </c>
      <c r="M176" s="6" t="s">
        <v>2272</v>
      </c>
    </row>
    <row r="177" spans="1:13" ht="14.25" customHeight="1">
      <c r="A177" s="40" t="s">
        <v>4018</v>
      </c>
      <c r="B177" s="40" t="s">
        <v>3772</v>
      </c>
      <c r="C177" s="40" t="s">
        <v>3771</v>
      </c>
      <c r="D177" s="98" t="s">
        <v>3773</v>
      </c>
      <c r="E177" s="40" t="s">
        <v>2271</v>
      </c>
      <c r="F177" s="40" t="s">
        <v>692</v>
      </c>
      <c r="G177" s="40" t="s">
        <v>2272</v>
      </c>
      <c r="H177" s="40"/>
      <c r="I177" s="35"/>
      <c r="J177" s="6" t="s">
        <v>3948</v>
      </c>
      <c r="K177" s="6" t="s">
        <v>3947</v>
      </c>
      <c r="L177" s="6" t="s">
        <v>3949</v>
      </c>
      <c r="M177" s="6" t="s">
        <v>2272</v>
      </c>
    </row>
    <row r="178" spans="1:13" ht="14.25" customHeight="1">
      <c r="A178" s="40" t="s">
        <v>4019</v>
      </c>
      <c r="B178" s="40" t="s">
        <v>3787</v>
      </c>
      <c r="C178" s="40" t="s">
        <v>3786</v>
      </c>
      <c r="D178" s="98" t="s">
        <v>3788</v>
      </c>
      <c r="E178" s="40" t="s">
        <v>2271</v>
      </c>
      <c r="F178" s="40" t="s">
        <v>2272</v>
      </c>
      <c r="G178" s="40" t="s">
        <v>2272</v>
      </c>
      <c r="H178" s="40"/>
      <c r="I178" s="35"/>
      <c r="J178" s="6" t="s">
        <v>3790</v>
      </c>
      <c r="K178" s="6" t="s">
        <v>3789</v>
      </c>
      <c r="L178" s="6" t="s">
        <v>4020</v>
      </c>
      <c r="M178" s="6" t="s">
        <v>2272</v>
      </c>
    </row>
    <row r="179" spans="1:13" ht="14.25" customHeight="1">
      <c r="A179" s="40" t="s">
        <v>4021</v>
      </c>
      <c r="B179" s="40" t="s">
        <v>3793</v>
      </c>
      <c r="C179" s="40" t="s">
        <v>3792</v>
      </c>
      <c r="D179" s="98" t="s">
        <v>3794</v>
      </c>
      <c r="E179" s="40" t="s">
        <v>2271</v>
      </c>
      <c r="F179" s="40" t="s">
        <v>2272</v>
      </c>
      <c r="G179" s="40" t="s">
        <v>2272</v>
      </c>
      <c r="H179" s="40"/>
      <c r="I179" s="35"/>
      <c r="J179" s="6" t="s">
        <v>3784</v>
      </c>
      <c r="K179" s="6" t="s">
        <v>3783</v>
      </c>
      <c r="L179" s="6" t="s">
        <v>3785</v>
      </c>
      <c r="M179" s="6" t="s">
        <v>2272</v>
      </c>
    </row>
    <row r="180" spans="1:13" ht="14.25" customHeight="1">
      <c r="A180" s="40" t="s">
        <v>4022</v>
      </c>
      <c r="B180" s="40" t="s">
        <v>3796</v>
      </c>
      <c r="C180" s="40" t="s">
        <v>3795</v>
      </c>
      <c r="D180" s="98" t="s">
        <v>4023</v>
      </c>
      <c r="E180" s="40" t="s">
        <v>2271</v>
      </c>
      <c r="F180" s="40" t="s">
        <v>692</v>
      </c>
      <c r="G180" s="40" t="s">
        <v>2272</v>
      </c>
      <c r="H180" s="40"/>
      <c r="I180" s="35"/>
      <c r="J180" s="6" t="s">
        <v>3952</v>
      </c>
      <c r="K180" s="6" t="s">
        <v>3951</v>
      </c>
      <c r="L180" s="6" t="s">
        <v>3953</v>
      </c>
      <c r="M180" s="6" t="s">
        <v>2272</v>
      </c>
    </row>
    <row r="181" spans="1:13" ht="14.25" customHeight="1">
      <c r="A181" s="40" t="s">
        <v>4024</v>
      </c>
      <c r="B181" s="40" t="s">
        <v>3812</v>
      </c>
      <c r="C181" s="40" t="s">
        <v>3811</v>
      </c>
      <c r="D181" s="98" t="s">
        <v>3813</v>
      </c>
      <c r="E181" s="40" t="s">
        <v>2271</v>
      </c>
      <c r="F181" s="40" t="s">
        <v>2272</v>
      </c>
      <c r="G181" s="40" t="s">
        <v>2272</v>
      </c>
      <c r="H181" s="40"/>
      <c r="I181" s="35"/>
      <c r="J181" s="6" t="s">
        <v>3424</v>
      </c>
      <c r="K181" s="6" t="s">
        <v>3423</v>
      </c>
      <c r="L181" s="6" t="s">
        <v>3425</v>
      </c>
      <c r="M181" s="6" t="s">
        <v>2272</v>
      </c>
    </row>
    <row r="182" spans="1:13" ht="14.25" customHeight="1">
      <c r="A182" s="40" t="s">
        <v>4025</v>
      </c>
      <c r="B182" s="40" t="s">
        <v>3818</v>
      </c>
      <c r="C182" s="40" t="s">
        <v>3817</v>
      </c>
      <c r="D182" s="98" t="s">
        <v>3819</v>
      </c>
      <c r="E182" s="40" t="s">
        <v>2271</v>
      </c>
      <c r="F182" s="40" t="s">
        <v>2272</v>
      </c>
      <c r="G182" s="40" t="s">
        <v>2272</v>
      </c>
      <c r="H182" s="40"/>
      <c r="I182" s="35"/>
      <c r="J182" s="6" t="s">
        <v>3378</v>
      </c>
      <c r="K182" s="6" t="s">
        <v>3377</v>
      </c>
      <c r="L182" s="6" t="s">
        <v>3379</v>
      </c>
      <c r="M182" s="6" t="s">
        <v>2272</v>
      </c>
    </row>
    <row r="183" spans="1:13" ht="14.25" customHeight="1">
      <c r="A183" s="40" t="s">
        <v>4026</v>
      </c>
      <c r="B183" s="40" t="s">
        <v>3824</v>
      </c>
      <c r="C183" s="40" t="s">
        <v>3823</v>
      </c>
      <c r="D183" s="98" t="s">
        <v>3825</v>
      </c>
      <c r="E183" s="40" t="s">
        <v>2271</v>
      </c>
      <c r="F183" s="40" t="s">
        <v>2272</v>
      </c>
      <c r="G183" s="40" t="s">
        <v>2272</v>
      </c>
      <c r="H183" s="40"/>
      <c r="I183" s="35"/>
      <c r="J183" s="6" t="s">
        <v>3454</v>
      </c>
      <c r="K183" s="6" t="s">
        <v>3453</v>
      </c>
      <c r="L183" s="6" t="s">
        <v>3455</v>
      </c>
      <c r="M183" s="6" t="s">
        <v>2272</v>
      </c>
    </row>
    <row r="184" spans="1:13" ht="14.25" customHeight="1">
      <c r="A184" s="40" t="s">
        <v>4027</v>
      </c>
      <c r="B184" s="40" t="s">
        <v>3831</v>
      </c>
      <c r="C184" s="40" t="s">
        <v>3830</v>
      </c>
      <c r="D184" s="98" t="s">
        <v>3832</v>
      </c>
      <c r="E184" s="40" t="s">
        <v>2271</v>
      </c>
      <c r="F184" s="40" t="s">
        <v>692</v>
      </c>
      <c r="G184" s="40" t="s">
        <v>2272</v>
      </c>
      <c r="H184" s="40"/>
      <c r="I184" s="35"/>
      <c r="J184" s="6" t="s">
        <v>3430</v>
      </c>
      <c r="K184" s="6" t="s">
        <v>3429</v>
      </c>
      <c r="L184" s="6" t="s">
        <v>3431</v>
      </c>
      <c r="M184" s="6" t="s">
        <v>2272</v>
      </c>
    </row>
    <row r="185" spans="1:13" ht="14.25" customHeight="1">
      <c r="A185" s="40" t="s">
        <v>4028</v>
      </c>
      <c r="B185" s="40" t="s">
        <v>3838</v>
      </c>
      <c r="C185" s="40" t="s">
        <v>3837</v>
      </c>
      <c r="D185" s="98" t="s">
        <v>3839</v>
      </c>
      <c r="E185" s="40" t="s">
        <v>2271</v>
      </c>
      <c r="F185" s="40" t="s">
        <v>2272</v>
      </c>
      <c r="G185" s="40" t="s">
        <v>2272</v>
      </c>
      <c r="H185" s="40"/>
      <c r="I185" s="35"/>
      <c r="J185" s="6" t="s">
        <v>3466</v>
      </c>
      <c r="K185" s="6" t="s">
        <v>3465</v>
      </c>
      <c r="L185" s="6" t="s">
        <v>3467</v>
      </c>
      <c r="M185" s="6" t="s">
        <v>2272</v>
      </c>
    </row>
    <row r="186" spans="1:13" ht="14.25" customHeight="1">
      <c r="A186" s="40" t="s">
        <v>4029</v>
      </c>
      <c r="B186" s="40" t="s">
        <v>3844</v>
      </c>
      <c r="C186" s="40" t="s">
        <v>3843</v>
      </c>
      <c r="D186" s="98" t="s">
        <v>3845</v>
      </c>
      <c r="E186" s="40" t="s">
        <v>2271</v>
      </c>
      <c r="F186" s="40" t="s">
        <v>2272</v>
      </c>
      <c r="G186" s="40" t="s">
        <v>2272</v>
      </c>
      <c r="H186" s="40"/>
      <c r="I186" s="35"/>
      <c r="J186" s="6" t="s">
        <v>3484</v>
      </c>
      <c r="K186" s="6" t="s">
        <v>3483</v>
      </c>
      <c r="L186" s="6" t="s">
        <v>3485</v>
      </c>
      <c r="M186" s="6" t="s">
        <v>2272</v>
      </c>
    </row>
    <row r="187" spans="1:13" ht="14.25" customHeight="1">
      <c r="A187" s="40" t="s">
        <v>4030</v>
      </c>
      <c r="B187" s="40" t="s">
        <v>3854</v>
      </c>
      <c r="C187" s="40" t="s">
        <v>3853</v>
      </c>
      <c r="D187" s="98" t="s">
        <v>3855</v>
      </c>
      <c r="E187" s="40" t="s">
        <v>2271</v>
      </c>
      <c r="F187" s="40" t="s">
        <v>2272</v>
      </c>
      <c r="G187" s="40" t="s">
        <v>2272</v>
      </c>
      <c r="H187" s="40"/>
      <c r="I187" s="35"/>
      <c r="J187" s="6" t="s">
        <v>3414</v>
      </c>
      <c r="K187" s="6" t="s">
        <v>3413</v>
      </c>
      <c r="L187" s="6" t="s">
        <v>3415</v>
      </c>
      <c r="M187" s="6" t="s">
        <v>2272</v>
      </c>
    </row>
    <row r="188" spans="1:13" ht="14.25" customHeight="1">
      <c r="A188" s="40" t="s">
        <v>4031</v>
      </c>
      <c r="B188" s="40" t="s">
        <v>3860</v>
      </c>
      <c r="C188" s="40" t="s">
        <v>3859</v>
      </c>
      <c r="D188" s="98" t="s">
        <v>3861</v>
      </c>
      <c r="E188" s="40" t="s">
        <v>2271</v>
      </c>
      <c r="F188" s="40" t="s">
        <v>2272</v>
      </c>
      <c r="G188" s="40" t="s">
        <v>2272</v>
      </c>
      <c r="H188" s="40"/>
      <c r="I188" s="35"/>
      <c r="J188" s="6" t="s">
        <v>3496</v>
      </c>
      <c r="K188" s="6" t="s">
        <v>3495</v>
      </c>
      <c r="L188" s="6" t="s">
        <v>3497</v>
      </c>
      <c r="M188" s="6" t="s">
        <v>2272</v>
      </c>
    </row>
    <row r="189" spans="1:13" ht="14.25" customHeight="1">
      <c r="A189" s="40" t="s">
        <v>4032</v>
      </c>
      <c r="B189" s="40" t="s">
        <v>3867</v>
      </c>
      <c r="C189" s="40" t="s">
        <v>3866</v>
      </c>
      <c r="D189" s="98" t="s">
        <v>3868</v>
      </c>
      <c r="E189" s="40" t="s">
        <v>2271</v>
      </c>
      <c r="F189" s="40" t="s">
        <v>2272</v>
      </c>
      <c r="G189" s="40" t="s">
        <v>2272</v>
      </c>
      <c r="H189" s="40"/>
      <c r="I189" s="35"/>
      <c r="J189" s="6" t="s">
        <v>3372</v>
      </c>
      <c r="K189" s="6" t="s">
        <v>3371</v>
      </c>
      <c r="L189" s="6" t="s">
        <v>3373</v>
      </c>
      <c r="M189" s="6" t="s">
        <v>2272</v>
      </c>
    </row>
    <row r="190" spans="1:13" ht="14.25" customHeight="1">
      <c r="A190" s="40" t="s">
        <v>4033</v>
      </c>
      <c r="B190" s="40" t="s">
        <v>3873</v>
      </c>
      <c r="C190" s="40" t="s">
        <v>3872</v>
      </c>
      <c r="D190" s="98" t="s">
        <v>3874</v>
      </c>
      <c r="E190" s="40" t="s">
        <v>2271</v>
      </c>
      <c r="F190" s="40" t="s">
        <v>2272</v>
      </c>
      <c r="G190" s="40" t="s">
        <v>2272</v>
      </c>
      <c r="H190" s="40"/>
      <c r="I190" s="35"/>
      <c r="J190" s="6" t="s">
        <v>3436</v>
      </c>
      <c r="K190" s="6" t="s">
        <v>3435</v>
      </c>
      <c r="L190" s="6" t="s">
        <v>4034</v>
      </c>
      <c r="M190" s="6" t="s">
        <v>2272</v>
      </c>
    </row>
    <row r="191" spans="1:13" ht="14.25" customHeight="1">
      <c r="A191" s="40" t="s">
        <v>4035</v>
      </c>
      <c r="B191" s="40" t="s">
        <v>3879</v>
      </c>
      <c r="C191" s="40" t="s">
        <v>3878</v>
      </c>
      <c r="D191" s="98" t="s">
        <v>3880</v>
      </c>
      <c r="E191" s="40" t="s">
        <v>2271</v>
      </c>
      <c r="F191" s="40" t="s">
        <v>692</v>
      </c>
      <c r="G191" s="40" t="s">
        <v>2272</v>
      </c>
      <c r="H191" s="40"/>
      <c r="I191" s="35"/>
      <c r="J191" s="6" t="s">
        <v>3396</v>
      </c>
      <c r="K191" s="6" t="s">
        <v>3395</v>
      </c>
      <c r="L191" s="6" t="s">
        <v>3397</v>
      </c>
      <c r="M191" s="6" t="s">
        <v>2272</v>
      </c>
    </row>
    <row r="192" spans="1:13" ht="14.25" customHeight="1">
      <c r="A192" s="40" t="s">
        <v>4036</v>
      </c>
      <c r="B192" s="40" t="s">
        <v>3892</v>
      </c>
      <c r="C192" s="40" t="s">
        <v>3891</v>
      </c>
      <c r="D192" s="98" t="s">
        <v>4037</v>
      </c>
      <c r="E192" s="40" t="s">
        <v>2271</v>
      </c>
      <c r="F192" s="40" t="s">
        <v>2272</v>
      </c>
      <c r="G192" s="40" t="s">
        <v>2272</v>
      </c>
      <c r="H192" s="40"/>
      <c r="I192" s="35"/>
      <c r="J192" s="6" t="s">
        <v>3472</v>
      </c>
      <c r="K192" s="6" t="s">
        <v>3471</v>
      </c>
      <c r="L192" s="6" t="s">
        <v>4038</v>
      </c>
      <c r="M192" s="6" t="s">
        <v>2272</v>
      </c>
    </row>
    <row r="193" spans="1:18" ht="14.25" customHeight="1">
      <c r="A193" s="40" t="s">
        <v>4039</v>
      </c>
      <c r="B193" s="40" t="s">
        <v>3904</v>
      </c>
      <c r="C193" s="40" t="s">
        <v>3903</v>
      </c>
      <c r="D193" s="98" t="s">
        <v>3905</v>
      </c>
      <c r="E193" s="40" t="s">
        <v>2271</v>
      </c>
      <c r="F193" s="40" t="s">
        <v>2272</v>
      </c>
      <c r="G193" s="40" t="s">
        <v>2272</v>
      </c>
      <c r="H193" s="40"/>
      <c r="I193" s="35"/>
      <c r="J193" s="6" t="s">
        <v>3402</v>
      </c>
      <c r="K193" s="6" t="s">
        <v>3401</v>
      </c>
      <c r="L193" s="6" t="s">
        <v>3403</v>
      </c>
      <c r="M193" s="6" t="s">
        <v>2272</v>
      </c>
    </row>
    <row r="194" spans="1:18" ht="14.25" customHeight="1">
      <c r="A194" s="40" t="s">
        <v>4040</v>
      </c>
      <c r="B194" s="40" t="s">
        <v>3917</v>
      </c>
      <c r="C194" s="40" t="s">
        <v>3916</v>
      </c>
      <c r="D194" s="98" t="s">
        <v>3918</v>
      </c>
      <c r="E194" s="40" t="s">
        <v>2271</v>
      </c>
      <c r="F194" s="40" t="s">
        <v>692</v>
      </c>
      <c r="G194" s="40" t="s">
        <v>2272</v>
      </c>
      <c r="H194" s="40"/>
      <c r="I194" s="35"/>
      <c r="J194" s="6" t="s">
        <v>3490</v>
      </c>
      <c r="K194" s="6" t="s">
        <v>3489</v>
      </c>
      <c r="L194" s="6" t="s">
        <v>3491</v>
      </c>
      <c r="M194" s="6" t="s">
        <v>2272</v>
      </c>
    </row>
    <row r="195" spans="1:18" ht="14.25" customHeight="1">
      <c r="A195" s="40" t="s">
        <v>4041</v>
      </c>
      <c r="B195" s="40" t="s">
        <v>3929</v>
      </c>
      <c r="C195" s="40" t="s">
        <v>3928</v>
      </c>
      <c r="D195" s="98" t="s">
        <v>3930</v>
      </c>
      <c r="E195" s="40" t="s">
        <v>2271</v>
      </c>
      <c r="F195" s="40" t="s">
        <v>2272</v>
      </c>
      <c r="G195" s="40" t="s">
        <v>2272</v>
      </c>
      <c r="H195" s="40"/>
      <c r="I195" s="35"/>
      <c r="J195" s="6" t="s">
        <v>3442</v>
      </c>
      <c r="K195" s="6" t="s">
        <v>3441</v>
      </c>
      <c r="L195" s="6" t="s">
        <v>3443</v>
      </c>
      <c r="M195" s="6" t="s">
        <v>2272</v>
      </c>
    </row>
    <row r="196" spans="1:18" ht="14.25" customHeight="1">
      <c r="A196" s="40" t="s">
        <v>4042</v>
      </c>
      <c r="B196" s="40" t="s">
        <v>3942</v>
      </c>
      <c r="C196" s="40" t="s">
        <v>3941</v>
      </c>
      <c r="D196" s="98" t="s">
        <v>3943</v>
      </c>
      <c r="E196" s="40" t="s">
        <v>2271</v>
      </c>
      <c r="F196" s="40" t="s">
        <v>692</v>
      </c>
      <c r="G196" s="40" t="s">
        <v>2272</v>
      </c>
      <c r="H196" s="40"/>
      <c r="I196" s="35"/>
      <c r="J196" s="6" t="s">
        <v>3460</v>
      </c>
      <c r="K196" s="6" t="s">
        <v>3459</v>
      </c>
      <c r="L196" s="6" t="s">
        <v>3461</v>
      </c>
      <c r="M196" s="6" t="s">
        <v>2272</v>
      </c>
    </row>
    <row r="197" spans="1:18" ht="14.25" customHeight="1">
      <c r="A197" s="40" t="s">
        <v>4043</v>
      </c>
      <c r="B197" s="40" t="s">
        <v>3955</v>
      </c>
      <c r="C197" s="40" t="s">
        <v>3954</v>
      </c>
      <c r="D197" s="98" t="s">
        <v>3956</v>
      </c>
      <c r="E197" s="40" t="s">
        <v>2271</v>
      </c>
      <c r="F197" s="40" t="s">
        <v>2272</v>
      </c>
      <c r="G197" s="40" t="s">
        <v>2272</v>
      </c>
      <c r="H197" s="40"/>
      <c r="I197" s="35"/>
      <c r="J197" s="6" t="s">
        <v>3508</v>
      </c>
      <c r="K197" s="6" t="s">
        <v>3507</v>
      </c>
      <c r="L197" s="6" t="s">
        <v>4044</v>
      </c>
      <c r="M197" s="6" t="s">
        <v>2272</v>
      </c>
    </row>
    <row r="198" spans="1:18" ht="14.25" customHeight="1">
      <c r="A198" s="40" t="s">
        <v>4045</v>
      </c>
      <c r="B198" s="40" t="s">
        <v>3961</v>
      </c>
      <c r="C198" s="40" t="s">
        <v>3960</v>
      </c>
      <c r="D198" s="98" t="s">
        <v>4046</v>
      </c>
      <c r="E198" s="40" t="s">
        <v>2271</v>
      </c>
      <c r="F198" s="40" t="s">
        <v>2272</v>
      </c>
      <c r="G198" s="40" t="s">
        <v>2272</v>
      </c>
      <c r="H198" s="40"/>
      <c r="I198" s="35"/>
      <c r="J198" s="6" t="s">
        <v>3420</v>
      </c>
      <c r="K198" s="6" t="s">
        <v>3419</v>
      </c>
      <c r="L198" s="6" t="s">
        <v>3421</v>
      </c>
      <c r="M198" s="6" t="s">
        <v>2272</v>
      </c>
    </row>
    <row r="199" spans="1:18" ht="14.25" customHeight="1">
      <c r="A199" s="40" t="s">
        <v>4047</v>
      </c>
      <c r="B199" s="40" t="s">
        <v>3967</v>
      </c>
      <c r="C199" s="40" t="s">
        <v>3966</v>
      </c>
      <c r="D199" s="98" t="s">
        <v>3968</v>
      </c>
      <c r="E199" s="40" t="s">
        <v>2271</v>
      </c>
      <c r="F199" s="40" t="s">
        <v>692</v>
      </c>
      <c r="G199" s="40" t="s">
        <v>2272</v>
      </c>
      <c r="H199" s="40"/>
      <c r="I199" s="35"/>
      <c r="J199" s="6" t="s">
        <v>3390</v>
      </c>
      <c r="K199" s="6" t="s">
        <v>3389</v>
      </c>
      <c r="L199" s="6" t="s">
        <v>3391</v>
      </c>
      <c r="M199" s="6" t="s">
        <v>2272</v>
      </c>
    </row>
    <row r="200" spans="1:18" ht="14.25" customHeight="1">
      <c r="A200" s="40" t="s">
        <v>4048</v>
      </c>
      <c r="B200" s="40" t="s">
        <v>3972</v>
      </c>
      <c r="C200" s="40" t="s">
        <v>3971</v>
      </c>
      <c r="D200" s="98" t="s">
        <v>3973</v>
      </c>
      <c r="E200" s="40" t="s">
        <v>2271</v>
      </c>
      <c r="F200" s="40" t="s">
        <v>2272</v>
      </c>
      <c r="G200" s="40" t="s">
        <v>2272</v>
      </c>
      <c r="H200" s="40"/>
      <c r="I200" s="35"/>
      <c r="J200" s="6" t="s">
        <v>3384</v>
      </c>
      <c r="K200" s="6" t="s">
        <v>3383</v>
      </c>
      <c r="L200" s="6" t="s">
        <v>4049</v>
      </c>
      <c r="M200" s="6" t="s">
        <v>2272</v>
      </c>
    </row>
    <row r="201" spans="1:18" ht="14.25" customHeight="1">
      <c r="A201" s="40" t="s">
        <v>4050</v>
      </c>
      <c r="B201" s="40" t="s">
        <v>3979</v>
      </c>
      <c r="C201" s="40" t="s">
        <v>3978</v>
      </c>
      <c r="D201" s="98" t="s">
        <v>3980</v>
      </c>
      <c r="E201" s="40" t="s">
        <v>2271</v>
      </c>
      <c r="F201" s="40" t="s">
        <v>2272</v>
      </c>
      <c r="G201" s="40" t="s">
        <v>2272</v>
      </c>
      <c r="H201" s="40"/>
      <c r="I201" s="35"/>
      <c r="J201" s="6" t="s">
        <v>3448</v>
      </c>
      <c r="K201" s="6" t="s">
        <v>3447</v>
      </c>
      <c r="L201" s="6" t="s">
        <v>3449</v>
      </c>
      <c r="M201" s="6" t="s">
        <v>2272</v>
      </c>
    </row>
    <row r="202" spans="1:18" ht="14.25" customHeight="1">
      <c r="A202" s="40" t="s">
        <v>4051</v>
      </c>
      <c r="B202" s="40" t="s">
        <v>3985</v>
      </c>
      <c r="C202" s="40" t="s">
        <v>3984</v>
      </c>
      <c r="D202" s="98" t="s">
        <v>4052</v>
      </c>
      <c r="E202" s="40" t="s">
        <v>2271</v>
      </c>
      <c r="F202" s="40" t="s">
        <v>2272</v>
      </c>
      <c r="G202" s="40" t="s">
        <v>2272</v>
      </c>
      <c r="H202" s="40"/>
      <c r="I202" s="35"/>
      <c r="J202" s="6" t="s">
        <v>3408</v>
      </c>
      <c r="K202" s="6" t="s">
        <v>3407</v>
      </c>
      <c r="L202" s="6" t="s">
        <v>3409</v>
      </c>
      <c r="M202" s="6" t="s">
        <v>2272</v>
      </c>
    </row>
    <row r="203" spans="1:18" ht="14.25" customHeight="1">
      <c r="A203" s="40" t="s">
        <v>4053</v>
      </c>
      <c r="B203" s="40" t="s">
        <v>3993</v>
      </c>
      <c r="C203" s="40" t="s">
        <v>3992</v>
      </c>
      <c r="D203" s="98" t="s">
        <v>3994</v>
      </c>
      <c r="E203" s="40" t="s">
        <v>692</v>
      </c>
      <c r="F203" s="40" t="s">
        <v>692</v>
      </c>
      <c r="G203" s="40" t="s">
        <v>2272</v>
      </c>
      <c r="H203" s="40"/>
      <c r="I203" s="35"/>
      <c r="J203" s="6" t="s">
        <v>3478</v>
      </c>
      <c r="K203" s="6" t="s">
        <v>3477</v>
      </c>
      <c r="L203" s="6" t="s">
        <v>3479</v>
      </c>
      <c r="M203" s="6" t="s">
        <v>2272</v>
      </c>
    </row>
    <row r="204" spans="1:18" ht="14.25" customHeight="1">
      <c r="A204" s="40" t="s">
        <v>4054</v>
      </c>
      <c r="B204" s="40" t="s">
        <v>3999</v>
      </c>
      <c r="C204" s="40" t="s">
        <v>3998</v>
      </c>
      <c r="D204" s="98" t="s">
        <v>4055</v>
      </c>
      <c r="E204" s="40" t="s">
        <v>2271</v>
      </c>
      <c r="F204" s="40" t="s">
        <v>2272</v>
      </c>
      <c r="G204" s="40" t="s">
        <v>2272</v>
      </c>
      <c r="H204" s="40"/>
      <c r="I204" s="35"/>
      <c r="O204" s="6" t="s">
        <v>4056</v>
      </c>
      <c r="P204" s="6" t="s">
        <v>4057</v>
      </c>
      <c r="Q204" s="6" t="s">
        <v>2563</v>
      </c>
      <c r="R204" s="6" t="s">
        <v>2272</v>
      </c>
    </row>
    <row r="205" spans="1:18" ht="14.25" customHeight="1">
      <c r="A205" s="40" t="s">
        <v>4058</v>
      </c>
      <c r="B205" s="40" t="s">
        <v>4006</v>
      </c>
      <c r="C205" s="40" t="s">
        <v>4005</v>
      </c>
      <c r="D205" s="98" t="s">
        <v>4059</v>
      </c>
      <c r="E205" s="40" t="s">
        <v>2271</v>
      </c>
      <c r="F205" s="40" t="s">
        <v>2272</v>
      </c>
      <c r="G205" s="40" t="s">
        <v>2272</v>
      </c>
      <c r="H205" s="40"/>
      <c r="I205" s="35"/>
      <c r="O205" s="6" t="s">
        <v>4060</v>
      </c>
      <c r="P205" s="6" t="s">
        <v>2913</v>
      </c>
      <c r="Q205" s="6" t="s">
        <v>2914</v>
      </c>
      <c r="R205" s="6" t="s">
        <v>2272</v>
      </c>
    </row>
    <row r="206" spans="1:18" ht="14.4">
      <c r="A206" s="40" t="s">
        <v>4061</v>
      </c>
      <c r="B206" s="40" t="s">
        <v>4013</v>
      </c>
      <c r="C206" s="40" t="s">
        <v>4012</v>
      </c>
      <c r="D206" s="98" t="s">
        <v>4014</v>
      </c>
      <c r="E206" s="40" t="s">
        <v>2271</v>
      </c>
      <c r="F206" s="40" t="s">
        <v>2272</v>
      </c>
      <c r="G206" s="40" t="s">
        <v>2272</v>
      </c>
      <c r="H206" s="40"/>
      <c r="I206" s="35"/>
      <c r="O206" s="6" t="s">
        <v>4062</v>
      </c>
      <c r="P206" s="6" t="s">
        <v>2944</v>
      </c>
      <c r="Q206" s="6" t="s">
        <v>2945</v>
      </c>
      <c r="R206" s="6" t="s">
        <v>2272</v>
      </c>
    </row>
    <row r="207" spans="1:18" ht="14.25" hidden="1" customHeight="1">
      <c r="A207" s="40" t="s">
        <v>4063</v>
      </c>
      <c r="B207" s="40"/>
      <c r="C207" s="40"/>
      <c r="D207" s="98" t="s">
        <v>4064</v>
      </c>
      <c r="E207" s="40" t="s">
        <v>692</v>
      </c>
      <c r="F207" s="40" t="s">
        <v>9</v>
      </c>
      <c r="G207" s="40" t="s">
        <v>9</v>
      </c>
      <c r="H207" s="40"/>
      <c r="I207" s="35"/>
      <c r="O207" s="6" t="s">
        <v>4065</v>
      </c>
      <c r="P207" s="6" t="s">
        <v>2882</v>
      </c>
      <c r="Q207" s="6" t="s">
        <v>2883</v>
      </c>
      <c r="R207" s="6" t="s">
        <v>9</v>
      </c>
    </row>
    <row r="208" spans="1:18" ht="14.25" hidden="1" customHeight="1">
      <c r="A208" s="40" t="s">
        <v>4066</v>
      </c>
      <c r="B208" s="40"/>
      <c r="C208" s="40"/>
      <c r="D208" s="98" t="s">
        <v>4067</v>
      </c>
      <c r="E208" s="40" t="s">
        <v>692</v>
      </c>
      <c r="F208" s="40" t="s">
        <v>9</v>
      </c>
      <c r="G208" s="40" t="s">
        <v>9</v>
      </c>
      <c r="H208" s="40"/>
      <c r="I208" s="35"/>
      <c r="O208" s="6" t="s">
        <v>4068</v>
      </c>
      <c r="P208" s="6" t="s">
        <v>2730</v>
      </c>
      <c r="Q208" s="6" t="s">
        <v>2731</v>
      </c>
      <c r="R208" s="6" t="s">
        <v>2272</v>
      </c>
    </row>
    <row r="209" spans="1:9" ht="14.25" hidden="1" customHeight="1">
      <c r="A209" s="40" t="s">
        <v>4069</v>
      </c>
      <c r="B209" s="40"/>
      <c r="C209" s="40"/>
      <c r="D209" s="98" t="s">
        <v>4070</v>
      </c>
      <c r="E209" s="40" t="s">
        <v>9</v>
      </c>
      <c r="F209" s="40" t="s">
        <v>9</v>
      </c>
      <c r="G209" s="40" t="s">
        <v>9</v>
      </c>
      <c r="H209" s="40"/>
      <c r="I209" s="35"/>
    </row>
    <row r="210" spans="1:9" ht="14.25" hidden="1" customHeight="1">
      <c r="A210" s="40" t="s">
        <v>4071</v>
      </c>
      <c r="B210" s="40"/>
      <c r="C210" s="40"/>
      <c r="D210" s="98" t="s">
        <v>4072</v>
      </c>
      <c r="E210" s="40" t="s">
        <v>9</v>
      </c>
      <c r="F210" s="40" t="s">
        <v>9</v>
      </c>
      <c r="G210" s="40" t="s">
        <v>9</v>
      </c>
      <c r="H210" s="40"/>
      <c r="I210" s="35"/>
    </row>
    <row r="211" spans="1:9" ht="14.25" hidden="1" customHeight="1">
      <c r="A211" s="40" t="s">
        <v>4073</v>
      </c>
      <c r="B211" s="40"/>
      <c r="C211" s="40"/>
      <c r="D211" s="98" t="s">
        <v>4074</v>
      </c>
      <c r="E211" s="40" t="s">
        <v>9</v>
      </c>
      <c r="F211" s="40" t="s">
        <v>9</v>
      </c>
      <c r="G211" s="40" t="s">
        <v>9</v>
      </c>
      <c r="H211" s="40"/>
      <c r="I211" s="35"/>
    </row>
    <row r="212" spans="1:9" ht="14.25" hidden="1" customHeight="1">
      <c r="A212" s="40" t="s">
        <v>4075</v>
      </c>
      <c r="B212" s="40"/>
      <c r="C212" s="40"/>
      <c r="D212" s="98" t="s">
        <v>4076</v>
      </c>
      <c r="E212" s="40" t="s">
        <v>9</v>
      </c>
      <c r="F212" s="40" t="s">
        <v>9</v>
      </c>
      <c r="G212" s="40" t="s">
        <v>9</v>
      </c>
      <c r="H212" s="40"/>
      <c r="I212" s="35"/>
    </row>
    <row r="213" spans="1:9" ht="14.25" hidden="1" customHeight="1">
      <c r="A213" s="40" t="s">
        <v>4077</v>
      </c>
      <c r="B213" s="40"/>
      <c r="C213" s="40"/>
      <c r="D213" s="98" t="s">
        <v>4078</v>
      </c>
      <c r="E213" s="40" t="s">
        <v>9</v>
      </c>
      <c r="F213" s="40" t="s">
        <v>9</v>
      </c>
      <c r="G213" s="40" t="s">
        <v>9</v>
      </c>
      <c r="H213" s="40"/>
      <c r="I213" s="35"/>
    </row>
    <row r="214" spans="1:9" ht="14.25" hidden="1" customHeight="1">
      <c r="A214" s="40" t="s">
        <v>4079</v>
      </c>
      <c r="B214" s="40"/>
      <c r="C214" s="40"/>
      <c r="D214" s="98" t="s">
        <v>4080</v>
      </c>
      <c r="E214" s="40" t="s">
        <v>9</v>
      </c>
      <c r="F214" s="40" t="s">
        <v>9</v>
      </c>
      <c r="G214" s="40" t="s">
        <v>9</v>
      </c>
      <c r="H214" s="40"/>
      <c r="I214" s="35"/>
    </row>
    <row r="215" spans="1:9" ht="12" hidden="1" customHeight="1">
      <c r="A215" s="40" t="s">
        <v>4081</v>
      </c>
      <c r="B215" s="40"/>
      <c r="C215" s="40"/>
      <c r="D215" s="98" t="s">
        <v>4082</v>
      </c>
      <c r="E215" s="40" t="s">
        <v>9</v>
      </c>
      <c r="F215" s="40" t="s">
        <v>9</v>
      </c>
      <c r="G215" s="40" t="s">
        <v>9</v>
      </c>
      <c r="H215" s="40"/>
      <c r="I215" s="35"/>
    </row>
    <row r="216" spans="1:9" ht="14.4" hidden="1" customHeight="1">
      <c r="A216" s="40" t="s">
        <v>4083</v>
      </c>
      <c r="B216" s="40"/>
      <c r="C216" s="40"/>
      <c r="D216" s="98" t="s">
        <v>4084</v>
      </c>
      <c r="E216" s="40" t="s">
        <v>9</v>
      </c>
      <c r="F216" s="40" t="s">
        <v>9</v>
      </c>
      <c r="G216" s="40" t="s">
        <v>9</v>
      </c>
      <c r="H216" s="40"/>
      <c r="I216" s="35"/>
    </row>
    <row r="217" spans="1:9" ht="14.4" hidden="1" customHeight="1">
      <c r="A217" s="40" t="s">
        <v>4085</v>
      </c>
      <c r="B217" s="40"/>
      <c r="C217" s="40"/>
      <c r="D217" s="98" t="s">
        <v>4086</v>
      </c>
      <c r="E217" s="40" t="s">
        <v>9</v>
      </c>
      <c r="F217" s="40" t="s">
        <v>9</v>
      </c>
      <c r="G217" s="40" t="s">
        <v>9</v>
      </c>
      <c r="H217" s="40"/>
      <c r="I217" s="35"/>
    </row>
    <row r="218" spans="1:9" ht="14.4" hidden="1">
      <c r="A218" s="40" t="s">
        <v>4087</v>
      </c>
      <c r="B218" s="40"/>
      <c r="C218" s="40"/>
      <c r="D218" s="98" t="s">
        <v>4088</v>
      </c>
      <c r="E218" s="40" t="s">
        <v>9</v>
      </c>
      <c r="F218" s="40" t="s">
        <v>9</v>
      </c>
      <c r="G218" s="40" t="s">
        <v>9</v>
      </c>
      <c r="H218" s="40"/>
      <c r="I218" s="35"/>
    </row>
    <row r="219" spans="1:9" ht="14.25" hidden="1" customHeight="1">
      <c r="A219" s="40" t="s">
        <v>4089</v>
      </c>
      <c r="B219" s="40"/>
      <c r="C219" s="40"/>
      <c r="D219" s="167" t="s">
        <v>4090</v>
      </c>
      <c r="E219" s="40" t="s">
        <v>2272</v>
      </c>
      <c r="F219" s="40" t="s">
        <v>9</v>
      </c>
      <c r="G219" s="40" t="s">
        <v>9</v>
      </c>
      <c r="H219" s="40"/>
      <c r="I219" s="35"/>
    </row>
    <row r="220" spans="1:9" ht="11.4" hidden="1" customHeight="1">
      <c r="A220" s="40" t="s">
        <v>4091</v>
      </c>
      <c r="B220" s="168" t="s">
        <v>2248</v>
      </c>
      <c r="C220" s="168"/>
      <c r="D220" s="169" t="s">
        <v>4092</v>
      </c>
      <c r="E220" s="168" t="s">
        <v>2248</v>
      </c>
      <c r="F220" s="40"/>
      <c r="G220" s="40"/>
      <c r="H220" s="40"/>
      <c r="I220" s="35"/>
    </row>
    <row r="221" spans="1:9" ht="15" hidden="1" customHeight="1">
      <c r="A221" s="40" t="s">
        <v>4093</v>
      </c>
      <c r="B221" s="168" t="s">
        <v>2248</v>
      </c>
      <c r="C221" s="40"/>
      <c r="D221" s="169" t="s">
        <v>4094</v>
      </c>
      <c r="E221" s="168" t="s">
        <v>2248</v>
      </c>
      <c r="F221" s="40"/>
      <c r="G221" s="40"/>
      <c r="H221" s="40"/>
      <c r="I221" s="35"/>
    </row>
    <row r="222" spans="1:9" ht="14.25" customHeight="1">
      <c r="A222" s="35"/>
      <c r="B222" s="35"/>
      <c r="C222" s="35"/>
      <c r="D222" s="93"/>
      <c r="E222" s="35"/>
      <c r="F222" s="35"/>
      <c r="G222" s="35"/>
      <c r="H222" s="35"/>
      <c r="I222" s="35"/>
    </row>
    <row r="223" spans="1:9" ht="14.25" customHeight="1">
      <c r="A223" s="35"/>
      <c r="B223" s="35"/>
      <c r="E223" s="35"/>
      <c r="F223" s="35"/>
      <c r="G223" s="35"/>
      <c r="H223" s="35"/>
      <c r="I223" s="35"/>
    </row>
    <row r="224" spans="1:9" ht="14.25" customHeight="1">
      <c r="A224" s="35"/>
      <c r="B224" s="194" t="s">
        <v>1129</v>
      </c>
      <c r="C224" s="191"/>
      <c r="D224" s="192"/>
      <c r="E224" s="47">
        <v>173</v>
      </c>
      <c r="F224" s="47">
        <v>166</v>
      </c>
      <c r="G224" s="47">
        <v>166</v>
      </c>
      <c r="H224" s="47"/>
      <c r="I224" s="35"/>
    </row>
    <row r="225" spans="1:9" ht="14.25" customHeight="1">
      <c r="A225" s="35"/>
      <c r="B225" s="35"/>
      <c r="E225" s="35"/>
      <c r="F225" s="35"/>
      <c r="G225" s="35"/>
      <c r="H225" s="35"/>
      <c r="I225" s="35"/>
    </row>
    <row r="226" spans="1:9" ht="14.25" customHeight="1">
      <c r="A226" s="35"/>
      <c r="B226" s="209" t="s">
        <v>4095</v>
      </c>
      <c r="C226" s="191"/>
      <c r="D226" s="192"/>
      <c r="E226" s="48">
        <v>182</v>
      </c>
      <c r="F226" s="48">
        <v>202</v>
      </c>
      <c r="G226" s="48">
        <v>202</v>
      </c>
      <c r="H226" s="48"/>
      <c r="I226" s="35"/>
    </row>
    <row r="227" spans="1:9" ht="14.25" customHeight="1">
      <c r="A227" s="35"/>
      <c r="B227" s="35"/>
      <c r="E227" s="35"/>
      <c r="F227" s="35"/>
      <c r="G227" s="35"/>
      <c r="H227" s="35"/>
      <c r="I227" s="35"/>
    </row>
    <row r="228" spans="1:9" ht="14.25" customHeight="1">
      <c r="A228" s="35"/>
      <c r="B228" s="35"/>
      <c r="E228" s="35"/>
      <c r="F228" s="35"/>
      <c r="G228" s="35"/>
      <c r="H228" s="35"/>
      <c r="I228" s="35"/>
    </row>
    <row r="229" spans="1:9" ht="14.25" customHeight="1">
      <c r="A229" s="35"/>
      <c r="B229" s="35"/>
      <c r="E229" s="35"/>
      <c r="F229" s="35"/>
      <c r="G229" s="35"/>
      <c r="H229" s="35"/>
      <c r="I229" s="35"/>
    </row>
    <row r="230" spans="1:9" ht="14.25" customHeight="1">
      <c r="A230" s="35"/>
      <c r="B230" s="35"/>
      <c r="D230" s="49" t="s">
        <v>1131</v>
      </c>
      <c r="E230" s="50">
        <v>3</v>
      </c>
      <c r="F230" s="35"/>
      <c r="G230" s="193" t="s">
        <v>1132</v>
      </c>
      <c r="H230" s="192"/>
      <c r="I230" s="35"/>
    </row>
    <row r="231" spans="1:9" ht="14.25" customHeight="1">
      <c r="A231" s="35"/>
      <c r="B231" s="35"/>
      <c r="D231" s="49" t="s">
        <v>4096</v>
      </c>
      <c r="E231" s="50">
        <v>191</v>
      </c>
      <c r="F231" s="52"/>
      <c r="G231" s="50" t="s">
        <v>658</v>
      </c>
      <c r="H231" s="51">
        <f>H224/E235</f>
        <v>0</v>
      </c>
      <c r="I231" s="52"/>
    </row>
    <row r="232" spans="1:9" ht="14.25" customHeight="1">
      <c r="A232" s="35"/>
      <c r="B232" s="35"/>
      <c r="D232" s="49" t="s">
        <v>1134</v>
      </c>
      <c r="E232" s="50">
        <v>24</v>
      </c>
      <c r="F232" s="52"/>
      <c r="G232" s="52"/>
      <c r="H232" s="52"/>
      <c r="I232" s="170"/>
    </row>
    <row r="233" spans="1:9" ht="14.25" customHeight="1">
      <c r="A233" s="35"/>
      <c r="B233" s="35"/>
      <c r="D233" s="49" t="s">
        <v>1136</v>
      </c>
      <c r="E233" s="50">
        <v>2</v>
      </c>
      <c r="F233" s="35"/>
      <c r="G233" s="35"/>
      <c r="H233" s="35"/>
      <c r="I233" s="52"/>
    </row>
    <row r="234" spans="1:9" ht="14.25" customHeight="1">
      <c r="A234" s="35"/>
      <c r="B234" s="35"/>
      <c r="D234" s="49"/>
      <c r="E234" s="50"/>
      <c r="F234" s="52"/>
      <c r="G234" s="193" t="s">
        <v>1137</v>
      </c>
      <c r="H234" s="192"/>
      <c r="I234" s="35"/>
    </row>
    <row r="235" spans="1:9" ht="14.25" customHeight="1">
      <c r="A235" s="35"/>
      <c r="B235" s="35"/>
      <c r="D235" s="49" t="s">
        <v>1138</v>
      </c>
      <c r="E235" s="50">
        <f>E230+E231+E232-E233</f>
        <v>216</v>
      </c>
      <c r="F235" s="35"/>
      <c r="G235" s="50" t="s">
        <v>658</v>
      </c>
      <c r="H235" s="51">
        <f>H226/E235</f>
        <v>0</v>
      </c>
      <c r="I235" s="52"/>
    </row>
    <row r="236" spans="1:9" ht="14.25" customHeight="1">
      <c r="A236" s="35"/>
      <c r="B236" s="35"/>
      <c r="E236" s="35"/>
      <c r="F236" s="35"/>
      <c r="G236" s="35"/>
      <c r="H236" s="35"/>
      <c r="I236" s="170"/>
    </row>
    <row r="237" spans="1:9" ht="14.25" customHeight="1">
      <c r="A237" s="35"/>
      <c r="B237" s="35"/>
      <c r="E237" s="35"/>
      <c r="F237" s="35"/>
      <c r="G237" s="35"/>
      <c r="H237" s="35"/>
      <c r="I237" s="35"/>
    </row>
    <row r="238" spans="1:9" ht="14.25" customHeight="1">
      <c r="A238" s="35"/>
      <c r="B238" s="35"/>
      <c r="E238" s="35"/>
      <c r="F238" s="35"/>
      <c r="G238" s="35"/>
      <c r="H238" s="35"/>
      <c r="I238" s="35"/>
    </row>
    <row r="239" spans="1:9" ht="14.25" customHeight="1">
      <c r="A239" s="35"/>
      <c r="B239" s="35"/>
      <c r="E239" s="35"/>
      <c r="F239" s="35" t="s">
        <v>3346</v>
      </c>
      <c r="G239" s="35"/>
      <c r="H239" s="35"/>
      <c r="I239" s="35"/>
    </row>
    <row r="240" spans="1:9" ht="14.25" customHeight="1">
      <c r="A240" s="35"/>
      <c r="B240" s="35"/>
      <c r="E240" s="35"/>
      <c r="F240" s="35"/>
      <c r="G240" s="35" t="s">
        <v>4097</v>
      </c>
      <c r="H240" s="35"/>
      <c r="I240" s="35"/>
    </row>
    <row r="241" spans="1:9" ht="14.25" customHeight="1">
      <c r="A241" s="35"/>
      <c r="B241" s="35"/>
      <c r="E241" s="35"/>
      <c r="F241" s="35"/>
      <c r="G241" s="35"/>
      <c r="H241" s="35"/>
      <c r="I241" s="35"/>
    </row>
    <row r="242" spans="1:9" ht="14.25" customHeight="1">
      <c r="A242" s="35"/>
      <c r="B242" s="35"/>
      <c r="E242" s="35"/>
      <c r="F242" s="35"/>
      <c r="G242" s="35"/>
      <c r="H242" s="35"/>
      <c r="I242" s="35"/>
    </row>
    <row r="243" spans="1:9" ht="14.25" customHeight="1">
      <c r="A243" s="35"/>
      <c r="B243" s="35"/>
      <c r="E243" s="35"/>
      <c r="F243" s="35"/>
      <c r="G243" s="35"/>
      <c r="H243" s="35"/>
      <c r="I243" s="35"/>
    </row>
    <row r="244" spans="1:9" ht="14.25" customHeight="1">
      <c r="A244" s="35"/>
      <c r="B244" s="35"/>
      <c r="E244" s="35"/>
      <c r="F244" s="35"/>
      <c r="G244" s="35"/>
      <c r="H244" s="35"/>
      <c r="I244" s="35"/>
    </row>
    <row r="245" spans="1:9" ht="14.25" customHeight="1">
      <c r="A245" s="35"/>
      <c r="B245" s="35"/>
      <c r="E245" s="35"/>
      <c r="F245" s="35"/>
      <c r="G245" s="35"/>
      <c r="H245" s="35"/>
      <c r="I245" s="35"/>
    </row>
    <row r="246" spans="1:9" ht="14.25" customHeight="1">
      <c r="A246" s="35"/>
      <c r="B246" s="35"/>
      <c r="E246" s="35"/>
      <c r="F246" s="35"/>
      <c r="G246" s="35"/>
      <c r="H246" s="35"/>
      <c r="I246" s="35"/>
    </row>
    <row r="247" spans="1:9" ht="14.25" customHeight="1">
      <c r="A247" s="35"/>
      <c r="B247" s="35"/>
      <c r="E247" s="35"/>
      <c r="F247" s="35"/>
      <c r="G247" s="35"/>
      <c r="H247" s="35"/>
      <c r="I247" s="35"/>
    </row>
    <row r="248" spans="1:9" ht="14.25" customHeight="1">
      <c r="A248" s="35"/>
      <c r="B248" s="35"/>
      <c r="E248" s="35"/>
      <c r="F248" s="35"/>
      <c r="G248" s="35"/>
      <c r="H248" s="35"/>
      <c r="I248" s="35"/>
    </row>
    <row r="249" spans="1:9" ht="14.25" customHeight="1">
      <c r="A249" s="35"/>
      <c r="B249" s="35"/>
      <c r="E249" s="35"/>
      <c r="F249" s="35"/>
      <c r="G249" s="35"/>
      <c r="H249" s="35"/>
      <c r="I249" s="35"/>
    </row>
    <row r="250" spans="1:9" ht="14.25" customHeight="1">
      <c r="A250" s="35"/>
      <c r="B250" s="35"/>
      <c r="E250" s="35"/>
      <c r="F250" s="35"/>
      <c r="G250" s="35"/>
      <c r="H250" s="35"/>
      <c r="I250" s="35"/>
    </row>
    <row r="251" spans="1:9" ht="14.25" customHeight="1">
      <c r="A251" s="35"/>
      <c r="B251" s="35"/>
      <c r="E251" s="35"/>
      <c r="F251" s="35"/>
      <c r="G251" s="35"/>
      <c r="H251" s="35"/>
      <c r="I251" s="35"/>
    </row>
    <row r="252" spans="1:9" ht="14.25" customHeight="1">
      <c r="A252" s="35"/>
      <c r="B252" s="35"/>
      <c r="E252" s="35"/>
      <c r="F252" s="35"/>
      <c r="G252" s="35"/>
      <c r="H252" s="35"/>
      <c r="I252" s="35"/>
    </row>
    <row r="253" spans="1:9" ht="14.25" customHeight="1">
      <c r="A253" s="35"/>
      <c r="B253" s="35"/>
      <c r="E253" s="35"/>
      <c r="F253" s="35"/>
      <c r="G253" s="35"/>
      <c r="H253" s="35"/>
      <c r="I253" s="35"/>
    </row>
    <row r="254" spans="1:9" ht="14.25" customHeight="1">
      <c r="A254" s="35"/>
      <c r="B254" s="35"/>
      <c r="E254" s="35"/>
      <c r="F254" s="35"/>
      <c r="G254" s="35"/>
      <c r="H254" s="35"/>
      <c r="I254" s="35"/>
    </row>
    <row r="255" spans="1:9" ht="14.25" customHeight="1">
      <c r="A255" s="35"/>
      <c r="B255" s="35"/>
      <c r="E255" s="35"/>
      <c r="F255" s="35"/>
      <c r="G255" s="35"/>
      <c r="H255" s="35"/>
      <c r="I255" s="35"/>
    </row>
    <row r="256" spans="1:9" ht="14.25" customHeight="1">
      <c r="A256" s="35"/>
      <c r="B256" s="35"/>
      <c r="E256" s="35"/>
      <c r="F256" s="35"/>
      <c r="G256" s="35"/>
      <c r="H256" s="35"/>
      <c r="I256" s="35"/>
    </row>
    <row r="257" spans="1:9" ht="14.25" customHeight="1">
      <c r="A257" s="35"/>
      <c r="B257" s="35"/>
      <c r="E257" s="35"/>
      <c r="F257" s="35"/>
      <c r="G257" s="35"/>
      <c r="H257" s="35"/>
      <c r="I257" s="35"/>
    </row>
    <row r="258" spans="1:9" ht="14.25" customHeight="1">
      <c r="A258" s="35"/>
      <c r="B258" s="35"/>
      <c r="E258" s="35"/>
      <c r="F258" s="35"/>
      <c r="G258" s="35"/>
      <c r="H258" s="35"/>
      <c r="I258" s="35"/>
    </row>
    <row r="259" spans="1:9" ht="14.25" customHeight="1">
      <c r="A259" s="35"/>
      <c r="B259" s="35"/>
      <c r="E259" s="35"/>
      <c r="F259" s="35"/>
      <c r="G259" s="35"/>
      <c r="H259" s="35"/>
      <c r="I259" s="35"/>
    </row>
    <row r="260" spans="1:9" ht="14.25" customHeight="1">
      <c r="A260" s="35"/>
      <c r="B260" s="35"/>
      <c r="E260" s="35"/>
      <c r="F260" s="35"/>
      <c r="G260" s="35"/>
      <c r="H260" s="35"/>
      <c r="I260" s="35"/>
    </row>
    <row r="261" spans="1:9" ht="14.25" customHeight="1">
      <c r="A261" s="35"/>
      <c r="B261" s="35"/>
      <c r="E261" s="35"/>
      <c r="F261" s="35"/>
      <c r="G261" s="35"/>
      <c r="H261" s="35"/>
      <c r="I261" s="35"/>
    </row>
    <row r="262" spans="1:9" ht="14.25" customHeight="1">
      <c r="A262" s="35"/>
      <c r="B262" s="35"/>
      <c r="E262" s="35"/>
      <c r="F262" s="35"/>
      <c r="G262" s="35"/>
      <c r="H262" s="35"/>
      <c r="I262" s="35"/>
    </row>
    <row r="263" spans="1:9" ht="14.25" customHeight="1">
      <c r="A263" s="35"/>
      <c r="B263" s="35"/>
      <c r="E263" s="35"/>
      <c r="F263" s="35"/>
      <c r="G263" s="35"/>
      <c r="H263" s="35"/>
      <c r="I263" s="35"/>
    </row>
    <row r="264" spans="1:9" ht="14.25" customHeight="1">
      <c r="A264" s="35"/>
      <c r="B264" s="35"/>
      <c r="E264" s="35"/>
      <c r="F264" s="35"/>
      <c r="G264" s="35"/>
      <c r="H264" s="35"/>
      <c r="I264" s="35"/>
    </row>
    <row r="265" spans="1:9" ht="14.25" customHeight="1">
      <c r="A265" s="35"/>
      <c r="B265" s="35"/>
      <c r="E265" s="35"/>
      <c r="F265" s="35"/>
      <c r="G265" s="35"/>
      <c r="H265" s="35"/>
      <c r="I265" s="35"/>
    </row>
    <row r="266" spans="1:9" ht="14.25" customHeight="1">
      <c r="A266" s="35"/>
      <c r="B266" s="35"/>
      <c r="E266" s="35"/>
      <c r="F266" s="35"/>
      <c r="G266" s="35"/>
      <c r="H266" s="35"/>
      <c r="I266" s="35"/>
    </row>
    <row r="267" spans="1:9" ht="14.25" customHeight="1">
      <c r="A267" s="35"/>
      <c r="B267" s="35"/>
      <c r="E267" s="35"/>
      <c r="F267" s="35"/>
      <c r="G267" s="35"/>
      <c r="H267" s="35"/>
      <c r="I267" s="35"/>
    </row>
    <row r="268" spans="1:9" ht="14.25" customHeight="1">
      <c r="A268" s="35"/>
      <c r="B268" s="35"/>
      <c r="E268" s="35"/>
      <c r="F268" s="35"/>
      <c r="G268" s="35"/>
      <c r="H268" s="35"/>
      <c r="I268" s="35"/>
    </row>
    <row r="269" spans="1:9" ht="14.25" customHeight="1">
      <c r="A269" s="35"/>
      <c r="B269" s="35"/>
      <c r="E269" s="35"/>
      <c r="F269" s="35"/>
      <c r="G269" s="35"/>
      <c r="H269" s="35"/>
      <c r="I269" s="35"/>
    </row>
    <row r="270" spans="1:9" ht="14.25" customHeight="1">
      <c r="A270" s="35"/>
      <c r="B270" s="35"/>
      <c r="E270" s="35"/>
      <c r="F270" s="35"/>
      <c r="G270" s="35"/>
      <c r="H270" s="35"/>
      <c r="I270" s="35"/>
    </row>
    <row r="271" spans="1:9" ht="14.25" customHeight="1">
      <c r="A271" s="35"/>
      <c r="B271" s="35"/>
      <c r="E271" s="35"/>
      <c r="F271" s="35"/>
      <c r="G271" s="35"/>
      <c r="H271" s="35"/>
      <c r="I271" s="35"/>
    </row>
    <row r="272" spans="1:9" ht="14.25" customHeight="1">
      <c r="A272" s="35"/>
      <c r="B272" s="35"/>
      <c r="E272" s="35"/>
      <c r="F272" s="35"/>
      <c r="G272" s="35"/>
      <c r="H272" s="35"/>
      <c r="I272" s="35"/>
    </row>
    <row r="273" spans="1:9" ht="14.25" customHeight="1">
      <c r="A273" s="35"/>
      <c r="B273" s="35"/>
      <c r="E273" s="35"/>
      <c r="F273" s="35"/>
      <c r="G273" s="35"/>
      <c r="H273" s="35"/>
      <c r="I273" s="35"/>
    </row>
    <row r="274" spans="1:9" ht="14.25" customHeight="1">
      <c r="A274" s="35"/>
      <c r="B274" s="35"/>
      <c r="E274" s="35"/>
      <c r="F274" s="35"/>
      <c r="G274" s="35"/>
      <c r="H274" s="35"/>
      <c r="I274" s="35"/>
    </row>
    <row r="275" spans="1:9" ht="14.25" customHeight="1">
      <c r="A275" s="35"/>
      <c r="B275" s="35"/>
      <c r="E275" s="35"/>
      <c r="F275" s="35"/>
      <c r="G275" s="35"/>
      <c r="H275" s="35"/>
      <c r="I275" s="35"/>
    </row>
    <row r="276" spans="1:9" ht="14.25" customHeight="1">
      <c r="A276" s="35"/>
      <c r="B276" s="35"/>
      <c r="E276" s="35"/>
      <c r="F276" s="35"/>
      <c r="G276" s="35"/>
      <c r="H276" s="35"/>
      <c r="I276" s="35"/>
    </row>
    <row r="277" spans="1:9" ht="14.25" customHeight="1">
      <c r="A277" s="35"/>
      <c r="B277" s="35"/>
      <c r="E277" s="35"/>
      <c r="F277" s="35"/>
      <c r="G277" s="35"/>
      <c r="H277" s="35"/>
      <c r="I277" s="35"/>
    </row>
    <row r="278" spans="1:9" ht="14.25" customHeight="1">
      <c r="A278" s="35"/>
      <c r="B278" s="35"/>
      <c r="E278" s="35"/>
      <c r="F278" s="35"/>
      <c r="G278" s="35"/>
      <c r="H278" s="35"/>
      <c r="I278" s="35"/>
    </row>
    <row r="279" spans="1:9" ht="14.25" customHeight="1">
      <c r="A279" s="35"/>
      <c r="B279" s="35"/>
      <c r="E279" s="35"/>
      <c r="F279" s="35"/>
      <c r="G279" s="35"/>
      <c r="H279" s="35"/>
      <c r="I279" s="35"/>
    </row>
    <row r="280" spans="1:9" ht="14.25" customHeight="1">
      <c r="A280" s="35"/>
      <c r="B280" s="35"/>
      <c r="E280" s="35"/>
      <c r="F280" s="35"/>
      <c r="G280" s="35"/>
      <c r="H280" s="35"/>
      <c r="I280" s="35"/>
    </row>
    <row r="281" spans="1:9" ht="14.25" customHeight="1">
      <c r="A281" s="35"/>
      <c r="B281" s="35"/>
      <c r="E281" s="35"/>
      <c r="F281" s="35"/>
      <c r="G281" s="35"/>
      <c r="H281" s="35"/>
      <c r="I281" s="35"/>
    </row>
    <row r="282" spans="1:9" ht="14.25" customHeight="1">
      <c r="A282" s="35"/>
      <c r="B282" s="35"/>
      <c r="E282" s="35"/>
      <c r="F282" s="35"/>
      <c r="G282" s="35"/>
      <c r="H282" s="35"/>
      <c r="I282" s="35"/>
    </row>
    <row r="283" spans="1:9" ht="14.25" customHeight="1">
      <c r="A283" s="35"/>
      <c r="B283" s="35"/>
      <c r="E283" s="35"/>
      <c r="F283" s="35"/>
      <c r="G283" s="35"/>
      <c r="H283" s="35"/>
      <c r="I283" s="35"/>
    </row>
    <row r="284" spans="1:9" ht="14.25" customHeight="1">
      <c r="A284" s="35"/>
      <c r="B284" s="35"/>
      <c r="E284" s="35"/>
      <c r="F284" s="35"/>
      <c r="G284" s="35"/>
      <c r="H284" s="35"/>
      <c r="I284" s="35"/>
    </row>
    <row r="285" spans="1:9" ht="14.25" customHeight="1">
      <c r="A285" s="35"/>
      <c r="B285" s="35"/>
      <c r="E285" s="35"/>
      <c r="F285" s="35"/>
      <c r="G285" s="35"/>
      <c r="H285" s="35"/>
      <c r="I285" s="35"/>
    </row>
    <row r="286" spans="1:9" ht="14.25" customHeight="1">
      <c r="A286" s="35"/>
      <c r="B286" s="35"/>
      <c r="E286" s="35"/>
      <c r="F286" s="35"/>
      <c r="G286" s="35"/>
      <c r="H286" s="35"/>
      <c r="I286" s="35"/>
    </row>
    <row r="287" spans="1:9" ht="14.25" customHeight="1">
      <c r="A287" s="35"/>
      <c r="B287" s="35"/>
      <c r="E287" s="35"/>
      <c r="F287" s="35"/>
      <c r="G287" s="35"/>
      <c r="H287" s="35"/>
      <c r="I287" s="35"/>
    </row>
    <row r="288" spans="1:9" ht="14.25" customHeight="1">
      <c r="A288" s="35"/>
      <c r="B288" s="35"/>
      <c r="E288" s="35"/>
      <c r="F288" s="35"/>
      <c r="G288" s="35"/>
      <c r="H288" s="35"/>
      <c r="I288" s="35"/>
    </row>
    <row r="289" spans="1:9" ht="14.25" customHeight="1">
      <c r="A289" s="35"/>
      <c r="B289" s="35"/>
      <c r="E289" s="35"/>
      <c r="F289" s="35"/>
      <c r="G289" s="35"/>
      <c r="H289" s="35"/>
      <c r="I289" s="35"/>
    </row>
    <row r="290" spans="1:9" ht="14.25" customHeight="1">
      <c r="A290" s="35"/>
      <c r="B290" s="35"/>
      <c r="E290" s="35"/>
      <c r="F290" s="35"/>
      <c r="G290" s="35"/>
      <c r="H290" s="35"/>
      <c r="I290" s="35"/>
    </row>
    <row r="291" spans="1:9" ht="14.25" customHeight="1">
      <c r="A291" s="35"/>
      <c r="B291" s="35"/>
      <c r="E291" s="35"/>
      <c r="F291" s="35"/>
      <c r="G291" s="35"/>
      <c r="H291" s="35"/>
      <c r="I291" s="35"/>
    </row>
    <row r="292" spans="1:9" ht="14.25" customHeight="1">
      <c r="A292" s="35"/>
      <c r="B292" s="35"/>
      <c r="E292" s="35"/>
      <c r="F292" s="35"/>
      <c r="G292" s="35"/>
      <c r="H292" s="35"/>
      <c r="I292" s="35"/>
    </row>
    <row r="293" spans="1:9" ht="14.25" customHeight="1">
      <c r="A293" s="35"/>
      <c r="B293" s="35"/>
      <c r="E293" s="35"/>
      <c r="F293" s="35"/>
      <c r="G293" s="35"/>
      <c r="H293" s="35"/>
      <c r="I293" s="35"/>
    </row>
    <row r="294" spans="1:9" ht="14.25" customHeight="1">
      <c r="A294" s="35"/>
      <c r="B294" s="35"/>
      <c r="E294" s="35"/>
      <c r="F294" s="35"/>
      <c r="G294" s="35"/>
      <c r="H294" s="35"/>
      <c r="I294" s="35"/>
    </row>
    <row r="295" spans="1:9" ht="14.25" customHeight="1">
      <c r="A295" s="35"/>
      <c r="B295" s="35"/>
      <c r="E295" s="35"/>
      <c r="F295" s="35"/>
      <c r="G295" s="35"/>
      <c r="H295" s="35"/>
      <c r="I295" s="35"/>
    </row>
    <row r="296" spans="1:9" ht="14.25" customHeight="1">
      <c r="A296" s="35"/>
      <c r="B296" s="35"/>
      <c r="E296" s="35"/>
      <c r="F296" s="35"/>
      <c r="G296" s="35"/>
      <c r="H296" s="35"/>
      <c r="I296" s="35"/>
    </row>
    <row r="297" spans="1:9" ht="14.25" customHeight="1">
      <c r="A297" s="35"/>
      <c r="B297" s="35"/>
      <c r="E297" s="35"/>
      <c r="F297" s="35"/>
      <c r="G297" s="35"/>
      <c r="H297" s="35"/>
      <c r="I297" s="35"/>
    </row>
    <row r="298" spans="1:9" ht="14.25" customHeight="1">
      <c r="A298" s="35"/>
      <c r="B298" s="35"/>
      <c r="E298" s="35"/>
      <c r="F298" s="35"/>
      <c r="G298" s="35"/>
      <c r="H298" s="35"/>
      <c r="I298" s="35"/>
    </row>
    <row r="299" spans="1:9" ht="14.25" customHeight="1">
      <c r="A299" s="35"/>
      <c r="B299" s="35"/>
      <c r="E299" s="35"/>
      <c r="F299" s="35"/>
      <c r="G299" s="35"/>
      <c r="H299" s="35"/>
      <c r="I299" s="35"/>
    </row>
    <row r="300" spans="1:9" ht="14.25" customHeight="1">
      <c r="A300" s="35"/>
      <c r="B300" s="35"/>
      <c r="E300" s="35"/>
      <c r="F300" s="35"/>
      <c r="G300" s="35"/>
      <c r="H300" s="35"/>
      <c r="I300" s="35"/>
    </row>
    <row r="301" spans="1:9" ht="14.25" customHeight="1">
      <c r="A301" s="35"/>
      <c r="B301" s="35"/>
      <c r="E301" s="35"/>
      <c r="F301" s="35"/>
      <c r="G301" s="35"/>
      <c r="H301" s="35"/>
      <c r="I301" s="35"/>
    </row>
    <row r="302" spans="1:9" ht="14.25" customHeight="1">
      <c r="A302" s="35"/>
      <c r="B302" s="35"/>
      <c r="E302" s="35"/>
      <c r="F302" s="35"/>
      <c r="G302" s="35"/>
      <c r="H302" s="35"/>
      <c r="I302" s="35"/>
    </row>
    <row r="303" spans="1:9" ht="14.25" customHeight="1">
      <c r="A303" s="35"/>
      <c r="B303" s="35"/>
      <c r="E303" s="35"/>
      <c r="F303" s="35"/>
      <c r="G303" s="35"/>
      <c r="H303" s="35"/>
      <c r="I303" s="35"/>
    </row>
    <row r="304" spans="1:9" ht="14.25" customHeight="1">
      <c r="A304" s="35"/>
      <c r="B304" s="35"/>
      <c r="E304" s="35"/>
      <c r="F304" s="35"/>
      <c r="G304" s="35"/>
      <c r="H304" s="35"/>
      <c r="I304" s="35"/>
    </row>
    <row r="305" spans="1:9" ht="14.25" customHeight="1">
      <c r="A305" s="35"/>
      <c r="B305" s="35"/>
      <c r="E305" s="35"/>
      <c r="F305" s="35"/>
      <c r="G305" s="35"/>
      <c r="H305" s="35"/>
      <c r="I305" s="35"/>
    </row>
    <row r="306" spans="1:9" ht="14.25" customHeight="1">
      <c r="A306" s="35"/>
      <c r="B306" s="35"/>
      <c r="E306" s="35"/>
      <c r="F306" s="35"/>
      <c r="G306" s="35"/>
      <c r="H306" s="35"/>
      <c r="I306" s="35"/>
    </row>
    <row r="307" spans="1:9" ht="14.25" customHeight="1">
      <c r="A307" s="35"/>
      <c r="B307" s="35"/>
      <c r="E307" s="35"/>
      <c r="F307" s="35"/>
      <c r="G307" s="35"/>
      <c r="H307" s="35"/>
      <c r="I307" s="35"/>
    </row>
    <row r="308" spans="1:9" ht="14.25" customHeight="1">
      <c r="A308" s="35"/>
      <c r="B308" s="35"/>
      <c r="E308" s="35"/>
      <c r="F308" s="35"/>
      <c r="G308" s="35"/>
      <c r="H308" s="35"/>
      <c r="I308" s="35"/>
    </row>
    <row r="309" spans="1:9" ht="14.25" customHeight="1">
      <c r="A309" s="35"/>
      <c r="B309" s="35"/>
      <c r="E309" s="35"/>
      <c r="F309" s="35"/>
      <c r="G309" s="35"/>
      <c r="H309" s="35"/>
      <c r="I309" s="35"/>
    </row>
    <row r="310" spans="1:9" ht="14.25" customHeight="1">
      <c r="A310" s="35"/>
      <c r="B310" s="35"/>
      <c r="E310" s="35"/>
      <c r="F310" s="35"/>
      <c r="G310" s="35"/>
      <c r="H310" s="35"/>
      <c r="I310" s="35"/>
    </row>
    <row r="311" spans="1:9" ht="14.25" customHeight="1">
      <c r="A311" s="35"/>
      <c r="B311" s="35"/>
      <c r="E311" s="35"/>
      <c r="F311" s="35"/>
      <c r="G311" s="35"/>
      <c r="H311" s="35"/>
      <c r="I311" s="35"/>
    </row>
    <row r="312" spans="1:9" ht="14.25" customHeight="1">
      <c r="A312" s="35"/>
      <c r="B312" s="35"/>
      <c r="E312" s="35"/>
      <c r="F312" s="35"/>
      <c r="G312" s="35"/>
      <c r="H312" s="35"/>
      <c r="I312" s="35"/>
    </row>
    <row r="313" spans="1:9" ht="14.25" customHeight="1">
      <c r="A313" s="35"/>
      <c r="B313" s="35"/>
      <c r="E313" s="35"/>
      <c r="F313" s="35"/>
      <c r="G313" s="35"/>
      <c r="H313" s="35"/>
      <c r="I313" s="35"/>
    </row>
    <row r="314" spans="1:9" ht="14.25" customHeight="1">
      <c r="A314" s="35"/>
      <c r="B314" s="35"/>
      <c r="E314" s="35"/>
      <c r="F314" s="35"/>
      <c r="G314" s="35"/>
      <c r="H314" s="35"/>
      <c r="I314" s="35"/>
    </row>
    <row r="315" spans="1:9" ht="14.25" customHeight="1">
      <c r="A315" s="35"/>
      <c r="B315" s="35"/>
      <c r="E315" s="35"/>
      <c r="F315" s="35"/>
      <c r="G315" s="35"/>
      <c r="H315" s="35"/>
      <c r="I315" s="35"/>
    </row>
    <row r="316" spans="1:9" ht="14.25" customHeight="1">
      <c r="A316" s="35"/>
      <c r="B316" s="35"/>
      <c r="E316" s="35"/>
      <c r="F316" s="35"/>
      <c r="G316" s="35"/>
      <c r="H316" s="35"/>
      <c r="I316" s="35"/>
    </row>
    <row r="317" spans="1:9" ht="14.25" customHeight="1">
      <c r="A317" s="35"/>
      <c r="B317" s="35"/>
      <c r="E317" s="35"/>
      <c r="F317" s="35"/>
      <c r="G317" s="35"/>
      <c r="H317" s="35"/>
      <c r="I317" s="35"/>
    </row>
    <row r="318" spans="1:9" ht="14.25" customHeight="1">
      <c r="A318" s="35"/>
      <c r="B318" s="35"/>
      <c r="E318" s="35"/>
      <c r="F318" s="35"/>
      <c r="G318" s="35"/>
      <c r="H318" s="35"/>
      <c r="I318" s="35"/>
    </row>
    <row r="319" spans="1:9" ht="14.25" customHeight="1">
      <c r="A319" s="35"/>
      <c r="B319" s="35"/>
      <c r="E319" s="35"/>
      <c r="F319" s="35"/>
      <c r="G319" s="35"/>
      <c r="H319" s="35"/>
      <c r="I319" s="35"/>
    </row>
    <row r="320" spans="1:9" ht="14.25" customHeight="1">
      <c r="A320" s="35"/>
      <c r="B320" s="35"/>
      <c r="E320" s="35"/>
      <c r="F320" s="35"/>
      <c r="G320" s="35"/>
      <c r="H320" s="35"/>
      <c r="I320" s="35"/>
    </row>
    <row r="321" spans="1:9" ht="14.25" customHeight="1">
      <c r="A321" s="35"/>
      <c r="B321" s="35"/>
      <c r="E321" s="35"/>
      <c r="F321" s="35"/>
      <c r="G321" s="35"/>
      <c r="H321" s="35"/>
      <c r="I321" s="35"/>
    </row>
    <row r="322" spans="1:9" ht="14.25" customHeight="1">
      <c r="A322" s="35"/>
      <c r="B322" s="35"/>
      <c r="E322" s="35"/>
      <c r="F322" s="35"/>
      <c r="G322" s="35"/>
      <c r="H322" s="35"/>
      <c r="I322" s="35"/>
    </row>
    <row r="323" spans="1:9" ht="14.25" customHeight="1">
      <c r="A323" s="35"/>
      <c r="B323" s="35"/>
      <c r="E323" s="35"/>
      <c r="F323" s="35"/>
      <c r="G323" s="35"/>
      <c r="H323" s="35"/>
      <c r="I323" s="35"/>
    </row>
    <row r="324" spans="1:9" ht="14.25" customHeight="1">
      <c r="A324" s="35"/>
      <c r="B324" s="35"/>
      <c r="E324" s="35"/>
      <c r="F324" s="35"/>
      <c r="G324" s="35"/>
      <c r="H324" s="35"/>
      <c r="I324" s="35"/>
    </row>
    <row r="325" spans="1:9" ht="14.25" customHeight="1">
      <c r="A325" s="35"/>
      <c r="B325" s="35"/>
      <c r="E325" s="35"/>
      <c r="F325" s="35"/>
      <c r="G325" s="35"/>
      <c r="H325" s="35"/>
      <c r="I325" s="35"/>
    </row>
    <row r="326" spans="1:9" ht="14.25" customHeight="1">
      <c r="A326" s="35"/>
      <c r="B326" s="35"/>
      <c r="E326" s="35"/>
      <c r="F326" s="35"/>
      <c r="G326" s="35"/>
      <c r="H326" s="35"/>
      <c r="I326" s="35"/>
    </row>
    <row r="327" spans="1:9" ht="14.25" customHeight="1">
      <c r="A327" s="35"/>
      <c r="B327" s="35"/>
      <c r="E327" s="35"/>
      <c r="F327" s="35"/>
      <c r="G327" s="35"/>
      <c r="H327" s="35"/>
      <c r="I327" s="35"/>
    </row>
    <row r="328" spans="1:9" ht="14.25" customHeight="1">
      <c r="A328" s="35"/>
      <c r="B328" s="35"/>
      <c r="E328" s="35"/>
      <c r="F328" s="35"/>
      <c r="G328" s="35"/>
      <c r="H328" s="35"/>
      <c r="I328" s="35"/>
    </row>
    <row r="329" spans="1:9" ht="14.25" customHeight="1">
      <c r="A329" s="35"/>
      <c r="B329" s="35"/>
      <c r="E329" s="35"/>
      <c r="F329" s="35"/>
      <c r="G329" s="35"/>
      <c r="H329" s="35"/>
      <c r="I329" s="35"/>
    </row>
    <row r="330" spans="1:9" ht="14.25" customHeight="1">
      <c r="A330" s="35"/>
      <c r="B330" s="35"/>
      <c r="E330" s="35"/>
      <c r="F330" s="35"/>
      <c r="G330" s="35"/>
      <c r="H330" s="35"/>
      <c r="I330" s="35"/>
    </row>
    <row r="331" spans="1:9" ht="14.25" customHeight="1">
      <c r="A331" s="35"/>
      <c r="B331" s="35"/>
      <c r="E331" s="35"/>
      <c r="F331" s="35"/>
      <c r="G331" s="35"/>
      <c r="H331" s="35"/>
      <c r="I331" s="35"/>
    </row>
    <row r="332" spans="1:9" ht="14.25" customHeight="1">
      <c r="A332" s="35"/>
      <c r="B332" s="35"/>
      <c r="E332" s="35"/>
      <c r="F332" s="35"/>
      <c r="G332" s="35"/>
      <c r="H332" s="35"/>
      <c r="I332" s="35"/>
    </row>
    <row r="333" spans="1:9" ht="14.25" customHeight="1">
      <c r="A333" s="35"/>
      <c r="B333" s="35"/>
      <c r="E333" s="35"/>
      <c r="F333" s="35"/>
      <c r="G333" s="35"/>
      <c r="H333" s="35"/>
      <c r="I333" s="35"/>
    </row>
    <row r="334" spans="1:9" ht="14.25" customHeight="1">
      <c r="A334" s="35"/>
      <c r="B334" s="35"/>
      <c r="E334" s="35"/>
      <c r="F334" s="35"/>
      <c r="G334" s="35"/>
      <c r="H334" s="35"/>
      <c r="I334" s="35"/>
    </row>
    <row r="335" spans="1:9" ht="14.25" customHeight="1">
      <c r="A335" s="35"/>
      <c r="B335" s="35"/>
      <c r="E335" s="35"/>
      <c r="F335" s="35"/>
      <c r="G335" s="35"/>
      <c r="H335" s="35"/>
      <c r="I335" s="35"/>
    </row>
    <row r="336" spans="1:9" ht="14.25" customHeight="1">
      <c r="A336" s="35"/>
      <c r="B336" s="35"/>
      <c r="E336" s="35"/>
      <c r="F336" s="35"/>
      <c r="G336" s="35"/>
      <c r="H336" s="35"/>
      <c r="I336" s="35"/>
    </row>
    <row r="337" spans="1:9" ht="14.25" customHeight="1">
      <c r="A337" s="35"/>
      <c r="B337" s="35"/>
      <c r="E337" s="35"/>
      <c r="F337" s="35"/>
      <c r="G337" s="35"/>
      <c r="H337" s="35"/>
      <c r="I337" s="35"/>
    </row>
    <row r="338" spans="1:9" ht="14.25" customHeight="1">
      <c r="A338" s="35"/>
      <c r="B338" s="35"/>
      <c r="E338" s="35"/>
      <c r="F338" s="35"/>
      <c r="G338" s="35"/>
      <c r="H338" s="35"/>
      <c r="I338" s="35"/>
    </row>
    <row r="339" spans="1:9" ht="14.25" customHeight="1">
      <c r="A339" s="35"/>
      <c r="B339" s="35"/>
      <c r="E339" s="35"/>
      <c r="F339" s="35"/>
      <c r="G339" s="35"/>
      <c r="H339" s="35"/>
      <c r="I339" s="35"/>
    </row>
    <row r="340" spans="1:9" ht="14.25" customHeight="1">
      <c r="A340" s="35"/>
      <c r="B340" s="35"/>
      <c r="E340" s="35"/>
      <c r="F340" s="35"/>
      <c r="G340" s="35"/>
      <c r="H340" s="35"/>
      <c r="I340" s="35"/>
    </row>
    <row r="341" spans="1:9" ht="14.25" customHeight="1">
      <c r="A341" s="35"/>
      <c r="B341" s="35"/>
      <c r="E341" s="35"/>
      <c r="F341" s="35"/>
      <c r="G341" s="35"/>
      <c r="H341" s="35"/>
      <c r="I341" s="35"/>
    </row>
    <row r="342" spans="1:9" ht="14.25" customHeight="1">
      <c r="A342" s="35"/>
      <c r="B342" s="35"/>
      <c r="E342" s="35"/>
      <c r="F342" s="35"/>
      <c r="G342" s="35"/>
      <c r="H342" s="35"/>
      <c r="I342" s="35"/>
    </row>
    <row r="343" spans="1:9" ht="14.25" customHeight="1">
      <c r="A343" s="35"/>
      <c r="B343" s="35"/>
      <c r="E343" s="35"/>
      <c r="F343" s="35"/>
      <c r="G343" s="35"/>
      <c r="H343" s="35"/>
      <c r="I343" s="35"/>
    </row>
    <row r="344" spans="1:9" ht="14.25" customHeight="1">
      <c r="A344" s="35"/>
      <c r="B344" s="35"/>
      <c r="E344" s="35"/>
      <c r="F344" s="35"/>
      <c r="G344" s="35"/>
      <c r="H344" s="35"/>
      <c r="I344" s="35"/>
    </row>
    <row r="345" spans="1:9" ht="14.25" customHeight="1">
      <c r="A345" s="35"/>
      <c r="B345" s="35"/>
      <c r="E345" s="35"/>
      <c r="F345" s="35"/>
      <c r="G345" s="35"/>
      <c r="H345" s="35"/>
      <c r="I345" s="35"/>
    </row>
    <row r="346" spans="1:9" ht="14.25" customHeight="1">
      <c r="A346" s="35"/>
      <c r="B346" s="35"/>
      <c r="E346" s="35"/>
      <c r="F346" s="35"/>
      <c r="G346" s="35"/>
      <c r="H346" s="35"/>
      <c r="I346" s="35"/>
    </row>
    <row r="347" spans="1:9" ht="14.25" customHeight="1">
      <c r="A347" s="35"/>
      <c r="B347" s="35"/>
      <c r="E347" s="35"/>
      <c r="F347" s="35"/>
      <c r="G347" s="35"/>
      <c r="H347" s="35"/>
      <c r="I347" s="35"/>
    </row>
    <row r="348" spans="1:9" ht="14.25" customHeight="1">
      <c r="A348" s="35"/>
      <c r="B348" s="35"/>
      <c r="E348" s="35"/>
      <c r="F348" s="35"/>
      <c r="G348" s="35"/>
      <c r="H348" s="35"/>
      <c r="I348" s="35"/>
    </row>
    <row r="349" spans="1:9" ht="14.25" customHeight="1">
      <c r="A349" s="35"/>
      <c r="B349" s="35"/>
      <c r="E349" s="35"/>
      <c r="F349" s="35"/>
      <c r="G349" s="35"/>
      <c r="H349" s="35"/>
      <c r="I349" s="35"/>
    </row>
    <row r="350" spans="1:9" ht="14.25" customHeight="1">
      <c r="A350" s="35"/>
      <c r="B350" s="35"/>
      <c r="E350" s="35"/>
      <c r="F350" s="35"/>
      <c r="G350" s="35"/>
      <c r="H350" s="35"/>
      <c r="I350" s="35"/>
    </row>
    <row r="351" spans="1:9" ht="14.25" customHeight="1">
      <c r="A351" s="35"/>
      <c r="B351" s="35"/>
      <c r="E351" s="35"/>
      <c r="F351" s="35"/>
      <c r="G351" s="35"/>
      <c r="H351" s="35"/>
      <c r="I351" s="35"/>
    </row>
    <row r="352" spans="1:9" ht="14.25" customHeight="1">
      <c r="A352" s="35"/>
      <c r="B352" s="35"/>
      <c r="E352" s="35"/>
      <c r="F352" s="35"/>
      <c r="G352" s="35"/>
      <c r="H352" s="35"/>
      <c r="I352" s="35"/>
    </row>
    <row r="353" spans="1:9" ht="14.25" customHeight="1">
      <c r="A353" s="35"/>
      <c r="B353" s="35"/>
      <c r="E353" s="35"/>
      <c r="F353" s="35"/>
      <c r="G353" s="35"/>
      <c r="H353" s="35"/>
      <c r="I353" s="35"/>
    </row>
    <row r="354" spans="1:9" ht="14.25" customHeight="1">
      <c r="A354" s="35"/>
      <c r="B354" s="35"/>
      <c r="E354" s="35"/>
      <c r="F354" s="35"/>
      <c r="G354" s="35"/>
      <c r="H354" s="35"/>
      <c r="I354" s="35"/>
    </row>
    <row r="355" spans="1:9" ht="14.25" customHeight="1">
      <c r="A355" s="35"/>
      <c r="B355" s="35"/>
      <c r="E355" s="35"/>
      <c r="F355" s="35"/>
      <c r="G355" s="35"/>
      <c r="H355" s="35"/>
      <c r="I355" s="35"/>
    </row>
    <row r="356" spans="1:9" ht="14.25" customHeight="1">
      <c r="A356" s="35"/>
      <c r="B356" s="35"/>
      <c r="E356" s="35"/>
      <c r="F356" s="35"/>
      <c r="G356" s="35"/>
      <c r="H356" s="35"/>
      <c r="I356" s="35"/>
    </row>
    <row r="357" spans="1:9" ht="14.25" customHeight="1">
      <c r="A357" s="35"/>
      <c r="B357" s="35"/>
      <c r="E357" s="35"/>
      <c r="F357" s="35"/>
      <c r="G357" s="35"/>
      <c r="H357" s="35"/>
      <c r="I357" s="35"/>
    </row>
    <row r="358" spans="1:9" ht="14.25" customHeight="1">
      <c r="A358" s="35"/>
      <c r="B358" s="35"/>
      <c r="E358" s="35"/>
      <c r="F358" s="35"/>
      <c r="G358" s="35"/>
      <c r="H358" s="35"/>
      <c r="I358" s="35"/>
    </row>
    <row r="359" spans="1:9" ht="14.25" customHeight="1">
      <c r="A359" s="35"/>
      <c r="B359" s="35"/>
      <c r="E359" s="35"/>
      <c r="F359" s="35"/>
      <c r="G359" s="35"/>
      <c r="H359" s="35"/>
      <c r="I359" s="35"/>
    </row>
    <row r="360" spans="1:9" ht="14.25" customHeight="1">
      <c r="A360" s="35"/>
      <c r="B360" s="35"/>
      <c r="E360" s="35"/>
      <c r="F360" s="35"/>
      <c r="G360" s="35"/>
      <c r="H360" s="35"/>
      <c r="I360" s="35"/>
    </row>
    <row r="361" spans="1:9" ht="14.25" customHeight="1">
      <c r="A361" s="35"/>
      <c r="B361" s="35"/>
      <c r="E361" s="35"/>
      <c r="F361" s="35"/>
      <c r="G361" s="35"/>
      <c r="H361" s="35"/>
      <c r="I361" s="35"/>
    </row>
    <row r="362" spans="1:9" ht="14.25" customHeight="1">
      <c r="A362" s="35"/>
      <c r="B362" s="35"/>
      <c r="E362" s="35"/>
      <c r="F362" s="35"/>
      <c r="G362" s="35"/>
      <c r="H362" s="35"/>
      <c r="I362" s="35"/>
    </row>
    <row r="363" spans="1:9" ht="14.25" customHeight="1">
      <c r="A363" s="35"/>
      <c r="B363" s="35"/>
      <c r="E363" s="35"/>
      <c r="F363" s="35"/>
      <c r="G363" s="35"/>
      <c r="H363" s="35"/>
      <c r="I363" s="35"/>
    </row>
    <row r="364" spans="1:9" ht="14.25" customHeight="1">
      <c r="A364" s="35"/>
      <c r="B364" s="35"/>
      <c r="E364" s="35"/>
      <c r="F364" s="35"/>
      <c r="G364" s="35"/>
      <c r="H364" s="35"/>
      <c r="I364" s="35"/>
    </row>
    <row r="365" spans="1:9" ht="14.25" customHeight="1">
      <c r="A365" s="35"/>
      <c r="B365" s="35"/>
      <c r="E365" s="35"/>
      <c r="F365" s="35"/>
      <c r="G365" s="35"/>
      <c r="H365" s="35"/>
      <c r="I365" s="35"/>
    </row>
    <row r="366" spans="1:9" ht="14.25" customHeight="1">
      <c r="A366" s="35"/>
      <c r="B366" s="35"/>
      <c r="E366" s="35"/>
      <c r="F366" s="35"/>
      <c r="G366" s="35"/>
      <c r="H366" s="35"/>
      <c r="I366" s="35"/>
    </row>
    <row r="367" spans="1:9" ht="14.25" customHeight="1">
      <c r="A367" s="35"/>
      <c r="B367" s="35"/>
      <c r="E367" s="35"/>
      <c r="F367" s="35"/>
      <c r="G367" s="35"/>
      <c r="H367" s="35"/>
      <c r="I367" s="35"/>
    </row>
    <row r="368" spans="1:9" ht="14.25" customHeight="1">
      <c r="A368" s="35"/>
      <c r="B368" s="35"/>
      <c r="E368" s="35"/>
      <c r="F368" s="35"/>
      <c r="G368" s="35"/>
      <c r="H368" s="35"/>
      <c r="I368" s="35"/>
    </row>
    <row r="369" spans="1:9" ht="14.25" customHeight="1">
      <c r="A369" s="35"/>
      <c r="B369" s="35"/>
      <c r="E369" s="35"/>
      <c r="F369" s="35"/>
      <c r="G369" s="35"/>
      <c r="H369" s="35"/>
      <c r="I369" s="35"/>
    </row>
    <row r="370" spans="1:9" ht="14.25" customHeight="1">
      <c r="A370" s="35"/>
      <c r="B370" s="35"/>
      <c r="E370" s="35"/>
      <c r="F370" s="35"/>
      <c r="G370" s="35"/>
      <c r="H370" s="35"/>
      <c r="I370" s="35"/>
    </row>
    <row r="371" spans="1:9" ht="14.25" customHeight="1">
      <c r="A371" s="35"/>
      <c r="B371" s="35"/>
      <c r="E371" s="35"/>
      <c r="F371" s="35"/>
      <c r="G371" s="35"/>
      <c r="H371" s="35"/>
      <c r="I371" s="35"/>
    </row>
    <row r="372" spans="1:9" ht="14.25" customHeight="1">
      <c r="A372" s="35"/>
      <c r="B372" s="35"/>
      <c r="E372" s="35"/>
      <c r="F372" s="35"/>
      <c r="G372" s="35"/>
      <c r="H372" s="35"/>
      <c r="I372" s="35"/>
    </row>
    <row r="373" spans="1:9" ht="14.25" customHeight="1">
      <c r="A373" s="35"/>
      <c r="B373" s="35"/>
      <c r="E373" s="35"/>
      <c r="F373" s="35"/>
      <c r="G373" s="35"/>
      <c r="H373" s="35"/>
      <c r="I373" s="35"/>
    </row>
    <row r="374" spans="1:9" ht="14.25" customHeight="1">
      <c r="A374" s="35"/>
      <c r="B374" s="35"/>
      <c r="E374" s="35"/>
      <c r="F374" s="35"/>
      <c r="G374" s="35"/>
      <c r="H374" s="35"/>
      <c r="I374" s="35"/>
    </row>
    <row r="375" spans="1:9" ht="14.25" customHeight="1">
      <c r="A375" s="35"/>
      <c r="B375" s="35"/>
      <c r="E375" s="35"/>
      <c r="F375" s="35"/>
      <c r="G375" s="35"/>
      <c r="H375" s="35"/>
      <c r="I375" s="35"/>
    </row>
    <row r="376" spans="1:9" ht="14.25" customHeight="1">
      <c r="A376" s="35"/>
      <c r="B376" s="35"/>
      <c r="E376" s="35"/>
      <c r="F376" s="35"/>
      <c r="G376" s="35"/>
      <c r="H376" s="35"/>
      <c r="I376" s="35"/>
    </row>
    <row r="377" spans="1:9" ht="14.25" customHeight="1">
      <c r="A377" s="35"/>
      <c r="B377" s="35"/>
      <c r="E377" s="35"/>
      <c r="F377" s="35"/>
      <c r="G377" s="35"/>
      <c r="H377" s="35"/>
      <c r="I377" s="35"/>
    </row>
    <row r="378" spans="1:9" ht="14.25" customHeight="1">
      <c r="A378" s="35"/>
      <c r="B378" s="35"/>
      <c r="E378" s="35"/>
      <c r="F378" s="35"/>
      <c r="G378" s="35"/>
      <c r="H378" s="35"/>
      <c r="I378" s="35"/>
    </row>
    <row r="379" spans="1:9" ht="14.25" customHeight="1">
      <c r="A379" s="35"/>
      <c r="B379" s="35"/>
      <c r="E379" s="35"/>
      <c r="F379" s="35"/>
      <c r="G379" s="35"/>
      <c r="H379" s="35"/>
      <c r="I379" s="35"/>
    </row>
    <row r="380" spans="1:9" ht="14.25" customHeight="1">
      <c r="A380" s="35"/>
      <c r="B380" s="35"/>
      <c r="E380" s="35"/>
      <c r="F380" s="35"/>
      <c r="G380" s="35"/>
      <c r="H380" s="35"/>
      <c r="I380" s="35"/>
    </row>
    <row r="381" spans="1:9" ht="14.25" customHeight="1">
      <c r="A381" s="35"/>
      <c r="B381" s="35"/>
      <c r="E381" s="35"/>
      <c r="F381" s="35"/>
      <c r="G381" s="35"/>
      <c r="H381" s="35"/>
      <c r="I381" s="35"/>
    </row>
    <row r="382" spans="1:9" ht="14.25" customHeight="1">
      <c r="A382" s="35"/>
      <c r="B382" s="35"/>
      <c r="E382" s="35"/>
      <c r="F382" s="35"/>
      <c r="G382" s="35"/>
      <c r="H382" s="35"/>
      <c r="I382" s="35"/>
    </row>
    <row r="383" spans="1:9" ht="14.25" customHeight="1">
      <c r="A383" s="35"/>
      <c r="B383" s="35"/>
      <c r="E383" s="35"/>
      <c r="F383" s="35"/>
      <c r="G383" s="35"/>
      <c r="H383" s="35"/>
      <c r="I383" s="35"/>
    </row>
    <row r="384" spans="1:9" ht="14.25" customHeight="1">
      <c r="A384" s="35"/>
      <c r="B384" s="35"/>
      <c r="E384" s="35"/>
      <c r="F384" s="35"/>
      <c r="G384" s="35"/>
      <c r="H384" s="35"/>
      <c r="I384" s="35"/>
    </row>
    <row r="385" spans="1:9" ht="14.25" customHeight="1">
      <c r="A385" s="35"/>
      <c r="B385" s="35"/>
      <c r="E385" s="35"/>
      <c r="F385" s="35"/>
      <c r="G385" s="35"/>
      <c r="H385" s="35"/>
      <c r="I385" s="35"/>
    </row>
    <row r="386" spans="1:9" ht="14.25" customHeight="1">
      <c r="A386" s="35"/>
      <c r="B386" s="35"/>
      <c r="E386" s="35"/>
      <c r="F386" s="35"/>
      <c r="G386" s="35"/>
      <c r="H386" s="35"/>
      <c r="I386" s="35"/>
    </row>
    <row r="387" spans="1:9" ht="14.25" customHeight="1">
      <c r="A387" s="35"/>
      <c r="B387" s="35"/>
      <c r="E387" s="35"/>
      <c r="F387" s="35"/>
      <c r="G387" s="35"/>
      <c r="H387" s="35"/>
      <c r="I387" s="35"/>
    </row>
    <row r="388" spans="1:9" ht="14.25" customHeight="1">
      <c r="A388" s="35"/>
      <c r="B388" s="35"/>
      <c r="E388" s="35"/>
      <c r="F388" s="35"/>
      <c r="G388" s="35"/>
      <c r="H388" s="35"/>
      <c r="I388" s="35"/>
    </row>
    <row r="389" spans="1:9" ht="14.25" customHeight="1">
      <c r="A389" s="35"/>
      <c r="B389" s="35"/>
      <c r="E389" s="35"/>
      <c r="F389" s="35"/>
      <c r="G389" s="35"/>
      <c r="H389" s="35"/>
      <c r="I389" s="35"/>
    </row>
    <row r="390" spans="1:9" ht="14.25" customHeight="1">
      <c r="A390" s="35"/>
      <c r="B390" s="35"/>
      <c r="E390" s="35"/>
      <c r="F390" s="35"/>
      <c r="G390" s="35"/>
      <c r="H390" s="35"/>
      <c r="I390" s="35"/>
    </row>
    <row r="391" spans="1:9" ht="14.25" customHeight="1">
      <c r="A391" s="35"/>
      <c r="B391" s="35"/>
      <c r="E391" s="35"/>
      <c r="F391" s="35"/>
      <c r="G391" s="35"/>
      <c r="H391" s="35"/>
      <c r="I391" s="35"/>
    </row>
    <row r="392" spans="1:9" ht="14.25" customHeight="1">
      <c r="A392" s="35"/>
      <c r="B392" s="35"/>
      <c r="E392" s="35"/>
      <c r="F392" s="35"/>
      <c r="G392" s="35"/>
      <c r="H392" s="35"/>
      <c r="I392" s="35"/>
    </row>
    <row r="393" spans="1:9" ht="14.25" customHeight="1">
      <c r="A393" s="35"/>
      <c r="B393" s="35"/>
      <c r="E393" s="35"/>
      <c r="F393" s="35"/>
      <c r="G393" s="35"/>
      <c r="H393" s="35"/>
      <c r="I393" s="35"/>
    </row>
    <row r="394" spans="1:9" ht="14.25" customHeight="1">
      <c r="A394" s="35"/>
      <c r="B394" s="35"/>
      <c r="E394" s="35"/>
      <c r="F394" s="35"/>
      <c r="G394" s="35"/>
      <c r="H394" s="35"/>
      <c r="I394" s="35"/>
    </row>
    <row r="395" spans="1:9" ht="14.25" customHeight="1">
      <c r="A395" s="35"/>
      <c r="B395" s="35"/>
      <c r="E395" s="35"/>
      <c r="F395" s="35"/>
      <c r="G395" s="35"/>
      <c r="H395" s="35"/>
      <c r="I395" s="35"/>
    </row>
    <row r="396" spans="1:9" ht="14.25" customHeight="1">
      <c r="A396" s="35"/>
      <c r="B396" s="35"/>
      <c r="E396" s="35"/>
      <c r="F396" s="35"/>
      <c r="G396" s="35"/>
      <c r="H396" s="35"/>
      <c r="I396" s="35"/>
    </row>
    <row r="397" spans="1:9" ht="14.25" customHeight="1">
      <c r="A397" s="35"/>
      <c r="B397" s="35"/>
      <c r="E397" s="35"/>
      <c r="F397" s="35"/>
      <c r="G397" s="35"/>
      <c r="H397" s="35"/>
      <c r="I397" s="35"/>
    </row>
    <row r="398" spans="1:9" ht="14.25" customHeight="1">
      <c r="A398" s="35"/>
      <c r="B398" s="35"/>
      <c r="E398" s="35"/>
      <c r="F398" s="35"/>
      <c r="G398" s="35"/>
      <c r="H398" s="35"/>
      <c r="I398" s="35"/>
    </row>
    <row r="399" spans="1:9" ht="14.25" customHeight="1">
      <c r="A399" s="35"/>
      <c r="B399" s="35"/>
      <c r="E399" s="35"/>
      <c r="F399" s="35"/>
      <c r="G399" s="35"/>
      <c r="H399" s="35"/>
      <c r="I399" s="35"/>
    </row>
    <row r="400" spans="1:9" ht="14.25" customHeight="1">
      <c r="A400" s="35"/>
      <c r="B400" s="35"/>
      <c r="E400" s="35"/>
      <c r="F400" s="35"/>
      <c r="G400" s="35"/>
      <c r="H400" s="35"/>
      <c r="I400" s="35"/>
    </row>
    <row r="401" spans="1:9" ht="14.25" customHeight="1">
      <c r="A401" s="35"/>
      <c r="B401" s="35"/>
      <c r="E401" s="35"/>
      <c r="F401" s="35"/>
      <c r="G401" s="35"/>
      <c r="H401" s="35"/>
      <c r="I401" s="35"/>
    </row>
    <row r="402" spans="1:9" ht="14.25" customHeight="1">
      <c r="A402" s="35"/>
      <c r="B402" s="35"/>
      <c r="E402" s="35"/>
      <c r="F402" s="35"/>
      <c r="G402" s="35"/>
      <c r="H402" s="35"/>
      <c r="I402" s="35"/>
    </row>
    <row r="403" spans="1:9" ht="14.25" customHeight="1">
      <c r="A403" s="35"/>
      <c r="B403" s="35"/>
      <c r="E403" s="35"/>
      <c r="F403" s="35"/>
      <c r="G403" s="35"/>
      <c r="H403" s="35"/>
      <c r="I403" s="35"/>
    </row>
    <row r="404" spans="1:9" ht="14.25" customHeight="1">
      <c r="A404" s="35"/>
      <c r="B404" s="35"/>
      <c r="E404" s="35"/>
      <c r="F404" s="35"/>
      <c r="G404" s="35"/>
      <c r="H404" s="35"/>
      <c r="I404" s="35"/>
    </row>
    <row r="405" spans="1:9" ht="14.25" customHeight="1">
      <c r="A405" s="35"/>
      <c r="B405" s="35"/>
      <c r="E405" s="35"/>
      <c r="F405" s="35"/>
      <c r="G405" s="35"/>
      <c r="H405" s="35"/>
      <c r="I405" s="35"/>
    </row>
    <row r="406" spans="1:9" ht="14.25" customHeight="1">
      <c r="A406" s="35"/>
      <c r="B406" s="35"/>
      <c r="E406" s="35"/>
      <c r="F406" s="35"/>
      <c r="G406" s="35"/>
      <c r="H406" s="35"/>
      <c r="I406" s="35"/>
    </row>
    <row r="407" spans="1:9" ht="14.25" customHeight="1">
      <c r="A407" s="35"/>
      <c r="B407" s="35"/>
      <c r="E407" s="35"/>
      <c r="F407" s="35"/>
      <c r="G407" s="35"/>
      <c r="H407" s="35"/>
      <c r="I407" s="35"/>
    </row>
    <row r="408" spans="1:9" ht="14.25" customHeight="1">
      <c r="A408" s="35"/>
      <c r="B408" s="35"/>
      <c r="E408" s="35"/>
      <c r="F408" s="35"/>
      <c r="G408" s="35"/>
      <c r="H408" s="35"/>
      <c r="I408" s="35"/>
    </row>
    <row r="409" spans="1:9" ht="14.25" customHeight="1">
      <c r="A409" s="35"/>
      <c r="B409" s="35"/>
      <c r="E409" s="35"/>
      <c r="F409" s="35"/>
      <c r="G409" s="35"/>
      <c r="H409" s="35"/>
      <c r="I409" s="35"/>
    </row>
    <row r="410" spans="1:9" ht="14.25" customHeight="1">
      <c r="A410" s="35"/>
      <c r="B410" s="35"/>
      <c r="E410" s="35"/>
      <c r="F410" s="35"/>
      <c r="G410" s="35"/>
      <c r="H410" s="35"/>
      <c r="I410" s="35"/>
    </row>
    <row r="411" spans="1:9" ht="14.25" customHeight="1">
      <c r="A411" s="35"/>
      <c r="B411" s="35"/>
      <c r="E411" s="35"/>
      <c r="F411" s="35"/>
      <c r="G411" s="35"/>
      <c r="H411" s="35"/>
      <c r="I411" s="35"/>
    </row>
    <row r="412" spans="1:9" ht="14.25" customHeight="1">
      <c r="A412" s="35"/>
      <c r="B412" s="35"/>
      <c r="E412" s="35"/>
      <c r="F412" s="35"/>
      <c r="G412" s="35"/>
      <c r="H412" s="35"/>
      <c r="I412" s="35"/>
    </row>
    <row r="413" spans="1:9" ht="14.25" customHeight="1">
      <c r="A413" s="35"/>
      <c r="B413" s="35"/>
      <c r="E413" s="35"/>
      <c r="F413" s="35"/>
      <c r="G413" s="35"/>
      <c r="H413" s="35"/>
      <c r="I413" s="35"/>
    </row>
    <row r="414" spans="1:9" ht="14.25" customHeight="1">
      <c r="A414" s="35"/>
      <c r="B414" s="35"/>
      <c r="E414" s="35"/>
      <c r="F414" s="35"/>
      <c r="G414" s="35"/>
      <c r="H414" s="35"/>
      <c r="I414" s="35"/>
    </row>
    <row r="415" spans="1:9" ht="14.25" customHeight="1">
      <c r="A415" s="35"/>
      <c r="B415" s="35"/>
      <c r="E415" s="35"/>
      <c r="F415" s="35"/>
      <c r="G415" s="35"/>
      <c r="H415" s="35"/>
      <c r="I415" s="35"/>
    </row>
    <row r="416" spans="1:9" ht="14.25" customHeight="1">
      <c r="A416" s="35"/>
      <c r="B416" s="35"/>
      <c r="E416" s="35"/>
      <c r="F416" s="35"/>
      <c r="G416" s="35"/>
      <c r="H416" s="35"/>
      <c r="I416" s="35"/>
    </row>
    <row r="417" spans="1:9" ht="14.25" customHeight="1">
      <c r="A417" s="35"/>
      <c r="B417" s="35"/>
      <c r="E417" s="35"/>
      <c r="F417" s="35"/>
      <c r="G417" s="35"/>
      <c r="H417" s="35"/>
      <c r="I417" s="35"/>
    </row>
    <row r="418" spans="1:9" ht="14.25" customHeight="1">
      <c r="A418" s="35"/>
      <c r="B418" s="35"/>
      <c r="E418" s="35"/>
      <c r="F418" s="35"/>
      <c r="G418" s="35"/>
      <c r="H418" s="35"/>
      <c r="I418" s="35"/>
    </row>
    <row r="419" spans="1:9" ht="14.25" customHeight="1">
      <c r="A419" s="35"/>
      <c r="B419" s="35"/>
      <c r="E419" s="35"/>
      <c r="F419" s="35"/>
      <c r="G419" s="35"/>
      <c r="H419" s="35"/>
      <c r="I419" s="35"/>
    </row>
    <row r="420" spans="1:9" ht="14.25" customHeight="1">
      <c r="A420" s="35"/>
      <c r="B420" s="35"/>
      <c r="E420" s="35"/>
      <c r="F420" s="35"/>
      <c r="G420" s="35"/>
      <c r="H420" s="35"/>
      <c r="I420" s="35"/>
    </row>
    <row r="421" spans="1:9" ht="14.25" customHeight="1">
      <c r="A421" s="35"/>
      <c r="B421" s="35"/>
      <c r="E421" s="35"/>
      <c r="F421" s="35"/>
      <c r="G421" s="35"/>
      <c r="H421" s="35"/>
      <c r="I421" s="35"/>
    </row>
    <row r="422" spans="1:9" ht="14.25" customHeight="1">
      <c r="A422" s="35"/>
      <c r="B422" s="35"/>
      <c r="E422" s="35"/>
      <c r="F422" s="35"/>
      <c r="G422" s="35"/>
      <c r="H422" s="35"/>
      <c r="I422" s="35"/>
    </row>
    <row r="423" spans="1:9" ht="14.25" customHeight="1">
      <c r="A423" s="35"/>
      <c r="B423" s="35"/>
      <c r="E423" s="35"/>
      <c r="F423" s="35"/>
      <c r="G423" s="35"/>
      <c r="H423" s="35"/>
      <c r="I423" s="35"/>
    </row>
    <row r="424" spans="1:9" ht="14.25" customHeight="1">
      <c r="A424" s="35"/>
      <c r="B424" s="35"/>
      <c r="E424" s="35"/>
      <c r="F424" s="35"/>
      <c r="G424" s="35"/>
      <c r="H424" s="35"/>
      <c r="I424" s="35"/>
    </row>
    <row r="425" spans="1:9" ht="14.25" customHeight="1">
      <c r="A425" s="35"/>
      <c r="B425" s="35"/>
      <c r="E425" s="35"/>
      <c r="F425" s="35"/>
      <c r="G425" s="35"/>
      <c r="H425" s="35"/>
      <c r="I425" s="35"/>
    </row>
    <row r="426" spans="1:9" ht="14.25" customHeight="1">
      <c r="A426" s="35"/>
      <c r="B426" s="35"/>
      <c r="E426" s="35"/>
      <c r="F426" s="35"/>
      <c r="G426" s="35"/>
      <c r="H426" s="35"/>
      <c r="I426" s="35"/>
    </row>
    <row r="427" spans="1:9" ht="14.25" customHeight="1">
      <c r="A427" s="35"/>
      <c r="B427" s="35"/>
      <c r="E427" s="35"/>
      <c r="F427" s="35"/>
      <c r="G427" s="35"/>
      <c r="H427" s="35"/>
      <c r="I427" s="35"/>
    </row>
    <row r="428" spans="1:9" ht="14.25" customHeight="1">
      <c r="A428" s="35"/>
      <c r="B428" s="35"/>
      <c r="E428" s="35"/>
      <c r="F428" s="35"/>
      <c r="G428" s="35"/>
      <c r="H428" s="35"/>
      <c r="I428" s="35"/>
    </row>
    <row r="429" spans="1:9" ht="14.25" customHeight="1">
      <c r="A429" s="35"/>
      <c r="B429" s="35"/>
      <c r="E429" s="35"/>
      <c r="F429" s="35"/>
      <c r="G429" s="35"/>
      <c r="H429" s="35"/>
      <c r="I429" s="35"/>
    </row>
    <row r="430" spans="1:9" ht="14.25" customHeight="1">
      <c r="A430" s="35"/>
      <c r="B430" s="35"/>
      <c r="E430" s="35"/>
      <c r="F430" s="35"/>
      <c r="G430" s="35"/>
      <c r="H430" s="35"/>
      <c r="I430" s="35"/>
    </row>
    <row r="431" spans="1:9" ht="14.25" customHeight="1">
      <c r="A431" s="35"/>
      <c r="B431" s="35"/>
      <c r="E431" s="35"/>
      <c r="F431" s="35"/>
      <c r="G431" s="35"/>
      <c r="H431" s="35"/>
      <c r="I431" s="35"/>
    </row>
    <row r="432" spans="1:9" ht="14.25" customHeight="1">
      <c r="A432" s="35"/>
      <c r="B432" s="35"/>
      <c r="E432" s="35"/>
      <c r="F432" s="35"/>
      <c r="G432" s="35"/>
      <c r="H432" s="35"/>
      <c r="I432" s="35"/>
    </row>
    <row r="433" spans="1:9" ht="14.25" customHeight="1">
      <c r="A433" s="35"/>
      <c r="B433" s="35"/>
      <c r="E433" s="35"/>
      <c r="F433" s="35"/>
      <c r="G433" s="35"/>
      <c r="H433" s="35"/>
      <c r="I433" s="35"/>
    </row>
    <row r="434" spans="1:9" ht="14.25" customHeight="1">
      <c r="A434" s="35"/>
      <c r="B434" s="35"/>
      <c r="E434" s="35"/>
      <c r="F434" s="35"/>
      <c r="G434" s="35"/>
      <c r="H434" s="35"/>
      <c r="I434" s="35"/>
    </row>
    <row r="435" spans="1:9" ht="14.25" customHeight="1">
      <c r="A435" s="35"/>
      <c r="B435" s="35"/>
      <c r="E435" s="35"/>
      <c r="F435" s="35"/>
      <c r="G435" s="35"/>
      <c r="H435" s="35"/>
      <c r="I435" s="35"/>
    </row>
    <row r="436" spans="1:9" ht="14.25" customHeight="1">
      <c r="A436" s="35"/>
      <c r="B436" s="35"/>
      <c r="E436" s="35"/>
      <c r="F436" s="35"/>
      <c r="G436" s="35"/>
      <c r="H436" s="35"/>
      <c r="I436" s="35"/>
    </row>
    <row r="437" spans="1:9" ht="14.25" customHeight="1">
      <c r="A437" s="35"/>
      <c r="B437" s="35"/>
      <c r="E437" s="35"/>
      <c r="F437" s="35"/>
      <c r="G437" s="35"/>
      <c r="H437" s="35"/>
      <c r="I437" s="35"/>
    </row>
    <row r="438" spans="1:9" ht="14.25" customHeight="1">
      <c r="A438" s="35"/>
      <c r="B438" s="35"/>
      <c r="E438" s="35"/>
      <c r="F438" s="35"/>
      <c r="G438" s="35"/>
      <c r="H438" s="35"/>
      <c r="I438" s="35"/>
    </row>
    <row r="439" spans="1:9" ht="14.25" customHeight="1">
      <c r="A439" s="35"/>
      <c r="B439" s="35"/>
      <c r="E439" s="35"/>
      <c r="F439" s="35"/>
      <c r="G439" s="35"/>
      <c r="H439" s="35"/>
      <c r="I439" s="35"/>
    </row>
    <row r="440" spans="1:9" ht="14.25" customHeight="1">
      <c r="A440" s="35"/>
      <c r="B440" s="35"/>
      <c r="E440" s="35"/>
      <c r="F440" s="35"/>
      <c r="G440" s="35"/>
      <c r="H440" s="35"/>
      <c r="I440" s="35"/>
    </row>
    <row r="441" spans="1:9" ht="14.25" customHeight="1">
      <c r="A441" s="35"/>
      <c r="B441" s="35"/>
      <c r="E441" s="35"/>
      <c r="F441" s="35"/>
      <c r="G441" s="35"/>
      <c r="H441" s="35"/>
      <c r="I441" s="35"/>
    </row>
    <row r="442" spans="1:9" ht="14.25" customHeight="1">
      <c r="A442" s="35"/>
      <c r="B442" s="35"/>
      <c r="E442" s="35"/>
      <c r="F442" s="35"/>
      <c r="G442" s="35"/>
      <c r="H442" s="35"/>
      <c r="I442" s="35"/>
    </row>
    <row r="443" spans="1:9" ht="14.25" customHeight="1">
      <c r="A443" s="35"/>
      <c r="B443" s="35"/>
      <c r="E443" s="35"/>
      <c r="F443" s="35"/>
      <c r="G443" s="35"/>
      <c r="H443" s="35"/>
      <c r="I443" s="35"/>
    </row>
    <row r="444" spans="1:9" ht="14.25" customHeight="1">
      <c r="A444" s="35"/>
      <c r="B444" s="35"/>
      <c r="E444" s="35"/>
      <c r="F444" s="35"/>
      <c r="G444" s="35"/>
      <c r="H444" s="35"/>
      <c r="I444" s="35"/>
    </row>
    <row r="445" spans="1:9" ht="14.25" customHeight="1">
      <c r="A445" s="35"/>
      <c r="B445" s="35"/>
      <c r="E445" s="35"/>
      <c r="F445" s="35"/>
      <c r="G445" s="35"/>
      <c r="H445" s="35"/>
      <c r="I445" s="35"/>
    </row>
    <row r="446" spans="1:9" ht="14.25" customHeight="1">
      <c r="A446" s="35"/>
      <c r="B446" s="35"/>
      <c r="E446" s="35"/>
      <c r="F446" s="35"/>
      <c r="G446" s="35"/>
      <c r="H446" s="35"/>
      <c r="I446" s="35"/>
    </row>
    <row r="447" spans="1:9" ht="14.25" customHeight="1">
      <c r="A447" s="35"/>
      <c r="B447" s="35"/>
      <c r="E447" s="35"/>
      <c r="F447" s="35"/>
      <c r="G447" s="35"/>
      <c r="H447" s="35"/>
      <c r="I447" s="35"/>
    </row>
    <row r="448" spans="1:9" ht="14.25" customHeight="1">
      <c r="A448" s="35"/>
      <c r="B448" s="35"/>
      <c r="E448" s="35"/>
      <c r="F448" s="35"/>
      <c r="G448" s="35"/>
      <c r="H448" s="35"/>
      <c r="I448" s="35"/>
    </row>
    <row r="449" spans="1:9" ht="14.25" customHeight="1">
      <c r="A449" s="35"/>
      <c r="B449" s="35"/>
      <c r="E449" s="35"/>
      <c r="F449" s="35"/>
      <c r="G449" s="35"/>
      <c r="H449" s="35"/>
      <c r="I449" s="35"/>
    </row>
    <row r="450" spans="1:9" ht="14.25" customHeight="1">
      <c r="A450" s="35"/>
      <c r="B450" s="35"/>
      <c r="E450" s="35"/>
      <c r="F450" s="35"/>
      <c r="G450" s="35"/>
      <c r="H450" s="35"/>
      <c r="I450" s="35"/>
    </row>
    <row r="451" spans="1:9" ht="14.25" customHeight="1">
      <c r="A451" s="35"/>
      <c r="B451" s="35"/>
      <c r="E451" s="35"/>
      <c r="F451" s="35"/>
      <c r="G451" s="35"/>
      <c r="H451" s="35"/>
      <c r="I451" s="35"/>
    </row>
    <row r="452" spans="1:9" ht="14.25" customHeight="1">
      <c r="A452" s="35"/>
      <c r="B452" s="35"/>
      <c r="E452" s="35"/>
      <c r="F452" s="35"/>
      <c r="G452" s="35"/>
      <c r="H452" s="35"/>
      <c r="I452" s="35"/>
    </row>
    <row r="453" spans="1:9" ht="14.25" customHeight="1">
      <c r="A453" s="35"/>
      <c r="B453" s="35"/>
      <c r="E453" s="35"/>
      <c r="F453" s="35"/>
      <c r="G453" s="35"/>
      <c r="H453" s="35"/>
      <c r="I453" s="35"/>
    </row>
    <row r="454" spans="1:9" ht="14.25" customHeight="1">
      <c r="A454" s="35"/>
      <c r="B454" s="35"/>
      <c r="E454" s="35"/>
      <c r="F454" s="35"/>
      <c r="G454" s="35"/>
      <c r="H454" s="35"/>
      <c r="I454" s="35"/>
    </row>
    <row r="455" spans="1:9" ht="14.25" customHeight="1">
      <c r="A455" s="35"/>
      <c r="B455" s="35"/>
      <c r="E455" s="35"/>
      <c r="F455" s="35"/>
      <c r="G455" s="35"/>
      <c r="H455" s="35"/>
      <c r="I455" s="35"/>
    </row>
    <row r="456" spans="1:9" ht="14.25" customHeight="1">
      <c r="A456" s="35"/>
      <c r="B456" s="35"/>
      <c r="E456" s="35"/>
      <c r="F456" s="35"/>
      <c r="G456" s="35"/>
      <c r="H456" s="35"/>
      <c r="I456" s="35"/>
    </row>
    <row r="457" spans="1:9" ht="14.25" customHeight="1">
      <c r="A457" s="35"/>
      <c r="B457" s="35"/>
      <c r="E457" s="35"/>
      <c r="F457" s="35"/>
      <c r="G457" s="35"/>
      <c r="H457" s="35"/>
      <c r="I457" s="35"/>
    </row>
    <row r="458" spans="1:9" ht="14.25" customHeight="1">
      <c r="A458" s="35"/>
      <c r="B458" s="35"/>
      <c r="E458" s="35"/>
      <c r="F458" s="35"/>
      <c r="G458" s="35"/>
      <c r="H458" s="35"/>
      <c r="I458" s="35"/>
    </row>
    <row r="459" spans="1:9" ht="14.25" customHeight="1">
      <c r="A459" s="35"/>
      <c r="B459" s="35"/>
      <c r="E459" s="35"/>
      <c r="F459" s="35"/>
      <c r="G459" s="35"/>
      <c r="H459" s="35"/>
      <c r="I459" s="35"/>
    </row>
    <row r="460" spans="1:9" ht="14.25" customHeight="1">
      <c r="A460" s="35"/>
      <c r="B460" s="35"/>
      <c r="E460" s="35"/>
      <c r="F460" s="35"/>
      <c r="G460" s="35"/>
      <c r="H460" s="35"/>
      <c r="I460" s="35"/>
    </row>
    <row r="461" spans="1:9" ht="14.25" customHeight="1">
      <c r="A461" s="35"/>
      <c r="B461" s="35"/>
      <c r="E461" s="35"/>
      <c r="F461" s="35"/>
      <c r="G461" s="35"/>
      <c r="H461" s="35"/>
      <c r="I461" s="35"/>
    </row>
    <row r="462" spans="1:9" ht="14.25" customHeight="1">
      <c r="A462" s="35"/>
      <c r="B462" s="35"/>
      <c r="E462" s="35"/>
      <c r="F462" s="35"/>
      <c r="G462" s="35"/>
      <c r="H462" s="35"/>
      <c r="I462" s="35"/>
    </row>
    <row r="463" spans="1:9" ht="14.25" customHeight="1">
      <c r="A463" s="35"/>
      <c r="B463" s="35"/>
      <c r="E463" s="35"/>
      <c r="F463" s="35"/>
      <c r="G463" s="35"/>
      <c r="H463" s="35"/>
      <c r="I463" s="35"/>
    </row>
    <row r="464" spans="1:9" ht="14.25" customHeight="1">
      <c r="A464" s="35"/>
      <c r="B464" s="35"/>
      <c r="E464" s="35"/>
      <c r="F464" s="35"/>
      <c r="G464" s="35"/>
      <c r="H464" s="35"/>
      <c r="I464" s="35"/>
    </row>
    <row r="465" spans="1:9" ht="14.25" customHeight="1">
      <c r="A465" s="35"/>
      <c r="B465" s="35"/>
      <c r="E465" s="35"/>
      <c r="F465" s="35"/>
      <c r="G465" s="35"/>
      <c r="H465" s="35"/>
      <c r="I465" s="35"/>
    </row>
    <row r="466" spans="1:9" ht="14.25" customHeight="1">
      <c r="A466" s="35"/>
      <c r="B466" s="35"/>
      <c r="E466" s="35"/>
      <c r="F466" s="35"/>
      <c r="G466" s="35"/>
      <c r="H466" s="35"/>
      <c r="I466" s="35"/>
    </row>
    <row r="467" spans="1:9" ht="14.25" customHeight="1">
      <c r="A467" s="35"/>
      <c r="B467" s="35"/>
      <c r="E467" s="35"/>
      <c r="F467" s="35"/>
      <c r="G467" s="35"/>
      <c r="H467" s="35"/>
      <c r="I467" s="35"/>
    </row>
    <row r="468" spans="1:9" ht="14.25" customHeight="1">
      <c r="A468" s="35"/>
      <c r="B468" s="35"/>
      <c r="E468" s="35"/>
      <c r="F468" s="35"/>
      <c r="G468" s="35"/>
      <c r="H468" s="35"/>
      <c r="I468" s="35"/>
    </row>
    <row r="469" spans="1:9" ht="14.25" customHeight="1">
      <c r="A469" s="35"/>
      <c r="B469" s="35"/>
      <c r="E469" s="35"/>
      <c r="F469" s="35"/>
      <c r="G469" s="35"/>
      <c r="H469" s="35"/>
      <c r="I469" s="35"/>
    </row>
    <row r="470" spans="1:9" ht="14.25" customHeight="1">
      <c r="A470" s="35"/>
      <c r="B470" s="35"/>
      <c r="E470" s="35"/>
      <c r="F470" s="35"/>
      <c r="G470" s="35"/>
      <c r="H470" s="35"/>
      <c r="I470" s="35"/>
    </row>
    <row r="471" spans="1:9" ht="14.25" customHeight="1">
      <c r="A471" s="35"/>
      <c r="B471" s="35"/>
      <c r="E471" s="35"/>
      <c r="F471" s="35"/>
      <c r="G471" s="35"/>
      <c r="H471" s="35"/>
      <c r="I471" s="35"/>
    </row>
    <row r="472" spans="1:9" ht="14.25" customHeight="1">
      <c r="A472" s="35"/>
      <c r="B472" s="35"/>
      <c r="E472" s="35"/>
      <c r="F472" s="35"/>
      <c r="G472" s="35"/>
      <c r="H472" s="35"/>
      <c r="I472" s="35"/>
    </row>
    <row r="473" spans="1:9" ht="14.25" customHeight="1">
      <c r="A473" s="35"/>
      <c r="B473" s="35"/>
      <c r="E473" s="35"/>
      <c r="F473" s="35"/>
      <c r="G473" s="35"/>
      <c r="H473" s="35"/>
      <c r="I473" s="35"/>
    </row>
    <row r="474" spans="1:9" ht="14.25" customHeight="1">
      <c r="A474" s="35"/>
      <c r="B474" s="35"/>
      <c r="E474" s="35"/>
      <c r="F474" s="35"/>
      <c r="G474" s="35"/>
      <c r="H474" s="35"/>
      <c r="I474" s="35"/>
    </row>
    <row r="475" spans="1:9" ht="14.25" customHeight="1">
      <c r="A475" s="35"/>
      <c r="B475" s="35"/>
      <c r="E475" s="35"/>
      <c r="F475" s="35"/>
      <c r="G475" s="35"/>
      <c r="H475" s="35"/>
      <c r="I475" s="35"/>
    </row>
    <row r="476" spans="1:9" ht="14.25" customHeight="1">
      <c r="A476" s="35"/>
      <c r="B476" s="35"/>
      <c r="E476" s="35"/>
      <c r="F476" s="35"/>
      <c r="G476" s="35"/>
      <c r="H476" s="35"/>
      <c r="I476" s="35"/>
    </row>
    <row r="477" spans="1:9" ht="14.25" customHeight="1">
      <c r="A477" s="35"/>
      <c r="B477" s="35"/>
      <c r="E477" s="35"/>
      <c r="F477" s="35"/>
      <c r="G477" s="35"/>
      <c r="H477" s="35"/>
      <c r="I477" s="35"/>
    </row>
    <row r="478" spans="1:9" ht="14.25" customHeight="1">
      <c r="A478" s="35"/>
      <c r="B478" s="35"/>
      <c r="E478" s="35"/>
      <c r="F478" s="35"/>
      <c r="G478" s="35"/>
      <c r="H478" s="35"/>
      <c r="I478" s="35"/>
    </row>
    <row r="479" spans="1:9" ht="14.25" customHeight="1">
      <c r="A479" s="35"/>
      <c r="B479" s="35"/>
      <c r="E479" s="35"/>
      <c r="F479" s="35"/>
      <c r="G479" s="35"/>
      <c r="H479" s="35"/>
      <c r="I479" s="35"/>
    </row>
    <row r="480" spans="1:9" ht="14.25" customHeight="1">
      <c r="A480" s="35"/>
      <c r="B480" s="35"/>
      <c r="E480" s="35"/>
      <c r="F480" s="35"/>
      <c r="G480" s="35"/>
      <c r="H480" s="35"/>
      <c r="I480" s="35"/>
    </row>
    <row r="481" spans="1:9" ht="14.25" customHeight="1">
      <c r="A481" s="35"/>
      <c r="B481" s="35"/>
      <c r="E481" s="35"/>
      <c r="F481" s="35"/>
      <c r="G481" s="35"/>
      <c r="H481" s="35"/>
      <c r="I481" s="35"/>
    </row>
    <row r="482" spans="1:9" ht="14.25" customHeight="1">
      <c r="A482" s="35"/>
      <c r="B482" s="35"/>
      <c r="E482" s="35"/>
      <c r="F482" s="35"/>
      <c r="G482" s="35"/>
      <c r="H482" s="35"/>
      <c r="I482" s="35"/>
    </row>
    <row r="483" spans="1:9" ht="14.25" customHeight="1">
      <c r="A483" s="35"/>
      <c r="B483" s="35"/>
      <c r="E483" s="35"/>
      <c r="F483" s="35"/>
      <c r="G483" s="35"/>
      <c r="H483" s="35"/>
      <c r="I483" s="35"/>
    </row>
    <row r="484" spans="1:9" ht="14.25" customHeight="1">
      <c r="A484" s="35"/>
      <c r="B484" s="35"/>
      <c r="E484" s="35"/>
      <c r="F484" s="35"/>
      <c r="G484" s="35"/>
      <c r="H484" s="35"/>
      <c r="I484" s="35"/>
    </row>
    <row r="485" spans="1:9" ht="14.25" customHeight="1">
      <c r="A485" s="35"/>
      <c r="B485" s="35"/>
      <c r="E485" s="35"/>
      <c r="F485" s="35"/>
      <c r="G485" s="35"/>
      <c r="H485" s="35"/>
      <c r="I485" s="35"/>
    </row>
    <row r="486" spans="1:9" ht="14.25" customHeight="1">
      <c r="A486" s="35"/>
      <c r="B486" s="35"/>
      <c r="E486" s="35"/>
      <c r="F486" s="35"/>
      <c r="G486" s="35"/>
      <c r="H486" s="35"/>
      <c r="I486" s="35"/>
    </row>
    <row r="487" spans="1:9" ht="14.25" customHeight="1">
      <c r="A487" s="35"/>
      <c r="B487" s="35"/>
      <c r="E487" s="35"/>
      <c r="F487" s="35"/>
      <c r="G487" s="35"/>
      <c r="H487" s="35"/>
      <c r="I487" s="35"/>
    </row>
    <row r="488" spans="1:9" ht="14.25" customHeight="1">
      <c r="A488" s="35"/>
      <c r="B488" s="35"/>
      <c r="E488" s="35"/>
      <c r="F488" s="35"/>
      <c r="G488" s="35"/>
      <c r="H488" s="35"/>
      <c r="I488" s="35"/>
    </row>
    <row r="489" spans="1:9" ht="14.25" customHeight="1">
      <c r="A489" s="35"/>
      <c r="B489" s="35"/>
      <c r="E489" s="35"/>
      <c r="F489" s="35"/>
      <c r="G489" s="35"/>
      <c r="H489" s="35"/>
      <c r="I489" s="35"/>
    </row>
    <row r="490" spans="1:9" ht="14.25" customHeight="1">
      <c r="A490" s="35"/>
      <c r="B490" s="35"/>
      <c r="E490" s="35"/>
      <c r="F490" s="35"/>
      <c r="G490" s="35"/>
      <c r="H490" s="35"/>
      <c r="I490" s="35"/>
    </row>
    <row r="491" spans="1:9" ht="14.25" customHeight="1">
      <c r="A491" s="35"/>
      <c r="B491" s="35"/>
      <c r="E491" s="35"/>
      <c r="F491" s="35"/>
      <c r="G491" s="35"/>
      <c r="H491" s="35"/>
      <c r="I491" s="35"/>
    </row>
    <row r="492" spans="1:9" ht="14.25" customHeight="1">
      <c r="A492" s="35"/>
      <c r="B492" s="35"/>
      <c r="E492" s="35"/>
      <c r="F492" s="35"/>
      <c r="G492" s="35"/>
      <c r="H492" s="35"/>
      <c r="I492" s="35"/>
    </row>
    <row r="493" spans="1:9" ht="14.25" customHeight="1">
      <c r="A493" s="35"/>
      <c r="B493" s="35"/>
      <c r="E493" s="35"/>
      <c r="F493" s="35"/>
      <c r="G493" s="35"/>
      <c r="H493" s="35"/>
      <c r="I493" s="35"/>
    </row>
    <row r="494" spans="1:9" ht="14.25" customHeight="1">
      <c r="A494" s="35"/>
      <c r="B494" s="35"/>
      <c r="E494" s="35"/>
      <c r="F494" s="35"/>
      <c r="G494" s="35"/>
      <c r="H494" s="35"/>
      <c r="I494" s="35"/>
    </row>
    <row r="495" spans="1:9" ht="14.25" customHeight="1">
      <c r="A495" s="35"/>
      <c r="B495" s="35"/>
      <c r="E495" s="35"/>
      <c r="F495" s="35"/>
      <c r="G495" s="35"/>
      <c r="H495" s="35"/>
      <c r="I495" s="35"/>
    </row>
    <row r="496" spans="1:9" ht="14.25" customHeight="1">
      <c r="A496" s="35"/>
      <c r="B496" s="35"/>
      <c r="E496" s="35"/>
      <c r="F496" s="35"/>
      <c r="G496" s="35"/>
      <c r="H496" s="35"/>
      <c r="I496" s="35"/>
    </row>
    <row r="497" spans="1:9" ht="14.25" customHeight="1">
      <c r="A497" s="35"/>
      <c r="B497" s="35"/>
      <c r="E497" s="35"/>
      <c r="F497" s="35"/>
      <c r="G497" s="35"/>
      <c r="H497" s="35"/>
      <c r="I497" s="35"/>
    </row>
    <row r="498" spans="1:9" ht="14.25" customHeight="1">
      <c r="A498" s="35"/>
      <c r="B498" s="35"/>
      <c r="E498" s="35"/>
      <c r="F498" s="35"/>
      <c r="G498" s="35"/>
      <c r="H498" s="35"/>
      <c r="I498" s="35"/>
    </row>
    <row r="499" spans="1:9" ht="14.25" customHeight="1">
      <c r="A499" s="35"/>
      <c r="B499" s="35"/>
      <c r="E499" s="35"/>
      <c r="F499" s="35"/>
      <c r="G499" s="35"/>
      <c r="H499" s="35"/>
      <c r="I499" s="35"/>
    </row>
    <row r="500" spans="1:9" ht="14.25" customHeight="1">
      <c r="A500" s="35"/>
      <c r="B500" s="35"/>
      <c r="E500" s="35"/>
      <c r="F500" s="35"/>
      <c r="G500" s="35"/>
      <c r="H500" s="35"/>
      <c r="I500" s="35"/>
    </row>
    <row r="501" spans="1:9" ht="14.25" customHeight="1">
      <c r="A501" s="35"/>
      <c r="B501" s="35"/>
      <c r="E501" s="35"/>
      <c r="F501" s="35"/>
      <c r="G501" s="35"/>
      <c r="H501" s="35"/>
      <c r="I501" s="35"/>
    </row>
    <row r="502" spans="1:9" ht="14.25" customHeight="1">
      <c r="A502" s="35"/>
      <c r="B502" s="35"/>
      <c r="E502" s="35"/>
      <c r="F502" s="35"/>
      <c r="G502" s="35"/>
      <c r="H502" s="35"/>
      <c r="I502" s="35"/>
    </row>
    <row r="503" spans="1:9" ht="14.25" customHeight="1">
      <c r="A503" s="35"/>
      <c r="B503" s="35"/>
      <c r="E503" s="35"/>
      <c r="F503" s="35"/>
      <c r="G503" s="35"/>
      <c r="H503" s="35"/>
      <c r="I503" s="35"/>
    </row>
    <row r="504" spans="1:9" ht="14.25" customHeight="1">
      <c r="A504" s="35"/>
      <c r="B504" s="35"/>
      <c r="E504" s="35"/>
      <c r="F504" s="35"/>
      <c r="G504" s="35"/>
      <c r="H504" s="35"/>
      <c r="I504" s="35"/>
    </row>
    <row r="505" spans="1:9" ht="14.25" customHeight="1">
      <c r="A505" s="35"/>
      <c r="B505" s="35"/>
      <c r="E505" s="35"/>
      <c r="F505" s="35"/>
      <c r="G505" s="35"/>
      <c r="H505" s="35"/>
      <c r="I505" s="35"/>
    </row>
    <row r="506" spans="1:9" ht="14.25" customHeight="1">
      <c r="A506" s="35"/>
      <c r="B506" s="35"/>
      <c r="E506" s="35"/>
      <c r="F506" s="35"/>
      <c r="G506" s="35"/>
      <c r="H506" s="35"/>
      <c r="I506" s="35"/>
    </row>
    <row r="507" spans="1:9" ht="14.25" customHeight="1">
      <c r="A507" s="35"/>
      <c r="B507" s="35"/>
      <c r="E507" s="35"/>
      <c r="F507" s="35"/>
      <c r="G507" s="35"/>
      <c r="H507" s="35"/>
      <c r="I507" s="35"/>
    </row>
    <row r="508" spans="1:9" ht="14.25" customHeight="1">
      <c r="A508" s="35"/>
      <c r="B508" s="35"/>
      <c r="E508" s="35"/>
      <c r="F508" s="35"/>
      <c r="G508" s="35"/>
      <c r="H508" s="35"/>
      <c r="I508" s="35"/>
    </row>
    <row r="509" spans="1:9" ht="14.25" customHeight="1">
      <c r="A509" s="35"/>
      <c r="B509" s="35"/>
      <c r="E509" s="35"/>
      <c r="F509" s="35"/>
      <c r="G509" s="35"/>
      <c r="H509" s="35"/>
      <c r="I509" s="35"/>
    </row>
    <row r="510" spans="1:9" ht="14.25" customHeight="1">
      <c r="A510" s="35"/>
      <c r="B510" s="35"/>
      <c r="E510" s="35"/>
      <c r="F510" s="35"/>
      <c r="G510" s="35"/>
      <c r="H510" s="35"/>
      <c r="I510" s="35"/>
    </row>
    <row r="511" spans="1:9" ht="14.25" customHeight="1">
      <c r="A511" s="35"/>
      <c r="B511" s="35"/>
      <c r="E511" s="35"/>
      <c r="F511" s="35"/>
      <c r="G511" s="35"/>
      <c r="H511" s="35"/>
      <c r="I511" s="35"/>
    </row>
    <row r="512" spans="1:9" ht="14.25" customHeight="1">
      <c r="A512" s="35"/>
      <c r="B512" s="35"/>
      <c r="E512" s="35"/>
      <c r="F512" s="35"/>
      <c r="G512" s="35"/>
      <c r="H512" s="35"/>
      <c r="I512" s="35"/>
    </row>
    <row r="513" spans="1:9" ht="14.25" customHeight="1">
      <c r="A513" s="35"/>
      <c r="B513" s="35"/>
      <c r="E513" s="35"/>
      <c r="F513" s="35"/>
      <c r="G513" s="35"/>
      <c r="H513" s="35"/>
      <c r="I513" s="35"/>
    </row>
    <row r="514" spans="1:9" ht="14.25" customHeight="1">
      <c r="A514" s="35"/>
      <c r="B514" s="35"/>
      <c r="E514" s="35"/>
      <c r="F514" s="35"/>
      <c r="G514" s="35"/>
      <c r="H514" s="35"/>
      <c r="I514" s="35"/>
    </row>
    <row r="515" spans="1:9" ht="14.25" customHeight="1">
      <c r="A515" s="35"/>
      <c r="B515" s="35"/>
      <c r="E515" s="35"/>
      <c r="F515" s="35"/>
      <c r="G515" s="35"/>
      <c r="H515" s="35"/>
      <c r="I515" s="35"/>
    </row>
    <row r="516" spans="1:9" ht="14.25" customHeight="1">
      <c r="A516" s="35"/>
      <c r="B516" s="35"/>
      <c r="E516" s="35"/>
      <c r="F516" s="35"/>
      <c r="G516" s="35"/>
      <c r="H516" s="35"/>
      <c r="I516" s="35"/>
    </row>
    <row r="517" spans="1:9" ht="14.25" customHeight="1">
      <c r="A517" s="35"/>
      <c r="B517" s="35"/>
      <c r="E517" s="35"/>
      <c r="F517" s="35"/>
      <c r="G517" s="35"/>
      <c r="H517" s="35"/>
      <c r="I517" s="35"/>
    </row>
    <row r="518" spans="1:9" ht="14.25" customHeight="1">
      <c r="A518" s="35"/>
      <c r="B518" s="35"/>
      <c r="E518" s="35"/>
      <c r="F518" s="35"/>
      <c r="G518" s="35"/>
      <c r="H518" s="35"/>
      <c r="I518" s="35"/>
    </row>
    <row r="519" spans="1:9" ht="14.25" customHeight="1">
      <c r="A519" s="35"/>
      <c r="B519" s="35"/>
      <c r="E519" s="35"/>
      <c r="F519" s="35"/>
      <c r="G519" s="35"/>
      <c r="H519" s="35"/>
      <c r="I519" s="35"/>
    </row>
    <row r="520" spans="1:9" ht="14.25" customHeight="1">
      <c r="A520" s="35"/>
      <c r="B520" s="35"/>
      <c r="E520" s="35"/>
      <c r="F520" s="35"/>
      <c r="G520" s="35"/>
      <c r="H520" s="35"/>
      <c r="I520" s="35"/>
    </row>
    <row r="521" spans="1:9" ht="14.25" customHeight="1">
      <c r="A521" s="35"/>
      <c r="B521" s="35"/>
      <c r="E521" s="35"/>
      <c r="F521" s="35"/>
      <c r="G521" s="35"/>
      <c r="H521" s="35"/>
      <c r="I521" s="35"/>
    </row>
    <row r="522" spans="1:9" ht="14.25" customHeight="1">
      <c r="A522" s="35"/>
      <c r="B522" s="35"/>
      <c r="E522" s="35"/>
      <c r="F522" s="35"/>
      <c r="G522" s="35"/>
      <c r="H522" s="35"/>
      <c r="I522" s="35"/>
    </row>
    <row r="523" spans="1:9" ht="14.25" customHeight="1">
      <c r="A523" s="35"/>
      <c r="B523" s="35"/>
      <c r="E523" s="35"/>
      <c r="F523" s="35"/>
      <c r="G523" s="35"/>
      <c r="H523" s="35"/>
      <c r="I523" s="35"/>
    </row>
    <row r="524" spans="1:9" ht="14.25" customHeight="1">
      <c r="A524" s="35"/>
      <c r="B524" s="35"/>
      <c r="E524" s="35"/>
      <c r="F524" s="35"/>
      <c r="G524" s="35"/>
      <c r="H524" s="35"/>
      <c r="I524" s="35"/>
    </row>
    <row r="525" spans="1:9" ht="14.25" customHeight="1">
      <c r="A525" s="35"/>
      <c r="B525" s="35"/>
      <c r="E525" s="35"/>
      <c r="F525" s="35"/>
      <c r="G525" s="35"/>
      <c r="H525" s="35"/>
      <c r="I525" s="35"/>
    </row>
    <row r="526" spans="1:9" ht="14.25" customHeight="1">
      <c r="A526" s="35"/>
      <c r="B526" s="35"/>
      <c r="E526" s="35"/>
      <c r="F526" s="35"/>
      <c r="G526" s="35"/>
      <c r="H526" s="35"/>
      <c r="I526" s="35"/>
    </row>
    <row r="527" spans="1:9" ht="14.25" customHeight="1">
      <c r="A527" s="35"/>
      <c r="B527" s="35"/>
      <c r="E527" s="35"/>
      <c r="F527" s="35"/>
      <c r="G527" s="35"/>
      <c r="H527" s="35"/>
      <c r="I527" s="35"/>
    </row>
    <row r="528" spans="1:9" ht="14.25" customHeight="1">
      <c r="A528" s="35"/>
      <c r="B528" s="35"/>
      <c r="E528" s="35"/>
      <c r="F528" s="35"/>
      <c r="G528" s="35"/>
      <c r="H528" s="35"/>
      <c r="I528" s="35"/>
    </row>
    <row r="529" spans="1:9" ht="14.25" customHeight="1">
      <c r="A529" s="35"/>
      <c r="B529" s="35"/>
      <c r="E529" s="35"/>
      <c r="F529" s="35"/>
      <c r="G529" s="35"/>
      <c r="H529" s="35"/>
      <c r="I529" s="35"/>
    </row>
    <row r="530" spans="1:9" ht="14.25" customHeight="1">
      <c r="A530" s="35"/>
      <c r="B530" s="35"/>
      <c r="E530" s="35"/>
      <c r="F530" s="35"/>
      <c r="G530" s="35"/>
      <c r="H530" s="35"/>
      <c r="I530" s="35"/>
    </row>
    <row r="531" spans="1:9" ht="14.25" customHeight="1">
      <c r="A531" s="35"/>
      <c r="B531" s="35"/>
      <c r="E531" s="35"/>
      <c r="F531" s="35"/>
      <c r="G531" s="35"/>
      <c r="H531" s="35"/>
      <c r="I531" s="35"/>
    </row>
    <row r="532" spans="1:9" ht="14.25" customHeight="1">
      <c r="A532" s="35"/>
      <c r="B532" s="35"/>
      <c r="E532" s="35"/>
      <c r="F532" s="35"/>
      <c r="G532" s="35"/>
      <c r="H532" s="35"/>
      <c r="I532" s="35"/>
    </row>
    <row r="533" spans="1:9" ht="14.25" customHeight="1">
      <c r="A533" s="35"/>
      <c r="B533" s="35"/>
      <c r="E533" s="35"/>
      <c r="F533" s="35"/>
      <c r="G533" s="35"/>
      <c r="H533" s="35"/>
      <c r="I533" s="35"/>
    </row>
    <row r="534" spans="1:9" ht="14.25" customHeight="1">
      <c r="A534" s="35"/>
      <c r="B534" s="35"/>
      <c r="E534" s="35"/>
      <c r="F534" s="35"/>
      <c r="G534" s="35"/>
      <c r="H534" s="35"/>
      <c r="I534" s="35"/>
    </row>
    <row r="535" spans="1:9" ht="14.25" customHeight="1">
      <c r="A535" s="35"/>
      <c r="B535" s="35"/>
      <c r="E535" s="35"/>
      <c r="F535" s="35"/>
      <c r="G535" s="35"/>
      <c r="H535" s="35"/>
      <c r="I535" s="35"/>
    </row>
    <row r="536" spans="1:9" ht="14.25" customHeight="1">
      <c r="A536" s="35"/>
      <c r="B536" s="35"/>
      <c r="E536" s="35"/>
      <c r="F536" s="35"/>
      <c r="G536" s="35"/>
      <c r="H536" s="35"/>
      <c r="I536" s="35"/>
    </row>
    <row r="537" spans="1:9" ht="14.25" customHeight="1">
      <c r="A537" s="35"/>
      <c r="B537" s="35"/>
      <c r="E537" s="35"/>
      <c r="F537" s="35"/>
      <c r="G537" s="35"/>
      <c r="H537" s="35"/>
      <c r="I537" s="35"/>
    </row>
    <row r="538" spans="1:9" ht="14.25" customHeight="1">
      <c r="A538" s="35"/>
      <c r="B538" s="35"/>
      <c r="E538" s="35"/>
      <c r="F538" s="35"/>
      <c r="G538" s="35"/>
      <c r="H538" s="35"/>
      <c r="I538" s="35"/>
    </row>
    <row r="539" spans="1:9" ht="14.25" customHeight="1">
      <c r="A539" s="35"/>
      <c r="B539" s="35"/>
      <c r="E539" s="35"/>
      <c r="F539" s="35"/>
      <c r="G539" s="35"/>
      <c r="H539" s="35"/>
      <c r="I539" s="35"/>
    </row>
    <row r="540" spans="1:9" ht="14.25" customHeight="1">
      <c r="A540" s="35"/>
      <c r="B540" s="35"/>
      <c r="E540" s="35"/>
      <c r="F540" s="35"/>
      <c r="G540" s="35"/>
      <c r="H540" s="35"/>
      <c r="I540" s="35"/>
    </row>
    <row r="541" spans="1:9" ht="14.25" customHeight="1">
      <c r="A541" s="35"/>
      <c r="B541" s="35"/>
      <c r="E541" s="35"/>
      <c r="F541" s="35"/>
      <c r="G541" s="35"/>
      <c r="H541" s="35"/>
      <c r="I541" s="35"/>
    </row>
    <row r="542" spans="1:9" ht="14.25" customHeight="1">
      <c r="A542" s="35"/>
      <c r="B542" s="35"/>
      <c r="E542" s="35"/>
      <c r="F542" s="35"/>
      <c r="G542" s="35"/>
      <c r="H542" s="35"/>
      <c r="I542" s="35"/>
    </row>
    <row r="543" spans="1:9" ht="14.25" customHeight="1">
      <c r="A543" s="35"/>
      <c r="B543" s="35"/>
      <c r="E543" s="35"/>
      <c r="F543" s="35"/>
      <c r="G543" s="35"/>
      <c r="H543" s="35"/>
      <c r="I543" s="35"/>
    </row>
    <row r="544" spans="1:9" ht="14.25" customHeight="1">
      <c r="A544" s="35"/>
      <c r="B544" s="35"/>
      <c r="E544" s="35"/>
      <c r="F544" s="35"/>
      <c r="G544" s="35"/>
      <c r="H544" s="35"/>
      <c r="I544" s="35"/>
    </row>
    <row r="545" spans="1:9" ht="14.25" customHeight="1">
      <c r="A545" s="35"/>
      <c r="B545" s="35"/>
      <c r="E545" s="35"/>
      <c r="F545" s="35"/>
      <c r="G545" s="35"/>
      <c r="H545" s="35"/>
      <c r="I545" s="35"/>
    </row>
    <row r="546" spans="1:9" ht="14.25" customHeight="1">
      <c r="A546" s="35"/>
      <c r="B546" s="35"/>
      <c r="E546" s="35"/>
      <c r="F546" s="35"/>
      <c r="G546" s="35"/>
      <c r="H546" s="35"/>
      <c r="I546" s="35"/>
    </row>
    <row r="547" spans="1:9" ht="14.25" customHeight="1">
      <c r="A547" s="35"/>
      <c r="B547" s="35"/>
      <c r="E547" s="35"/>
      <c r="F547" s="35"/>
      <c r="G547" s="35"/>
      <c r="H547" s="35"/>
      <c r="I547" s="35"/>
    </row>
    <row r="548" spans="1:9" ht="14.25" customHeight="1">
      <c r="A548" s="35"/>
      <c r="B548" s="35"/>
      <c r="E548" s="35"/>
      <c r="F548" s="35"/>
      <c r="G548" s="35"/>
      <c r="H548" s="35"/>
      <c r="I548" s="35"/>
    </row>
    <row r="549" spans="1:9" ht="14.25" customHeight="1">
      <c r="A549" s="35"/>
      <c r="B549" s="35"/>
      <c r="E549" s="35"/>
      <c r="F549" s="35"/>
      <c r="G549" s="35"/>
      <c r="H549" s="35"/>
      <c r="I549" s="35"/>
    </row>
    <row r="550" spans="1:9" ht="14.25" customHeight="1">
      <c r="A550" s="35"/>
      <c r="B550" s="35"/>
      <c r="E550" s="35"/>
      <c r="F550" s="35"/>
      <c r="G550" s="35"/>
      <c r="H550" s="35"/>
      <c r="I550" s="35"/>
    </row>
    <row r="551" spans="1:9" ht="14.25" customHeight="1">
      <c r="A551" s="35"/>
      <c r="B551" s="35"/>
      <c r="E551" s="35"/>
      <c r="F551" s="35"/>
      <c r="G551" s="35"/>
      <c r="H551" s="35"/>
      <c r="I551" s="35"/>
    </row>
    <row r="552" spans="1:9" ht="14.25" customHeight="1">
      <c r="A552" s="35"/>
      <c r="B552" s="35"/>
      <c r="E552" s="35"/>
      <c r="F552" s="35"/>
      <c r="G552" s="35"/>
      <c r="H552" s="35"/>
      <c r="I552" s="35"/>
    </row>
    <row r="553" spans="1:9" ht="14.25" customHeight="1">
      <c r="A553" s="35"/>
      <c r="B553" s="35"/>
      <c r="E553" s="35"/>
      <c r="F553" s="35"/>
      <c r="G553" s="35"/>
      <c r="H553" s="35"/>
      <c r="I553" s="35"/>
    </row>
    <row r="554" spans="1:9" ht="14.25" customHeight="1">
      <c r="A554" s="35"/>
      <c r="B554" s="35"/>
      <c r="E554" s="35"/>
      <c r="F554" s="35"/>
      <c r="G554" s="35"/>
      <c r="H554" s="35"/>
      <c r="I554" s="35"/>
    </row>
    <row r="555" spans="1:9" ht="14.25" customHeight="1">
      <c r="A555" s="35"/>
      <c r="B555" s="35"/>
      <c r="E555" s="35"/>
      <c r="F555" s="35"/>
      <c r="G555" s="35"/>
      <c r="H555" s="35"/>
      <c r="I555" s="35"/>
    </row>
    <row r="556" spans="1:9" ht="14.25" customHeight="1">
      <c r="A556" s="35"/>
      <c r="B556" s="35"/>
      <c r="E556" s="35"/>
      <c r="F556" s="35"/>
      <c r="G556" s="35"/>
      <c r="H556" s="35"/>
      <c r="I556" s="35"/>
    </row>
    <row r="557" spans="1:9" ht="14.25" customHeight="1">
      <c r="A557" s="35"/>
      <c r="B557" s="35"/>
      <c r="E557" s="35"/>
      <c r="F557" s="35"/>
      <c r="G557" s="35"/>
      <c r="H557" s="35"/>
      <c r="I557" s="35"/>
    </row>
    <row r="558" spans="1:9" ht="14.25" customHeight="1">
      <c r="A558" s="35"/>
      <c r="B558" s="35"/>
      <c r="E558" s="35"/>
      <c r="F558" s="35"/>
      <c r="G558" s="35"/>
      <c r="H558" s="35"/>
      <c r="I558" s="35"/>
    </row>
    <row r="559" spans="1:9" ht="14.25" customHeight="1">
      <c r="A559" s="35"/>
      <c r="B559" s="35"/>
      <c r="E559" s="35"/>
      <c r="F559" s="35"/>
      <c r="G559" s="35"/>
      <c r="H559" s="35"/>
      <c r="I559" s="35"/>
    </row>
    <row r="560" spans="1:9" ht="14.25" customHeight="1">
      <c r="A560" s="35"/>
      <c r="B560" s="35"/>
      <c r="E560" s="35"/>
      <c r="F560" s="35"/>
      <c r="G560" s="35"/>
      <c r="H560" s="35"/>
      <c r="I560" s="35"/>
    </row>
    <row r="561" spans="1:9" ht="14.25" customHeight="1">
      <c r="A561" s="35"/>
      <c r="B561" s="35"/>
      <c r="E561" s="35"/>
      <c r="F561" s="35"/>
      <c r="G561" s="35"/>
      <c r="H561" s="35"/>
      <c r="I561" s="35"/>
    </row>
    <row r="562" spans="1:9" ht="14.25" customHeight="1">
      <c r="A562" s="35"/>
      <c r="B562" s="35"/>
      <c r="E562" s="35"/>
      <c r="F562" s="35"/>
      <c r="G562" s="35"/>
      <c r="H562" s="35"/>
      <c r="I562" s="35"/>
    </row>
    <row r="563" spans="1:9" ht="14.25" customHeight="1">
      <c r="A563" s="35"/>
      <c r="B563" s="35"/>
      <c r="E563" s="35"/>
      <c r="F563" s="35"/>
      <c r="G563" s="35"/>
      <c r="H563" s="35"/>
      <c r="I563" s="35"/>
    </row>
    <row r="564" spans="1:9" ht="14.25" customHeight="1">
      <c r="A564" s="35"/>
      <c r="B564" s="35"/>
      <c r="E564" s="35"/>
      <c r="F564" s="35"/>
      <c r="G564" s="35"/>
      <c r="H564" s="35"/>
      <c r="I564" s="35"/>
    </row>
    <row r="565" spans="1:9" ht="14.25" customHeight="1">
      <c r="A565" s="35"/>
      <c r="B565" s="35"/>
      <c r="E565" s="35"/>
      <c r="F565" s="35"/>
      <c r="G565" s="35"/>
      <c r="H565" s="35"/>
      <c r="I565" s="35"/>
    </row>
    <row r="566" spans="1:9" ht="14.25" customHeight="1">
      <c r="A566" s="35"/>
      <c r="B566" s="35"/>
      <c r="E566" s="35"/>
      <c r="F566" s="35"/>
      <c r="G566" s="35"/>
      <c r="H566" s="35"/>
      <c r="I566" s="35"/>
    </row>
    <row r="567" spans="1:9" ht="14.25" customHeight="1">
      <c r="A567" s="35"/>
      <c r="B567" s="35"/>
      <c r="E567" s="35"/>
      <c r="F567" s="35"/>
      <c r="G567" s="35"/>
      <c r="H567" s="35"/>
      <c r="I567" s="35"/>
    </row>
    <row r="568" spans="1:9" ht="14.25" customHeight="1">
      <c r="A568" s="35"/>
      <c r="B568" s="35"/>
      <c r="E568" s="35"/>
      <c r="F568" s="35"/>
      <c r="G568" s="35"/>
      <c r="H568" s="35"/>
      <c r="I568" s="35"/>
    </row>
    <row r="569" spans="1:9" ht="14.25" customHeight="1">
      <c r="A569" s="35"/>
      <c r="B569" s="35"/>
      <c r="E569" s="35"/>
      <c r="F569" s="35"/>
      <c r="G569" s="35"/>
      <c r="H569" s="35"/>
      <c r="I569" s="35"/>
    </row>
    <row r="570" spans="1:9" ht="14.25" customHeight="1">
      <c r="A570" s="35"/>
      <c r="B570" s="35"/>
      <c r="E570" s="35"/>
      <c r="F570" s="35"/>
      <c r="G570" s="35"/>
      <c r="H570" s="35"/>
      <c r="I570" s="35"/>
    </row>
    <row r="571" spans="1:9" ht="14.25" customHeight="1">
      <c r="A571" s="35"/>
      <c r="B571" s="35"/>
      <c r="E571" s="35"/>
      <c r="F571" s="35"/>
      <c r="G571" s="35"/>
      <c r="H571" s="35"/>
      <c r="I571" s="35"/>
    </row>
    <row r="572" spans="1:9" ht="14.25" customHeight="1">
      <c r="A572" s="35"/>
      <c r="B572" s="35"/>
      <c r="E572" s="35"/>
      <c r="F572" s="35"/>
      <c r="G572" s="35"/>
      <c r="H572" s="35"/>
      <c r="I572" s="35"/>
    </row>
    <row r="573" spans="1:9" ht="14.25" customHeight="1">
      <c r="A573" s="35"/>
      <c r="B573" s="35"/>
      <c r="E573" s="35"/>
      <c r="F573" s="35"/>
      <c r="G573" s="35"/>
      <c r="H573" s="35"/>
      <c r="I573" s="35"/>
    </row>
    <row r="574" spans="1:9" ht="14.25" customHeight="1">
      <c r="A574" s="35"/>
      <c r="B574" s="35"/>
      <c r="E574" s="35"/>
      <c r="F574" s="35"/>
      <c r="G574" s="35"/>
      <c r="H574" s="35"/>
      <c r="I574" s="35"/>
    </row>
    <row r="575" spans="1:9" ht="14.25" customHeight="1">
      <c r="A575" s="35"/>
      <c r="B575" s="35"/>
      <c r="E575" s="35"/>
      <c r="F575" s="35"/>
      <c r="G575" s="35"/>
      <c r="H575" s="35"/>
      <c r="I575" s="35"/>
    </row>
    <row r="576" spans="1:9" ht="14.25" customHeight="1">
      <c r="A576" s="35"/>
      <c r="B576" s="35"/>
      <c r="E576" s="35"/>
      <c r="F576" s="35"/>
      <c r="G576" s="35"/>
      <c r="H576" s="35"/>
      <c r="I576" s="35"/>
    </row>
    <row r="577" spans="1:9" ht="14.25" customHeight="1">
      <c r="A577" s="35"/>
      <c r="B577" s="35"/>
      <c r="E577" s="35"/>
      <c r="F577" s="35"/>
      <c r="G577" s="35"/>
      <c r="H577" s="35"/>
      <c r="I577" s="35"/>
    </row>
    <row r="578" spans="1:9" ht="14.25" customHeight="1">
      <c r="A578" s="35"/>
      <c r="B578" s="35"/>
      <c r="E578" s="35"/>
      <c r="F578" s="35"/>
      <c r="G578" s="35"/>
      <c r="H578" s="35"/>
      <c r="I578" s="35"/>
    </row>
    <row r="579" spans="1:9" ht="14.25" customHeight="1">
      <c r="A579" s="35"/>
      <c r="B579" s="35"/>
      <c r="E579" s="35"/>
      <c r="F579" s="35"/>
      <c r="G579" s="35"/>
      <c r="H579" s="35"/>
      <c r="I579" s="35"/>
    </row>
    <row r="580" spans="1:9" ht="14.25" customHeight="1">
      <c r="A580" s="35"/>
      <c r="B580" s="35"/>
      <c r="E580" s="35"/>
      <c r="F580" s="35"/>
      <c r="G580" s="35"/>
      <c r="H580" s="35"/>
      <c r="I580" s="35"/>
    </row>
    <row r="581" spans="1:9" ht="14.25" customHeight="1">
      <c r="A581" s="35"/>
      <c r="B581" s="35"/>
      <c r="E581" s="35"/>
      <c r="F581" s="35"/>
      <c r="G581" s="35"/>
      <c r="H581" s="35"/>
      <c r="I581" s="35"/>
    </row>
    <row r="582" spans="1:9" ht="14.25" customHeight="1">
      <c r="A582" s="35"/>
      <c r="B582" s="35"/>
      <c r="E582" s="35"/>
      <c r="F582" s="35"/>
      <c r="G582" s="35"/>
      <c r="H582" s="35"/>
      <c r="I582" s="35"/>
    </row>
    <row r="583" spans="1:9" ht="14.25" customHeight="1">
      <c r="A583" s="35"/>
      <c r="B583" s="35"/>
      <c r="E583" s="35"/>
      <c r="F583" s="35"/>
      <c r="G583" s="35"/>
      <c r="H583" s="35"/>
      <c r="I583" s="35"/>
    </row>
    <row r="584" spans="1:9" ht="14.25" customHeight="1">
      <c r="A584" s="35"/>
      <c r="B584" s="35"/>
      <c r="E584" s="35"/>
      <c r="F584" s="35"/>
      <c r="G584" s="35"/>
      <c r="H584" s="35"/>
      <c r="I584" s="35"/>
    </row>
    <row r="585" spans="1:9" ht="14.25" customHeight="1">
      <c r="A585" s="35"/>
      <c r="B585" s="35"/>
      <c r="E585" s="35"/>
      <c r="F585" s="35"/>
      <c r="G585" s="35"/>
      <c r="H585" s="35"/>
      <c r="I585" s="35"/>
    </row>
    <row r="586" spans="1:9" ht="14.25" customHeight="1">
      <c r="A586" s="35"/>
      <c r="B586" s="35"/>
      <c r="E586" s="35"/>
      <c r="F586" s="35"/>
      <c r="G586" s="35"/>
      <c r="H586" s="35"/>
      <c r="I586" s="35"/>
    </row>
    <row r="587" spans="1:9" ht="14.25" customHeight="1">
      <c r="A587" s="35"/>
      <c r="B587" s="35"/>
      <c r="E587" s="35"/>
      <c r="F587" s="35"/>
      <c r="G587" s="35"/>
      <c r="H587" s="35"/>
      <c r="I587" s="35"/>
    </row>
    <row r="588" spans="1:9" ht="14.25" customHeight="1">
      <c r="A588" s="35"/>
      <c r="B588" s="35"/>
      <c r="E588" s="35"/>
      <c r="F588" s="35"/>
      <c r="G588" s="35"/>
      <c r="H588" s="35"/>
      <c r="I588" s="35"/>
    </row>
    <row r="589" spans="1:9" ht="14.25" customHeight="1">
      <c r="A589" s="35"/>
      <c r="B589" s="35"/>
      <c r="E589" s="35"/>
      <c r="F589" s="35"/>
      <c r="G589" s="35"/>
      <c r="H589" s="35"/>
      <c r="I589" s="35"/>
    </row>
    <row r="590" spans="1:9" ht="14.25" customHeight="1">
      <c r="A590" s="35"/>
      <c r="B590" s="35"/>
      <c r="E590" s="35"/>
      <c r="F590" s="35"/>
      <c r="G590" s="35"/>
      <c r="H590" s="35"/>
      <c r="I590" s="35"/>
    </row>
    <row r="591" spans="1:9" ht="14.25" customHeight="1">
      <c r="A591" s="35"/>
      <c r="B591" s="35"/>
      <c r="E591" s="35"/>
      <c r="F591" s="35"/>
      <c r="G591" s="35"/>
      <c r="H591" s="35"/>
      <c r="I591" s="35"/>
    </row>
    <row r="592" spans="1:9" ht="14.25" customHeight="1">
      <c r="A592" s="35"/>
      <c r="B592" s="35"/>
      <c r="E592" s="35"/>
      <c r="F592" s="35"/>
      <c r="G592" s="35"/>
      <c r="H592" s="35"/>
      <c r="I592" s="35"/>
    </row>
    <row r="593" spans="1:9" ht="14.25" customHeight="1">
      <c r="A593" s="35"/>
      <c r="B593" s="35"/>
      <c r="E593" s="35"/>
      <c r="F593" s="35"/>
      <c r="G593" s="35"/>
      <c r="H593" s="35"/>
      <c r="I593" s="35"/>
    </row>
    <row r="594" spans="1:9" ht="14.25" customHeight="1">
      <c r="A594" s="35"/>
      <c r="B594" s="35"/>
      <c r="E594" s="35"/>
      <c r="F594" s="35"/>
      <c r="G594" s="35"/>
      <c r="H594" s="35"/>
      <c r="I594" s="35"/>
    </row>
    <row r="595" spans="1:9" ht="14.25" customHeight="1">
      <c r="A595" s="35"/>
      <c r="B595" s="35"/>
      <c r="E595" s="35"/>
      <c r="F595" s="35"/>
      <c r="G595" s="35"/>
      <c r="H595" s="35"/>
      <c r="I595" s="35"/>
    </row>
    <row r="596" spans="1:9" ht="14.25" customHeight="1">
      <c r="A596" s="35"/>
      <c r="B596" s="35"/>
      <c r="E596" s="35"/>
      <c r="F596" s="35"/>
      <c r="G596" s="35"/>
      <c r="H596" s="35"/>
      <c r="I596" s="35"/>
    </row>
    <row r="597" spans="1:9" ht="14.25" customHeight="1">
      <c r="A597" s="35"/>
      <c r="B597" s="35"/>
      <c r="E597" s="35"/>
      <c r="F597" s="35"/>
      <c r="G597" s="35"/>
      <c r="H597" s="35"/>
      <c r="I597" s="35"/>
    </row>
    <row r="598" spans="1:9" ht="14.25" customHeight="1">
      <c r="A598" s="35"/>
      <c r="B598" s="35"/>
      <c r="E598" s="35"/>
      <c r="F598" s="35"/>
      <c r="G598" s="35"/>
      <c r="H598" s="35"/>
      <c r="I598" s="35"/>
    </row>
    <row r="599" spans="1:9" ht="14.25" customHeight="1">
      <c r="A599" s="35"/>
      <c r="B599" s="35"/>
      <c r="E599" s="35"/>
      <c r="F599" s="35"/>
      <c r="G599" s="35"/>
      <c r="H599" s="35"/>
      <c r="I599" s="35"/>
    </row>
    <row r="600" spans="1:9" ht="14.25" customHeight="1">
      <c r="A600" s="35"/>
      <c r="B600" s="35"/>
      <c r="E600" s="35"/>
      <c r="F600" s="35"/>
      <c r="G600" s="35"/>
      <c r="H600" s="35"/>
      <c r="I600" s="35"/>
    </row>
    <row r="601" spans="1:9" ht="14.25" customHeight="1">
      <c r="A601" s="35"/>
      <c r="B601" s="35"/>
      <c r="E601" s="35"/>
      <c r="F601" s="35"/>
      <c r="G601" s="35"/>
      <c r="H601" s="35"/>
      <c r="I601" s="35"/>
    </row>
    <row r="602" spans="1:9" ht="14.25" customHeight="1">
      <c r="A602" s="35"/>
      <c r="B602" s="35"/>
      <c r="E602" s="35"/>
      <c r="F602" s="35"/>
      <c r="G602" s="35"/>
      <c r="H602" s="35"/>
      <c r="I602" s="35"/>
    </row>
    <row r="603" spans="1:9" ht="14.25" customHeight="1">
      <c r="A603" s="35"/>
      <c r="B603" s="35"/>
      <c r="E603" s="35"/>
      <c r="F603" s="35"/>
      <c r="G603" s="35"/>
      <c r="H603" s="35"/>
      <c r="I603" s="35"/>
    </row>
    <row r="604" spans="1:9" ht="14.25" customHeight="1">
      <c r="A604" s="35"/>
      <c r="B604" s="35"/>
      <c r="E604" s="35"/>
      <c r="F604" s="35"/>
      <c r="G604" s="35"/>
      <c r="H604" s="35"/>
      <c r="I604" s="35"/>
    </row>
    <row r="605" spans="1:9" ht="14.25" customHeight="1">
      <c r="A605" s="35"/>
      <c r="B605" s="35"/>
      <c r="E605" s="35"/>
      <c r="F605" s="35"/>
      <c r="G605" s="35"/>
      <c r="H605" s="35"/>
      <c r="I605" s="35"/>
    </row>
    <row r="606" spans="1:9" ht="14.25" customHeight="1">
      <c r="A606" s="35"/>
      <c r="B606" s="35"/>
      <c r="E606" s="35"/>
      <c r="F606" s="35"/>
      <c r="G606" s="35"/>
      <c r="H606" s="35"/>
      <c r="I606" s="35"/>
    </row>
    <row r="607" spans="1:9" ht="14.25" customHeight="1">
      <c r="A607" s="35"/>
      <c r="B607" s="35"/>
      <c r="E607" s="35"/>
      <c r="F607" s="35"/>
      <c r="G607" s="35"/>
      <c r="H607" s="35"/>
      <c r="I607" s="35"/>
    </row>
    <row r="608" spans="1:9" ht="14.25" customHeight="1">
      <c r="A608" s="35"/>
      <c r="B608" s="35"/>
      <c r="E608" s="35"/>
      <c r="F608" s="35"/>
      <c r="G608" s="35"/>
      <c r="H608" s="35"/>
      <c r="I608" s="35"/>
    </row>
    <row r="609" spans="1:9" ht="14.25" customHeight="1">
      <c r="A609" s="35"/>
      <c r="B609" s="35"/>
      <c r="E609" s="35"/>
      <c r="F609" s="35"/>
      <c r="G609" s="35"/>
      <c r="H609" s="35"/>
      <c r="I609" s="35"/>
    </row>
    <row r="610" spans="1:9" ht="14.25" customHeight="1">
      <c r="A610" s="35"/>
      <c r="B610" s="35"/>
      <c r="E610" s="35"/>
      <c r="F610" s="35"/>
      <c r="G610" s="35"/>
      <c r="H610" s="35"/>
      <c r="I610" s="35"/>
    </row>
    <row r="611" spans="1:9" ht="14.25" customHeight="1">
      <c r="A611" s="35"/>
      <c r="B611" s="35"/>
      <c r="E611" s="35"/>
      <c r="F611" s="35"/>
      <c r="G611" s="35"/>
      <c r="H611" s="35"/>
      <c r="I611" s="35"/>
    </row>
    <row r="612" spans="1:9" ht="14.25" customHeight="1">
      <c r="A612" s="35"/>
      <c r="B612" s="35"/>
      <c r="E612" s="35"/>
      <c r="F612" s="35"/>
      <c r="G612" s="35"/>
      <c r="H612" s="35"/>
      <c r="I612" s="35"/>
    </row>
    <row r="613" spans="1:9" ht="14.25" customHeight="1">
      <c r="A613" s="35"/>
      <c r="B613" s="35"/>
      <c r="E613" s="35"/>
      <c r="F613" s="35"/>
      <c r="G613" s="35"/>
      <c r="H613" s="35"/>
      <c r="I613" s="35"/>
    </row>
    <row r="614" spans="1:9" ht="14.25" customHeight="1">
      <c r="A614" s="35"/>
      <c r="B614" s="35"/>
      <c r="E614" s="35"/>
      <c r="F614" s="35"/>
      <c r="G614" s="35"/>
      <c r="H614" s="35"/>
      <c r="I614" s="35"/>
    </row>
    <row r="615" spans="1:9" ht="14.25" customHeight="1">
      <c r="A615" s="35"/>
      <c r="B615" s="35"/>
      <c r="E615" s="35"/>
      <c r="F615" s="35"/>
      <c r="G615" s="35"/>
      <c r="H615" s="35"/>
      <c r="I615" s="35"/>
    </row>
    <row r="616" spans="1:9" ht="14.25" customHeight="1">
      <c r="A616" s="35"/>
      <c r="B616" s="35"/>
      <c r="E616" s="35"/>
      <c r="F616" s="35"/>
      <c r="G616" s="35"/>
      <c r="H616" s="35"/>
      <c r="I616" s="35"/>
    </row>
    <row r="617" spans="1:9" ht="14.25" customHeight="1">
      <c r="A617" s="35"/>
      <c r="B617" s="35"/>
      <c r="E617" s="35"/>
      <c r="F617" s="35"/>
      <c r="G617" s="35"/>
      <c r="H617" s="35"/>
      <c r="I617" s="35"/>
    </row>
    <row r="618" spans="1:9" ht="14.25" customHeight="1">
      <c r="A618" s="35"/>
      <c r="B618" s="35"/>
      <c r="E618" s="35"/>
      <c r="F618" s="35"/>
      <c r="G618" s="35"/>
      <c r="H618" s="35"/>
      <c r="I618" s="35"/>
    </row>
    <row r="619" spans="1:9" ht="14.25" customHeight="1">
      <c r="A619" s="35"/>
      <c r="B619" s="35"/>
      <c r="E619" s="35"/>
      <c r="F619" s="35"/>
      <c r="G619" s="35"/>
      <c r="H619" s="35"/>
      <c r="I619" s="35"/>
    </row>
    <row r="620" spans="1:9" ht="14.25" customHeight="1">
      <c r="A620" s="35"/>
      <c r="B620" s="35"/>
      <c r="E620" s="35"/>
      <c r="F620" s="35"/>
      <c r="G620" s="35"/>
      <c r="H620" s="35"/>
      <c r="I620" s="35"/>
    </row>
    <row r="621" spans="1:9" ht="14.25" customHeight="1">
      <c r="A621" s="35"/>
      <c r="B621" s="35"/>
      <c r="E621" s="35"/>
      <c r="F621" s="35"/>
      <c r="G621" s="35"/>
      <c r="H621" s="35"/>
      <c r="I621" s="35"/>
    </row>
    <row r="622" spans="1:9" ht="14.25" customHeight="1">
      <c r="A622" s="35"/>
      <c r="B622" s="35"/>
      <c r="E622" s="35"/>
      <c r="F622" s="35"/>
      <c r="G622" s="35"/>
      <c r="H622" s="35"/>
      <c r="I622" s="35"/>
    </row>
    <row r="623" spans="1:9" ht="14.25" customHeight="1">
      <c r="A623" s="35"/>
      <c r="B623" s="35"/>
      <c r="E623" s="35"/>
      <c r="F623" s="35"/>
      <c r="G623" s="35"/>
      <c r="H623" s="35"/>
      <c r="I623" s="35"/>
    </row>
    <row r="624" spans="1:9" ht="14.25" customHeight="1">
      <c r="A624" s="35"/>
      <c r="B624" s="35"/>
      <c r="E624" s="35"/>
      <c r="F624" s="35"/>
      <c r="G624" s="35"/>
      <c r="H624" s="35"/>
      <c r="I624" s="35"/>
    </row>
    <row r="625" spans="1:9" ht="14.25" customHeight="1">
      <c r="A625" s="35"/>
      <c r="B625" s="35"/>
      <c r="E625" s="35"/>
      <c r="F625" s="35"/>
      <c r="G625" s="35"/>
      <c r="H625" s="35"/>
      <c r="I625" s="35"/>
    </row>
    <row r="626" spans="1:9" ht="14.25" customHeight="1">
      <c r="A626" s="35"/>
      <c r="B626" s="35"/>
      <c r="E626" s="35"/>
      <c r="F626" s="35"/>
      <c r="G626" s="35"/>
      <c r="H626" s="35"/>
      <c r="I626" s="35"/>
    </row>
    <row r="627" spans="1:9" ht="14.25" customHeight="1">
      <c r="A627" s="35"/>
      <c r="B627" s="35"/>
      <c r="E627" s="35"/>
      <c r="F627" s="35"/>
      <c r="G627" s="35"/>
      <c r="H627" s="35"/>
      <c r="I627" s="35"/>
    </row>
    <row r="628" spans="1:9" ht="14.25" customHeight="1">
      <c r="A628" s="35"/>
      <c r="B628" s="35"/>
      <c r="E628" s="35"/>
      <c r="F628" s="35"/>
      <c r="G628" s="35"/>
      <c r="H628" s="35"/>
      <c r="I628" s="35"/>
    </row>
    <row r="629" spans="1:9" ht="14.25" customHeight="1">
      <c r="A629" s="35"/>
      <c r="B629" s="35"/>
      <c r="E629" s="35"/>
      <c r="F629" s="35"/>
      <c r="G629" s="35"/>
      <c r="H629" s="35"/>
      <c r="I629" s="35"/>
    </row>
    <row r="630" spans="1:9" ht="14.25" customHeight="1">
      <c r="A630" s="35"/>
      <c r="B630" s="35"/>
      <c r="E630" s="35"/>
      <c r="F630" s="35"/>
      <c r="G630" s="35"/>
      <c r="H630" s="35"/>
      <c r="I630" s="35"/>
    </row>
    <row r="631" spans="1:9" ht="14.25" customHeight="1">
      <c r="A631" s="35"/>
      <c r="B631" s="35"/>
      <c r="E631" s="35"/>
      <c r="F631" s="35"/>
      <c r="G631" s="35"/>
      <c r="H631" s="35"/>
      <c r="I631" s="35"/>
    </row>
    <row r="632" spans="1:9" ht="14.25" customHeight="1">
      <c r="A632" s="35"/>
      <c r="B632" s="35"/>
      <c r="E632" s="35"/>
      <c r="F632" s="35"/>
      <c r="G632" s="35"/>
      <c r="H632" s="35"/>
      <c r="I632" s="35"/>
    </row>
    <row r="633" spans="1:9" ht="14.25" customHeight="1">
      <c r="A633" s="35"/>
      <c r="B633" s="35"/>
      <c r="E633" s="35"/>
      <c r="F633" s="35"/>
      <c r="G633" s="35"/>
      <c r="H633" s="35"/>
      <c r="I633" s="35"/>
    </row>
    <row r="634" spans="1:9" ht="14.25" customHeight="1">
      <c r="A634" s="35"/>
      <c r="B634" s="35"/>
      <c r="E634" s="35"/>
      <c r="F634" s="35"/>
      <c r="G634" s="35"/>
      <c r="H634" s="35"/>
      <c r="I634" s="35"/>
    </row>
    <row r="635" spans="1:9" ht="14.25" customHeight="1">
      <c r="A635" s="35"/>
      <c r="B635" s="35"/>
      <c r="E635" s="35"/>
      <c r="F635" s="35"/>
      <c r="G635" s="35"/>
      <c r="H635" s="35"/>
      <c r="I635" s="35"/>
    </row>
    <row r="636" spans="1:9" ht="14.25" customHeight="1">
      <c r="A636" s="35"/>
      <c r="B636" s="35"/>
      <c r="E636" s="35"/>
      <c r="F636" s="35"/>
      <c r="G636" s="35"/>
      <c r="H636" s="35"/>
      <c r="I636" s="35"/>
    </row>
    <row r="637" spans="1:9" ht="14.25" customHeight="1">
      <c r="A637" s="35"/>
      <c r="B637" s="35"/>
      <c r="E637" s="35"/>
      <c r="F637" s="35"/>
      <c r="G637" s="35"/>
      <c r="H637" s="35"/>
      <c r="I637" s="35"/>
    </row>
    <row r="638" spans="1:9" ht="14.25" customHeight="1">
      <c r="A638" s="35"/>
      <c r="B638" s="35"/>
      <c r="E638" s="35"/>
      <c r="F638" s="35"/>
      <c r="G638" s="35"/>
      <c r="H638" s="35"/>
      <c r="I638" s="35"/>
    </row>
    <row r="639" spans="1:9" ht="14.25" customHeight="1">
      <c r="A639" s="35"/>
      <c r="B639" s="35"/>
      <c r="E639" s="35"/>
      <c r="F639" s="35"/>
      <c r="G639" s="35"/>
      <c r="H639" s="35"/>
      <c r="I639" s="35"/>
    </row>
    <row r="640" spans="1:9" ht="14.25" customHeight="1">
      <c r="A640" s="35"/>
      <c r="B640" s="35"/>
      <c r="E640" s="35"/>
      <c r="F640" s="35"/>
      <c r="G640" s="35"/>
      <c r="H640" s="35"/>
      <c r="I640" s="35"/>
    </row>
    <row r="641" spans="1:9" ht="14.25" customHeight="1">
      <c r="A641" s="35"/>
      <c r="B641" s="35"/>
      <c r="E641" s="35"/>
      <c r="F641" s="35"/>
      <c r="G641" s="35"/>
      <c r="H641" s="35"/>
      <c r="I641" s="35"/>
    </row>
    <row r="642" spans="1:9" ht="14.25" customHeight="1">
      <c r="A642" s="35"/>
      <c r="B642" s="35"/>
      <c r="E642" s="35"/>
      <c r="F642" s="35"/>
      <c r="G642" s="35"/>
      <c r="H642" s="35"/>
      <c r="I642" s="35"/>
    </row>
    <row r="643" spans="1:9" ht="14.25" customHeight="1">
      <c r="A643" s="35"/>
      <c r="B643" s="35"/>
      <c r="E643" s="35"/>
      <c r="F643" s="35"/>
      <c r="G643" s="35"/>
      <c r="H643" s="35"/>
      <c r="I643" s="35"/>
    </row>
    <row r="644" spans="1:9" ht="14.25" customHeight="1">
      <c r="A644" s="35"/>
      <c r="B644" s="35"/>
      <c r="E644" s="35"/>
      <c r="F644" s="35"/>
      <c r="G644" s="35"/>
      <c r="H644" s="35"/>
      <c r="I644" s="35"/>
    </row>
    <row r="645" spans="1:9" ht="14.25" customHeight="1">
      <c r="A645" s="35"/>
      <c r="B645" s="35"/>
      <c r="E645" s="35"/>
      <c r="F645" s="35"/>
      <c r="G645" s="35"/>
      <c r="H645" s="35"/>
      <c r="I645" s="35"/>
    </row>
    <row r="646" spans="1:9" ht="14.25" customHeight="1">
      <c r="A646" s="35"/>
      <c r="B646" s="35"/>
      <c r="E646" s="35"/>
      <c r="F646" s="35"/>
      <c r="G646" s="35"/>
      <c r="H646" s="35"/>
      <c r="I646" s="35"/>
    </row>
    <row r="647" spans="1:9" ht="14.25" customHeight="1">
      <c r="A647" s="35"/>
      <c r="B647" s="35"/>
      <c r="E647" s="35"/>
      <c r="F647" s="35"/>
      <c r="G647" s="35"/>
      <c r="H647" s="35"/>
      <c r="I647" s="35"/>
    </row>
    <row r="648" spans="1:9" ht="14.25" customHeight="1">
      <c r="A648" s="35"/>
      <c r="B648" s="35"/>
      <c r="E648" s="35"/>
      <c r="F648" s="35"/>
      <c r="G648" s="35"/>
      <c r="H648" s="35"/>
      <c r="I648" s="35"/>
    </row>
    <row r="649" spans="1:9" ht="14.25" customHeight="1">
      <c r="A649" s="35"/>
      <c r="B649" s="35"/>
      <c r="E649" s="35"/>
      <c r="F649" s="35"/>
      <c r="G649" s="35"/>
      <c r="H649" s="35"/>
      <c r="I649" s="35"/>
    </row>
    <row r="650" spans="1:9" ht="14.25" customHeight="1">
      <c r="A650" s="35"/>
      <c r="B650" s="35"/>
      <c r="E650" s="35"/>
      <c r="F650" s="35"/>
      <c r="G650" s="35"/>
      <c r="H650" s="35"/>
      <c r="I650" s="35"/>
    </row>
    <row r="651" spans="1:9" ht="14.25" customHeight="1">
      <c r="A651" s="35"/>
      <c r="B651" s="35"/>
      <c r="E651" s="35"/>
      <c r="F651" s="35"/>
      <c r="G651" s="35"/>
      <c r="H651" s="35"/>
      <c r="I651" s="35"/>
    </row>
    <row r="652" spans="1:9" ht="14.25" customHeight="1">
      <c r="A652" s="35"/>
      <c r="B652" s="35"/>
      <c r="E652" s="35"/>
      <c r="F652" s="35"/>
      <c r="G652" s="35"/>
      <c r="H652" s="35"/>
      <c r="I652" s="35"/>
    </row>
    <row r="653" spans="1:9" ht="14.25" customHeight="1">
      <c r="A653" s="35"/>
      <c r="B653" s="35"/>
      <c r="E653" s="35"/>
      <c r="F653" s="35"/>
      <c r="G653" s="35"/>
      <c r="H653" s="35"/>
      <c r="I653" s="35"/>
    </row>
    <row r="654" spans="1:9" ht="14.25" customHeight="1">
      <c r="A654" s="35"/>
      <c r="B654" s="35"/>
      <c r="E654" s="35"/>
      <c r="F654" s="35"/>
      <c r="G654" s="35"/>
      <c r="H654" s="35"/>
      <c r="I654" s="35"/>
    </row>
    <row r="655" spans="1:9" ht="14.25" customHeight="1">
      <c r="A655" s="35"/>
      <c r="B655" s="35"/>
      <c r="E655" s="35"/>
      <c r="F655" s="35"/>
      <c r="G655" s="35"/>
      <c r="H655" s="35"/>
      <c r="I655" s="35"/>
    </row>
    <row r="656" spans="1:9" ht="14.25" customHeight="1">
      <c r="A656" s="35"/>
      <c r="B656" s="35"/>
      <c r="E656" s="35"/>
      <c r="F656" s="35"/>
      <c r="G656" s="35"/>
      <c r="H656" s="35"/>
      <c r="I656" s="35"/>
    </row>
    <row r="657" spans="1:9" ht="14.25" customHeight="1">
      <c r="A657" s="35"/>
      <c r="B657" s="35"/>
      <c r="E657" s="35"/>
      <c r="F657" s="35"/>
      <c r="G657" s="35"/>
      <c r="H657" s="35"/>
      <c r="I657" s="35"/>
    </row>
    <row r="658" spans="1:9" ht="14.25" customHeight="1">
      <c r="A658" s="35"/>
      <c r="B658" s="35"/>
      <c r="E658" s="35"/>
      <c r="F658" s="35"/>
      <c r="G658" s="35"/>
      <c r="H658" s="35"/>
      <c r="I658" s="35"/>
    </row>
    <row r="659" spans="1:9" ht="14.25" customHeight="1">
      <c r="A659" s="35"/>
      <c r="B659" s="35"/>
      <c r="E659" s="35"/>
      <c r="F659" s="35"/>
      <c r="G659" s="35"/>
      <c r="H659" s="35"/>
      <c r="I659" s="35"/>
    </row>
    <row r="660" spans="1:9" ht="14.25" customHeight="1">
      <c r="A660" s="35"/>
      <c r="B660" s="35"/>
      <c r="E660" s="35"/>
      <c r="F660" s="35"/>
      <c r="G660" s="35"/>
      <c r="H660" s="35"/>
      <c r="I660" s="35"/>
    </row>
    <row r="661" spans="1:9" ht="14.25" customHeight="1">
      <c r="A661" s="35"/>
      <c r="B661" s="35"/>
      <c r="E661" s="35"/>
      <c r="F661" s="35"/>
      <c r="G661" s="35"/>
      <c r="H661" s="35"/>
      <c r="I661" s="35"/>
    </row>
    <row r="662" spans="1:9" ht="14.25" customHeight="1">
      <c r="A662" s="35"/>
      <c r="B662" s="35"/>
      <c r="E662" s="35"/>
      <c r="F662" s="35"/>
      <c r="G662" s="35"/>
      <c r="H662" s="35"/>
      <c r="I662" s="35"/>
    </row>
    <row r="663" spans="1:9" ht="14.25" customHeight="1">
      <c r="A663" s="35"/>
      <c r="B663" s="35"/>
      <c r="E663" s="35"/>
      <c r="F663" s="35"/>
      <c r="G663" s="35"/>
      <c r="H663" s="35"/>
      <c r="I663" s="35"/>
    </row>
    <row r="664" spans="1:9" ht="14.25" customHeight="1">
      <c r="A664" s="35"/>
      <c r="B664" s="35"/>
      <c r="E664" s="35"/>
      <c r="F664" s="35"/>
      <c r="G664" s="35"/>
      <c r="H664" s="35"/>
      <c r="I664" s="35"/>
    </row>
    <row r="665" spans="1:9" ht="14.25" customHeight="1">
      <c r="A665" s="35"/>
      <c r="B665" s="35"/>
      <c r="E665" s="35"/>
      <c r="F665" s="35"/>
      <c r="G665" s="35"/>
      <c r="H665" s="35"/>
      <c r="I665" s="35"/>
    </row>
    <row r="666" spans="1:9" ht="14.25" customHeight="1">
      <c r="A666" s="35"/>
      <c r="B666" s="35"/>
      <c r="E666" s="35"/>
      <c r="F666" s="35"/>
      <c r="G666" s="35"/>
      <c r="H666" s="35"/>
      <c r="I666" s="35"/>
    </row>
    <row r="667" spans="1:9" ht="14.25" customHeight="1">
      <c r="A667" s="35"/>
      <c r="B667" s="35"/>
      <c r="E667" s="35"/>
      <c r="F667" s="35"/>
      <c r="G667" s="35"/>
      <c r="H667" s="35"/>
      <c r="I667" s="35"/>
    </row>
    <row r="668" spans="1:9" ht="14.25" customHeight="1">
      <c r="A668" s="35"/>
      <c r="B668" s="35"/>
      <c r="E668" s="35"/>
      <c r="F668" s="35"/>
      <c r="G668" s="35"/>
      <c r="H668" s="35"/>
      <c r="I668" s="35"/>
    </row>
    <row r="669" spans="1:9" ht="14.25" customHeight="1">
      <c r="A669" s="35"/>
      <c r="B669" s="35"/>
      <c r="E669" s="35"/>
      <c r="F669" s="35"/>
      <c r="G669" s="35"/>
      <c r="H669" s="35"/>
      <c r="I669" s="35"/>
    </row>
    <row r="670" spans="1:9" ht="14.25" customHeight="1">
      <c r="A670" s="35"/>
      <c r="B670" s="35"/>
      <c r="E670" s="35"/>
      <c r="F670" s="35"/>
      <c r="G670" s="35"/>
      <c r="H670" s="35"/>
      <c r="I670" s="35"/>
    </row>
    <row r="671" spans="1:9" ht="14.25" customHeight="1">
      <c r="A671" s="35"/>
      <c r="B671" s="35"/>
      <c r="E671" s="35"/>
      <c r="F671" s="35"/>
      <c r="G671" s="35"/>
      <c r="H671" s="35"/>
      <c r="I671" s="35"/>
    </row>
    <row r="672" spans="1:9" ht="14.25" customHeight="1">
      <c r="A672" s="35"/>
      <c r="B672" s="35"/>
      <c r="E672" s="35"/>
      <c r="F672" s="35"/>
      <c r="G672" s="35"/>
      <c r="H672" s="35"/>
      <c r="I672" s="35"/>
    </row>
    <row r="673" spans="1:9" ht="14.25" customHeight="1">
      <c r="A673" s="35"/>
      <c r="B673" s="35"/>
      <c r="E673" s="35"/>
      <c r="F673" s="35"/>
      <c r="G673" s="35"/>
      <c r="H673" s="35"/>
      <c r="I673" s="35"/>
    </row>
    <row r="674" spans="1:9" ht="14.25" customHeight="1">
      <c r="A674" s="35"/>
      <c r="B674" s="35"/>
      <c r="E674" s="35"/>
      <c r="F674" s="35"/>
      <c r="G674" s="35"/>
      <c r="H674" s="35"/>
      <c r="I674" s="35"/>
    </row>
    <row r="675" spans="1:9" ht="14.25" customHeight="1">
      <c r="A675" s="35"/>
      <c r="B675" s="35"/>
      <c r="E675" s="35"/>
      <c r="F675" s="35"/>
      <c r="G675" s="35"/>
      <c r="H675" s="35"/>
      <c r="I675" s="35"/>
    </row>
    <row r="676" spans="1:9" ht="14.25" customHeight="1">
      <c r="A676" s="35"/>
      <c r="B676" s="35"/>
      <c r="E676" s="35"/>
      <c r="F676" s="35"/>
      <c r="G676" s="35"/>
      <c r="H676" s="35"/>
      <c r="I676" s="35"/>
    </row>
    <row r="677" spans="1:9" ht="14.25" customHeight="1">
      <c r="A677" s="35"/>
      <c r="B677" s="35"/>
      <c r="E677" s="35"/>
      <c r="F677" s="35"/>
      <c r="G677" s="35"/>
      <c r="H677" s="35"/>
      <c r="I677" s="35"/>
    </row>
    <row r="678" spans="1:9" ht="14.25" customHeight="1">
      <c r="A678" s="35"/>
      <c r="B678" s="35"/>
      <c r="E678" s="35"/>
      <c r="F678" s="35"/>
      <c r="G678" s="35"/>
      <c r="H678" s="35"/>
      <c r="I678" s="35"/>
    </row>
    <row r="679" spans="1:9" ht="14.25" customHeight="1">
      <c r="A679" s="35"/>
      <c r="B679" s="35"/>
      <c r="E679" s="35"/>
      <c r="F679" s="35"/>
      <c r="G679" s="35"/>
      <c r="H679" s="35"/>
      <c r="I679" s="35"/>
    </row>
    <row r="680" spans="1:9" ht="14.25" customHeight="1">
      <c r="A680" s="35"/>
      <c r="B680" s="35"/>
      <c r="E680" s="35"/>
      <c r="F680" s="35"/>
      <c r="G680" s="35"/>
      <c r="H680" s="35"/>
      <c r="I680" s="35"/>
    </row>
    <row r="681" spans="1:9" ht="14.25" customHeight="1">
      <c r="A681" s="35"/>
      <c r="B681" s="35"/>
      <c r="E681" s="35"/>
      <c r="F681" s="35"/>
      <c r="G681" s="35"/>
      <c r="H681" s="35"/>
      <c r="I681" s="35"/>
    </row>
    <row r="682" spans="1:9" ht="14.25" customHeight="1">
      <c r="A682" s="35"/>
      <c r="B682" s="35"/>
      <c r="E682" s="35"/>
      <c r="F682" s="35"/>
      <c r="G682" s="35"/>
      <c r="H682" s="35"/>
      <c r="I682" s="35"/>
    </row>
    <row r="683" spans="1:9" ht="14.25" customHeight="1">
      <c r="A683" s="35"/>
      <c r="B683" s="35"/>
      <c r="E683" s="35"/>
      <c r="F683" s="35"/>
      <c r="G683" s="35"/>
      <c r="H683" s="35"/>
      <c r="I683" s="35"/>
    </row>
    <row r="684" spans="1:9" ht="14.25" customHeight="1">
      <c r="A684" s="35"/>
      <c r="B684" s="35"/>
      <c r="E684" s="35"/>
      <c r="F684" s="35"/>
      <c r="G684" s="35"/>
      <c r="H684" s="35"/>
      <c r="I684" s="35"/>
    </row>
    <row r="685" spans="1:9" ht="14.25" customHeight="1">
      <c r="A685" s="35"/>
      <c r="B685" s="35"/>
      <c r="E685" s="35"/>
      <c r="F685" s="35"/>
      <c r="G685" s="35"/>
      <c r="H685" s="35"/>
      <c r="I685" s="35"/>
    </row>
    <row r="686" spans="1:9" ht="14.25" customHeight="1">
      <c r="A686" s="35"/>
      <c r="B686" s="35"/>
      <c r="E686" s="35"/>
      <c r="F686" s="35"/>
      <c r="G686" s="35"/>
      <c r="H686" s="35"/>
      <c r="I686" s="35"/>
    </row>
    <row r="687" spans="1:9" ht="14.25" customHeight="1">
      <c r="A687" s="35"/>
      <c r="B687" s="35"/>
      <c r="E687" s="35"/>
      <c r="F687" s="35"/>
      <c r="G687" s="35"/>
      <c r="H687" s="35"/>
      <c r="I687" s="35"/>
    </row>
    <row r="688" spans="1:9" ht="14.25" customHeight="1">
      <c r="A688" s="35"/>
      <c r="B688" s="35"/>
      <c r="E688" s="35"/>
      <c r="F688" s="35"/>
      <c r="G688" s="35"/>
      <c r="H688" s="35"/>
      <c r="I688" s="35"/>
    </row>
    <row r="689" spans="1:9" ht="14.25" customHeight="1">
      <c r="A689" s="35"/>
      <c r="B689" s="35"/>
      <c r="E689" s="35"/>
      <c r="F689" s="35"/>
      <c r="G689" s="35"/>
      <c r="H689" s="35"/>
      <c r="I689" s="35"/>
    </row>
    <row r="690" spans="1:9" ht="14.25" customHeight="1">
      <c r="A690" s="35"/>
      <c r="B690" s="35"/>
      <c r="E690" s="35"/>
      <c r="F690" s="35"/>
      <c r="G690" s="35"/>
      <c r="H690" s="35"/>
      <c r="I690" s="35"/>
    </row>
    <row r="691" spans="1:9" ht="14.25" customHeight="1">
      <c r="A691" s="35"/>
      <c r="B691" s="35"/>
      <c r="E691" s="35"/>
      <c r="F691" s="35"/>
      <c r="G691" s="35"/>
      <c r="H691" s="35"/>
      <c r="I691" s="35"/>
    </row>
    <row r="692" spans="1:9" ht="14.25" customHeight="1">
      <c r="A692" s="35"/>
      <c r="B692" s="35"/>
      <c r="E692" s="35"/>
      <c r="F692" s="35"/>
      <c r="G692" s="35"/>
      <c r="H692" s="35"/>
      <c r="I692" s="35"/>
    </row>
    <row r="693" spans="1:9" ht="14.25" customHeight="1">
      <c r="A693" s="35"/>
      <c r="B693" s="35"/>
      <c r="E693" s="35"/>
      <c r="F693" s="35"/>
      <c r="G693" s="35"/>
      <c r="H693" s="35"/>
      <c r="I693" s="35"/>
    </row>
    <row r="694" spans="1:9" ht="14.25" customHeight="1">
      <c r="A694" s="35"/>
      <c r="B694" s="35"/>
      <c r="E694" s="35"/>
      <c r="F694" s="35"/>
      <c r="G694" s="35"/>
      <c r="H694" s="35"/>
      <c r="I694" s="35"/>
    </row>
    <row r="695" spans="1:9" ht="14.25" customHeight="1">
      <c r="A695" s="35"/>
      <c r="B695" s="35"/>
      <c r="E695" s="35"/>
      <c r="F695" s="35"/>
      <c r="G695" s="35"/>
      <c r="H695" s="35"/>
      <c r="I695" s="35"/>
    </row>
    <row r="696" spans="1:9" ht="14.25" customHeight="1">
      <c r="A696" s="35"/>
      <c r="B696" s="35"/>
      <c r="E696" s="35"/>
      <c r="F696" s="35"/>
      <c r="G696" s="35"/>
      <c r="H696" s="35"/>
      <c r="I696" s="35"/>
    </row>
    <row r="697" spans="1:9" ht="14.25" customHeight="1">
      <c r="A697" s="35"/>
      <c r="B697" s="35"/>
      <c r="E697" s="35"/>
      <c r="F697" s="35"/>
      <c r="G697" s="35"/>
      <c r="H697" s="35"/>
      <c r="I697" s="35"/>
    </row>
    <row r="698" spans="1:9" ht="14.25" customHeight="1">
      <c r="A698" s="35"/>
      <c r="B698" s="35"/>
      <c r="E698" s="35"/>
      <c r="F698" s="35"/>
      <c r="G698" s="35"/>
      <c r="H698" s="35"/>
      <c r="I698" s="35"/>
    </row>
    <row r="699" spans="1:9" ht="14.25" customHeight="1">
      <c r="A699" s="35"/>
      <c r="B699" s="35"/>
      <c r="E699" s="35"/>
      <c r="F699" s="35"/>
      <c r="G699" s="35"/>
      <c r="H699" s="35"/>
      <c r="I699" s="35"/>
    </row>
    <row r="700" spans="1:9" ht="14.25" customHeight="1">
      <c r="A700" s="35"/>
      <c r="B700" s="35"/>
      <c r="E700" s="35"/>
      <c r="F700" s="35"/>
      <c r="G700" s="35"/>
      <c r="H700" s="35"/>
      <c r="I700" s="35"/>
    </row>
    <row r="701" spans="1:9" ht="14.25" customHeight="1">
      <c r="A701" s="35"/>
      <c r="B701" s="35"/>
      <c r="E701" s="35"/>
      <c r="F701" s="35"/>
      <c r="G701" s="35"/>
      <c r="H701" s="35"/>
      <c r="I701" s="35"/>
    </row>
    <row r="702" spans="1:9" ht="14.25" customHeight="1">
      <c r="A702" s="35"/>
      <c r="B702" s="35"/>
      <c r="E702" s="35"/>
      <c r="F702" s="35"/>
      <c r="G702" s="35"/>
      <c r="H702" s="35"/>
      <c r="I702" s="35"/>
    </row>
    <row r="703" spans="1:9" ht="14.25" customHeight="1">
      <c r="A703" s="35"/>
      <c r="B703" s="35"/>
      <c r="E703" s="35"/>
      <c r="F703" s="35"/>
      <c r="G703" s="35"/>
      <c r="H703" s="35"/>
      <c r="I703" s="35"/>
    </row>
    <row r="704" spans="1:9" ht="14.25" customHeight="1">
      <c r="A704" s="35"/>
      <c r="B704" s="35"/>
      <c r="E704" s="35"/>
      <c r="F704" s="35"/>
      <c r="G704" s="35"/>
      <c r="H704" s="35"/>
      <c r="I704" s="35"/>
    </row>
    <row r="705" spans="1:9" ht="14.25" customHeight="1">
      <c r="A705" s="35"/>
      <c r="B705" s="35"/>
      <c r="E705" s="35"/>
      <c r="F705" s="35"/>
      <c r="G705" s="35"/>
      <c r="H705" s="35"/>
      <c r="I705" s="35"/>
    </row>
    <row r="706" spans="1:9" ht="14.25" customHeight="1">
      <c r="A706" s="35"/>
      <c r="B706" s="35"/>
      <c r="E706" s="35"/>
      <c r="F706" s="35"/>
      <c r="G706" s="35"/>
      <c r="H706" s="35"/>
      <c r="I706" s="35"/>
    </row>
    <row r="707" spans="1:9" ht="14.25" customHeight="1">
      <c r="A707" s="35"/>
      <c r="B707" s="35"/>
      <c r="E707" s="35"/>
      <c r="F707" s="35"/>
      <c r="G707" s="35"/>
      <c r="H707" s="35"/>
      <c r="I707" s="35"/>
    </row>
    <row r="708" spans="1:9" ht="14.25" customHeight="1">
      <c r="A708" s="35"/>
      <c r="B708" s="35"/>
      <c r="E708" s="35"/>
      <c r="F708" s="35"/>
      <c r="G708" s="35"/>
      <c r="H708" s="35"/>
      <c r="I708" s="35"/>
    </row>
    <row r="709" spans="1:9" ht="14.25" customHeight="1">
      <c r="A709" s="35"/>
      <c r="B709" s="35"/>
      <c r="E709" s="35"/>
      <c r="F709" s="35"/>
      <c r="G709" s="35"/>
      <c r="H709" s="35"/>
      <c r="I709" s="35"/>
    </row>
    <row r="710" spans="1:9" ht="14.25" customHeight="1">
      <c r="A710" s="35"/>
      <c r="B710" s="35"/>
      <c r="E710" s="35"/>
      <c r="F710" s="35"/>
      <c r="G710" s="35"/>
      <c r="H710" s="35"/>
      <c r="I710" s="35"/>
    </row>
    <row r="711" spans="1:9" ht="14.25" customHeight="1">
      <c r="A711" s="35"/>
      <c r="B711" s="35"/>
      <c r="E711" s="35"/>
      <c r="F711" s="35"/>
      <c r="G711" s="35"/>
      <c r="H711" s="35"/>
      <c r="I711" s="35"/>
    </row>
    <row r="712" spans="1:9" ht="14.25" customHeight="1">
      <c r="A712" s="35"/>
      <c r="B712" s="35"/>
      <c r="E712" s="35"/>
      <c r="F712" s="35"/>
      <c r="G712" s="35"/>
      <c r="H712" s="35"/>
      <c r="I712" s="35"/>
    </row>
    <row r="713" spans="1:9" ht="14.25" customHeight="1">
      <c r="A713" s="35"/>
      <c r="B713" s="35"/>
      <c r="E713" s="35"/>
      <c r="F713" s="35"/>
      <c r="G713" s="35"/>
      <c r="H713" s="35"/>
      <c r="I713" s="35"/>
    </row>
    <row r="714" spans="1:9" ht="14.25" customHeight="1">
      <c r="A714" s="35"/>
      <c r="B714" s="35"/>
      <c r="E714" s="35"/>
      <c r="F714" s="35"/>
      <c r="G714" s="35"/>
      <c r="H714" s="35"/>
      <c r="I714" s="35"/>
    </row>
    <row r="715" spans="1:9" ht="14.25" customHeight="1">
      <c r="A715" s="35"/>
      <c r="B715" s="35"/>
      <c r="E715" s="35"/>
      <c r="F715" s="35"/>
      <c r="G715" s="35"/>
      <c r="H715" s="35"/>
      <c r="I715" s="35"/>
    </row>
    <row r="716" spans="1:9" ht="14.25" customHeight="1">
      <c r="A716" s="35"/>
      <c r="B716" s="35"/>
      <c r="E716" s="35"/>
      <c r="F716" s="35"/>
      <c r="G716" s="35"/>
      <c r="H716" s="35"/>
      <c r="I716" s="35"/>
    </row>
    <row r="717" spans="1:9" ht="14.25" customHeight="1">
      <c r="A717" s="35"/>
      <c r="B717" s="35"/>
      <c r="E717" s="35"/>
      <c r="F717" s="35"/>
      <c r="G717" s="35"/>
      <c r="H717" s="35"/>
      <c r="I717" s="35"/>
    </row>
    <row r="718" spans="1:9" ht="14.25" customHeight="1">
      <c r="A718" s="35"/>
      <c r="B718" s="35"/>
      <c r="E718" s="35"/>
      <c r="F718" s="35"/>
      <c r="G718" s="35"/>
      <c r="H718" s="35"/>
      <c r="I718" s="35"/>
    </row>
    <row r="719" spans="1:9" ht="14.25" customHeight="1">
      <c r="A719" s="35"/>
      <c r="B719" s="35"/>
      <c r="E719" s="35"/>
      <c r="F719" s="35"/>
      <c r="G719" s="35"/>
      <c r="H719" s="35"/>
      <c r="I719" s="35"/>
    </row>
    <row r="720" spans="1:9" ht="14.25" customHeight="1">
      <c r="A720" s="35"/>
      <c r="B720" s="35"/>
      <c r="E720" s="35"/>
      <c r="F720" s="35"/>
      <c r="G720" s="35"/>
      <c r="H720" s="35"/>
      <c r="I720" s="35"/>
    </row>
    <row r="721" spans="1:9" ht="14.25" customHeight="1">
      <c r="A721" s="35"/>
      <c r="B721" s="35"/>
      <c r="E721" s="35"/>
      <c r="F721" s="35"/>
      <c r="G721" s="35"/>
      <c r="H721" s="35"/>
      <c r="I721" s="35"/>
    </row>
    <row r="722" spans="1:9" ht="14.25" customHeight="1">
      <c r="A722" s="35"/>
      <c r="B722" s="35"/>
      <c r="E722" s="35"/>
      <c r="F722" s="35"/>
      <c r="G722" s="35"/>
      <c r="H722" s="35"/>
      <c r="I722" s="35"/>
    </row>
    <row r="723" spans="1:9" ht="14.25" customHeight="1">
      <c r="A723" s="35"/>
      <c r="B723" s="35"/>
      <c r="E723" s="35"/>
      <c r="F723" s="35"/>
      <c r="G723" s="35"/>
      <c r="H723" s="35"/>
      <c r="I723" s="35"/>
    </row>
    <row r="724" spans="1:9" ht="14.25" customHeight="1">
      <c r="A724" s="35"/>
      <c r="B724" s="35"/>
      <c r="E724" s="35"/>
      <c r="F724" s="35"/>
      <c r="G724" s="35"/>
      <c r="H724" s="35"/>
      <c r="I724" s="35"/>
    </row>
    <row r="725" spans="1:9" ht="14.25" customHeight="1">
      <c r="A725" s="35"/>
      <c r="B725" s="35"/>
      <c r="E725" s="35"/>
      <c r="F725" s="35"/>
      <c r="G725" s="35"/>
      <c r="H725" s="35"/>
      <c r="I725" s="35"/>
    </row>
    <row r="726" spans="1:9" ht="14.25" customHeight="1">
      <c r="A726" s="35"/>
      <c r="B726" s="35"/>
      <c r="E726" s="35"/>
      <c r="F726" s="35"/>
      <c r="G726" s="35"/>
      <c r="H726" s="35"/>
      <c r="I726" s="35"/>
    </row>
    <row r="727" spans="1:9" ht="14.25" customHeight="1">
      <c r="A727" s="35"/>
      <c r="B727" s="35"/>
      <c r="E727" s="35"/>
      <c r="F727" s="35"/>
      <c r="G727" s="35"/>
      <c r="H727" s="35"/>
      <c r="I727" s="35"/>
    </row>
    <row r="728" spans="1:9" ht="14.25" customHeight="1">
      <c r="A728" s="35"/>
      <c r="B728" s="35"/>
      <c r="E728" s="35"/>
      <c r="F728" s="35"/>
      <c r="G728" s="35"/>
      <c r="H728" s="35"/>
      <c r="I728" s="35"/>
    </row>
    <row r="729" spans="1:9" ht="14.25" customHeight="1">
      <c r="A729" s="35"/>
      <c r="B729" s="35"/>
      <c r="E729" s="35"/>
      <c r="F729" s="35"/>
      <c r="G729" s="35"/>
      <c r="H729" s="35"/>
      <c r="I729" s="35"/>
    </row>
    <row r="730" spans="1:9" ht="14.25" customHeight="1">
      <c r="A730" s="35"/>
      <c r="B730" s="35"/>
      <c r="E730" s="35"/>
      <c r="F730" s="35"/>
      <c r="G730" s="35"/>
      <c r="H730" s="35"/>
      <c r="I730" s="35"/>
    </row>
    <row r="731" spans="1:9" ht="14.25" customHeight="1">
      <c r="A731" s="35"/>
      <c r="B731" s="35"/>
      <c r="E731" s="35"/>
      <c r="F731" s="35"/>
      <c r="G731" s="35"/>
      <c r="H731" s="35"/>
      <c r="I731" s="35"/>
    </row>
    <row r="732" spans="1:9" ht="14.25" customHeight="1">
      <c r="A732" s="35"/>
      <c r="B732" s="35"/>
      <c r="E732" s="35"/>
      <c r="F732" s="35"/>
      <c r="G732" s="35"/>
      <c r="H732" s="35"/>
      <c r="I732" s="35"/>
    </row>
    <row r="733" spans="1:9" ht="14.25" customHeight="1">
      <c r="A733" s="35"/>
      <c r="B733" s="35"/>
      <c r="E733" s="35"/>
      <c r="F733" s="35"/>
      <c r="G733" s="35"/>
      <c r="H733" s="35"/>
      <c r="I733" s="35"/>
    </row>
    <row r="734" spans="1:9" ht="14.25" customHeight="1">
      <c r="A734" s="35"/>
      <c r="B734" s="35"/>
      <c r="E734" s="35"/>
      <c r="F734" s="35"/>
      <c r="G734" s="35"/>
      <c r="H734" s="35"/>
      <c r="I734" s="35"/>
    </row>
    <row r="735" spans="1:9" ht="14.25" customHeight="1">
      <c r="A735" s="35"/>
      <c r="B735" s="35"/>
      <c r="E735" s="35"/>
      <c r="F735" s="35"/>
      <c r="G735" s="35"/>
      <c r="H735" s="35"/>
      <c r="I735" s="35"/>
    </row>
    <row r="736" spans="1:9" ht="14.25" customHeight="1">
      <c r="A736" s="35"/>
      <c r="B736" s="35"/>
      <c r="E736" s="35"/>
      <c r="F736" s="35"/>
      <c r="G736" s="35"/>
      <c r="H736" s="35"/>
      <c r="I736" s="35"/>
    </row>
    <row r="737" spans="1:9" ht="14.25" customHeight="1">
      <c r="A737" s="35"/>
      <c r="B737" s="35"/>
      <c r="E737" s="35"/>
      <c r="F737" s="35"/>
      <c r="G737" s="35"/>
      <c r="H737" s="35"/>
      <c r="I737" s="35"/>
    </row>
    <row r="738" spans="1:9" ht="14.25" customHeight="1">
      <c r="A738" s="35"/>
      <c r="B738" s="35"/>
      <c r="E738" s="35"/>
      <c r="F738" s="35"/>
      <c r="G738" s="35"/>
      <c r="H738" s="35"/>
      <c r="I738" s="35"/>
    </row>
    <row r="739" spans="1:9" ht="14.25" customHeight="1">
      <c r="A739" s="35"/>
      <c r="B739" s="35"/>
      <c r="E739" s="35"/>
      <c r="F739" s="35"/>
      <c r="G739" s="35"/>
      <c r="H739" s="35"/>
      <c r="I739" s="35"/>
    </row>
    <row r="740" spans="1:9" ht="14.25" customHeight="1">
      <c r="A740" s="35"/>
      <c r="B740" s="35"/>
      <c r="E740" s="35"/>
      <c r="F740" s="35"/>
      <c r="G740" s="35"/>
      <c r="H740" s="35"/>
      <c r="I740" s="35"/>
    </row>
    <row r="741" spans="1:9" ht="14.25" customHeight="1">
      <c r="A741" s="35"/>
      <c r="B741" s="35"/>
      <c r="E741" s="35"/>
      <c r="F741" s="35"/>
      <c r="G741" s="35"/>
      <c r="H741" s="35"/>
      <c r="I741" s="35"/>
    </row>
    <row r="742" spans="1:9" ht="14.25" customHeight="1">
      <c r="A742" s="35"/>
      <c r="B742" s="35"/>
      <c r="E742" s="35"/>
      <c r="F742" s="35"/>
      <c r="G742" s="35"/>
      <c r="H742" s="35"/>
      <c r="I742" s="35"/>
    </row>
    <row r="743" spans="1:9" ht="14.25" customHeight="1">
      <c r="A743" s="35"/>
      <c r="B743" s="35"/>
      <c r="E743" s="35"/>
      <c r="F743" s="35"/>
      <c r="G743" s="35"/>
      <c r="H743" s="35"/>
      <c r="I743" s="35"/>
    </row>
    <row r="744" spans="1:9" ht="14.25" customHeight="1">
      <c r="A744" s="35"/>
      <c r="B744" s="35"/>
      <c r="E744" s="35"/>
      <c r="F744" s="35"/>
      <c r="G744" s="35"/>
      <c r="H744" s="35"/>
      <c r="I744" s="35"/>
    </row>
    <row r="745" spans="1:9" ht="14.25" customHeight="1">
      <c r="A745" s="35"/>
      <c r="B745" s="35"/>
      <c r="E745" s="35"/>
      <c r="F745" s="35"/>
      <c r="G745" s="35"/>
      <c r="H745" s="35"/>
      <c r="I745" s="35"/>
    </row>
    <row r="746" spans="1:9" ht="14.25" customHeight="1">
      <c r="A746" s="35"/>
      <c r="B746" s="35"/>
      <c r="E746" s="35"/>
      <c r="F746" s="35"/>
      <c r="G746" s="35"/>
      <c r="H746" s="35"/>
      <c r="I746" s="35"/>
    </row>
    <row r="747" spans="1:9" ht="14.25" customHeight="1">
      <c r="A747" s="35"/>
      <c r="B747" s="35"/>
      <c r="E747" s="35"/>
      <c r="F747" s="35"/>
      <c r="G747" s="35"/>
      <c r="H747" s="35"/>
      <c r="I747" s="35"/>
    </row>
    <row r="748" spans="1:9" ht="14.25" customHeight="1">
      <c r="A748" s="35"/>
      <c r="B748" s="35"/>
      <c r="E748" s="35"/>
      <c r="F748" s="35"/>
      <c r="G748" s="35"/>
      <c r="H748" s="35"/>
      <c r="I748" s="35"/>
    </row>
    <row r="749" spans="1:9" ht="14.25" customHeight="1">
      <c r="A749" s="35"/>
      <c r="B749" s="35"/>
      <c r="E749" s="35"/>
      <c r="F749" s="35"/>
      <c r="G749" s="35"/>
      <c r="H749" s="35"/>
      <c r="I749" s="35"/>
    </row>
    <row r="750" spans="1:9" ht="14.25" customHeight="1">
      <c r="A750" s="35"/>
      <c r="B750" s="35"/>
      <c r="E750" s="35"/>
      <c r="F750" s="35"/>
      <c r="G750" s="35"/>
      <c r="H750" s="35"/>
      <c r="I750" s="35"/>
    </row>
    <row r="751" spans="1:9" ht="14.25" customHeight="1">
      <c r="A751" s="35"/>
      <c r="B751" s="35"/>
      <c r="E751" s="35"/>
      <c r="F751" s="35"/>
      <c r="G751" s="35"/>
      <c r="H751" s="35"/>
      <c r="I751" s="35"/>
    </row>
    <row r="752" spans="1:9" ht="14.25" customHeight="1">
      <c r="A752" s="35"/>
      <c r="B752" s="35"/>
      <c r="E752" s="35"/>
      <c r="F752" s="35"/>
      <c r="G752" s="35"/>
      <c r="H752" s="35"/>
      <c r="I752" s="35"/>
    </row>
    <row r="753" spans="1:9" ht="14.25" customHeight="1">
      <c r="A753" s="35"/>
      <c r="B753" s="35"/>
      <c r="E753" s="35"/>
      <c r="F753" s="35"/>
      <c r="G753" s="35"/>
      <c r="H753" s="35"/>
      <c r="I753" s="35"/>
    </row>
    <row r="754" spans="1:9" ht="14.25" customHeight="1">
      <c r="A754" s="35"/>
      <c r="B754" s="35"/>
      <c r="E754" s="35"/>
      <c r="F754" s="35"/>
      <c r="G754" s="35"/>
      <c r="H754" s="35"/>
      <c r="I754" s="35"/>
    </row>
    <row r="755" spans="1:9" ht="14.25" customHeight="1">
      <c r="A755" s="35"/>
      <c r="B755" s="35"/>
      <c r="E755" s="35"/>
      <c r="F755" s="35"/>
      <c r="G755" s="35"/>
      <c r="H755" s="35"/>
      <c r="I755" s="35"/>
    </row>
    <row r="756" spans="1:9" ht="14.25" customHeight="1">
      <c r="A756" s="35"/>
      <c r="B756" s="35"/>
      <c r="E756" s="35"/>
      <c r="F756" s="35"/>
      <c r="G756" s="35"/>
      <c r="H756" s="35"/>
      <c r="I756" s="35"/>
    </row>
    <row r="757" spans="1:9" ht="14.25" customHeight="1">
      <c r="A757" s="35"/>
      <c r="B757" s="35"/>
      <c r="E757" s="35"/>
      <c r="F757" s="35"/>
      <c r="G757" s="35"/>
      <c r="H757" s="35"/>
      <c r="I757" s="35"/>
    </row>
    <row r="758" spans="1:9" ht="14.25" customHeight="1">
      <c r="A758" s="35"/>
      <c r="B758" s="35"/>
      <c r="E758" s="35"/>
      <c r="F758" s="35"/>
      <c r="G758" s="35"/>
      <c r="H758" s="35"/>
      <c r="I758" s="35"/>
    </row>
    <row r="759" spans="1:9" ht="14.25" customHeight="1">
      <c r="A759" s="35"/>
      <c r="B759" s="35"/>
      <c r="E759" s="35"/>
      <c r="F759" s="35"/>
      <c r="G759" s="35"/>
      <c r="H759" s="35"/>
      <c r="I759" s="35"/>
    </row>
    <row r="760" spans="1:9" ht="14.25" customHeight="1">
      <c r="A760" s="35"/>
      <c r="B760" s="35"/>
      <c r="E760" s="35"/>
      <c r="F760" s="35"/>
      <c r="G760" s="35"/>
      <c r="H760" s="35"/>
      <c r="I760" s="35"/>
    </row>
    <row r="761" spans="1:9" ht="14.25" customHeight="1">
      <c r="A761" s="35"/>
      <c r="B761" s="35"/>
      <c r="E761" s="35"/>
      <c r="F761" s="35"/>
      <c r="G761" s="35"/>
      <c r="H761" s="35"/>
      <c r="I761" s="35"/>
    </row>
    <row r="762" spans="1:9" ht="14.25" customHeight="1">
      <c r="A762" s="35"/>
      <c r="B762" s="35"/>
      <c r="E762" s="35"/>
      <c r="F762" s="35"/>
      <c r="G762" s="35"/>
      <c r="H762" s="35"/>
      <c r="I762" s="35"/>
    </row>
    <row r="763" spans="1:9" ht="14.25" customHeight="1">
      <c r="A763" s="35"/>
      <c r="B763" s="35"/>
      <c r="E763" s="35"/>
      <c r="F763" s="35"/>
      <c r="G763" s="35"/>
      <c r="H763" s="35"/>
      <c r="I763" s="35"/>
    </row>
    <row r="764" spans="1:9" ht="14.25" customHeight="1">
      <c r="A764" s="35"/>
      <c r="B764" s="35"/>
      <c r="E764" s="35"/>
      <c r="F764" s="35"/>
      <c r="G764" s="35"/>
      <c r="H764" s="35"/>
      <c r="I764" s="35"/>
    </row>
    <row r="765" spans="1:9" ht="14.25" customHeight="1">
      <c r="A765" s="35"/>
      <c r="B765" s="35"/>
      <c r="E765" s="35"/>
      <c r="F765" s="35"/>
      <c r="G765" s="35"/>
      <c r="H765" s="35"/>
      <c r="I765" s="35"/>
    </row>
    <row r="766" spans="1:9" ht="14.25" customHeight="1">
      <c r="A766" s="35"/>
      <c r="B766" s="35"/>
      <c r="E766" s="35"/>
      <c r="F766" s="35"/>
      <c r="G766" s="35"/>
      <c r="H766" s="35"/>
      <c r="I766" s="35"/>
    </row>
    <row r="767" spans="1:9" ht="14.25" customHeight="1">
      <c r="A767" s="35"/>
      <c r="B767" s="35"/>
      <c r="E767" s="35"/>
      <c r="F767" s="35"/>
      <c r="G767" s="35"/>
      <c r="H767" s="35"/>
      <c r="I767" s="35"/>
    </row>
    <row r="768" spans="1:9" ht="14.25" customHeight="1">
      <c r="A768" s="35"/>
      <c r="B768" s="35"/>
      <c r="E768" s="35"/>
      <c r="F768" s="35"/>
      <c r="G768" s="35"/>
      <c r="H768" s="35"/>
      <c r="I768" s="35"/>
    </row>
    <row r="769" spans="1:9" ht="14.25" customHeight="1">
      <c r="A769" s="35"/>
      <c r="B769" s="35"/>
      <c r="E769" s="35"/>
      <c r="F769" s="35"/>
      <c r="G769" s="35"/>
      <c r="H769" s="35"/>
      <c r="I769" s="35"/>
    </row>
    <row r="770" spans="1:9" ht="14.25" customHeight="1">
      <c r="A770" s="35"/>
      <c r="B770" s="35"/>
      <c r="E770" s="35"/>
      <c r="F770" s="35"/>
      <c r="G770" s="35"/>
      <c r="H770" s="35"/>
      <c r="I770" s="35"/>
    </row>
    <row r="771" spans="1:9" ht="14.25" customHeight="1">
      <c r="A771" s="35"/>
      <c r="B771" s="35"/>
      <c r="E771" s="35"/>
      <c r="F771" s="35"/>
      <c r="G771" s="35"/>
      <c r="H771" s="35"/>
      <c r="I771" s="35"/>
    </row>
    <row r="772" spans="1:9" ht="14.25" customHeight="1">
      <c r="A772" s="35"/>
      <c r="B772" s="35"/>
      <c r="E772" s="35"/>
      <c r="F772" s="35"/>
      <c r="G772" s="35"/>
      <c r="H772" s="35"/>
      <c r="I772" s="35"/>
    </row>
    <row r="773" spans="1:9" ht="14.25" customHeight="1">
      <c r="A773" s="35"/>
      <c r="B773" s="35"/>
      <c r="E773" s="35"/>
      <c r="F773" s="35"/>
      <c r="G773" s="35"/>
      <c r="H773" s="35"/>
      <c r="I773" s="35"/>
    </row>
    <row r="774" spans="1:9" ht="14.25" customHeight="1">
      <c r="A774" s="35"/>
      <c r="B774" s="35"/>
      <c r="E774" s="35"/>
      <c r="F774" s="35"/>
      <c r="G774" s="35"/>
      <c r="H774" s="35"/>
      <c r="I774" s="35"/>
    </row>
    <row r="775" spans="1:9" ht="14.25" customHeight="1">
      <c r="A775" s="35"/>
      <c r="B775" s="35"/>
      <c r="E775" s="35"/>
      <c r="F775" s="35"/>
      <c r="G775" s="35"/>
      <c r="H775" s="35"/>
      <c r="I775" s="35"/>
    </row>
    <row r="776" spans="1:9" ht="14.25" customHeight="1">
      <c r="A776" s="35"/>
      <c r="B776" s="35"/>
      <c r="E776" s="35"/>
      <c r="F776" s="35"/>
      <c r="G776" s="35"/>
      <c r="H776" s="35"/>
      <c r="I776" s="35"/>
    </row>
    <row r="777" spans="1:9" ht="14.25" customHeight="1">
      <c r="A777" s="35"/>
      <c r="B777" s="35"/>
      <c r="E777" s="35"/>
      <c r="F777" s="35"/>
      <c r="G777" s="35"/>
      <c r="H777" s="35"/>
      <c r="I777" s="35"/>
    </row>
    <row r="778" spans="1:9" ht="14.25" customHeight="1">
      <c r="A778" s="35"/>
      <c r="B778" s="35"/>
      <c r="E778" s="35"/>
      <c r="F778" s="35"/>
      <c r="G778" s="35"/>
      <c r="H778" s="35"/>
      <c r="I778" s="35"/>
    </row>
    <row r="779" spans="1:9" ht="14.25" customHeight="1">
      <c r="A779" s="35"/>
      <c r="B779" s="35"/>
      <c r="E779" s="35"/>
      <c r="F779" s="35"/>
      <c r="G779" s="35"/>
      <c r="H779" s="35"/>
      <c r="I779" s="35"/>
    </row>
    <row r="780" spans="1:9" ht="14.25" customHeight="1">
      <c r="A780" s="35"/>
      <c r="B780" s="35"/>
      <c r="E780" s="35"/>
      <c r="F780" s="35"/>
      <c r="G780" s="35"/>
      <c r="H780" s="35"/>
      <c r="I780" s="35"/>
    </row>
    <row r="781" spans="1:9" ht="14.25" customHeight="1">
      <c r="A781" s="35"/>
      <c r="B781" s="35"/>
      <c r="E781" s="35"/>
      <c r="F781" s="35"/>
      <c r="G781" s="35"/>
      <c r="H781" s="35"/>
      <c r="I781" s="35"/>
    </row>
    <row r="782" spans="1:9" ht="14.25" customHeight="1">
      <c r="A782" s="35"/>
      <c r="B782" s="35"/>
      <c r="E782" s="35"/>
      <c r="F782" s="35"/>
      <c r="G782" s="35"/>
      <c r="H782" s="35"/>
      <c r="I782" s="35"/>
    </row>
    <row r="783" spans="1:9" ht="14.25" customHeight="1">
      <c r="A783" s="35"/>
      <c r="B783" s="35"/>
      <c r="E783" s="35"/>
      <c r="F783" s="35"/>
      <c r="G783" s="35"/>
      <c r="H783" s="35"/>
      <c r="I783" s="35"/>
    </row>
    <row r="784" spans="1:9" ht="14.25" customHeight="1">
      <c r="A784" s="35"/>
      <c r="B784" s="35"/>
      <c r="E784" s="35"/>
      <c r="F784" s="35"/>
      <c r="G784" s="35"/>
      <c r="H784" s="35"/>
      <c r="I784" s="35"/>
    </row>
    <row r="785" spans="1:9" ht="14.25" customHeight="1">
      <c r="A785" s="35"/>
      <c r="B785" s="35"/>
      <c r="E785" s="35"/>
      <c r="F785" s="35"/>
      <c r="G785" s="35"/>
      <c r="H785" s="35"/>
      <c r="I785" s="35"/>
    </row>
    <row r="786" spans="1:9" ht="14.25" customHeight="1">
      <c r="A786" s="35"/>
      <c r="B786" s="35"/>
      <c r="E786" s="35"/>
      <c r="F786" s="35"/>
      <c r="G786" s="35"/>
      <c r="H786" s="35"/>
      <c r="I786" s="35"/>
    </row>
    <row r="787" spans="1:9" ht="14.25" customHeight="1">
      <c r="A787" s="35"/>
      <c r="B787" s="35"/>
      <c r="E787" s="35"/>
      <c r="F787" s="35"/>
      <c r="G787" s="35"/>
      <c r="H787" s="35"/>
      <c r="I787" s="35"/>
    </row>
    <row r="788" spans="1:9" ht="14.25" customHeight="1">
      <c r="A788" s="35"/>
      <c r="B788" s="35"/>
      <c r="E788" s="35"/>
      <c r="F788" s="35"/>
      <c r="G788" s="35"/>
      <c r="H788" s="35"/>
      <c r="I788" s="35"/>
    </row>
    <row r="789" spans="1:9" ht="14.25" customHeight="1">
      <c r="A789" s="35"/>
      <c r="B789" s="35"/>
      <c r="E789" s="35"/>
      <c r="F789" s="35"/>
      <c r="G789" s="35"/>
      <c r="H789" s="35"/>
      <c r="I789" s="35"/>
    </row>
    <row r="790" spans="1:9" ht="14.25" customHeight="1">
      <c r="A790" s="35"/>
      <c r="B790" s="35"/>
      <c r="E790" s="35"/>
      <c r="F790" s="35"/>
      <c r="G790" s="35"/>
      <c r="H790" s="35"/>
      <c r="I790" s="35"/>
    </row>
    <row r="791" spans="1:9" ht="14.25" customHeight="1">
      <c r="A791" s="35"/>
      <c r="B791" s="35"/>
      <c r="E791" s="35"/>
      <c r="F791" s="35"/>
      <c r="G791" s="35"/>
      <c r="H791" s="35"/>
      <c r="I791" s="35"/>
    </row>
    <row r="792" spans="1:9" ht="14.25" customHeight="1">
      <c r="A792" s="35"/>
      <c r="B792" s="35"/>
      <c r="E792" s="35"/>
      <c r="F792" s="35"/>
      <c r="G792" s="35"/>
      <c r="H792" s="35"/>
      <c r="I792" s="35"/>
    </row>
    <row r="793" spans="1:9" ht="14.25" customHeight="1">
      <c r="A793" s="35"/>
      <c r="B793" s="35"/>
      <c r="E793" s="35"/>
      <c r="F793" s="35"/>
      <c r="G793" s="35"/>
      <c r="H793" s="35"/>
      <c r="I793" s="35"/>
    </row>
    <row r="794" spans="1:9" ht="14.25" customHeight="1">
      <c r="A794" s="35"/>
      <c r="B794" s="35"/>
      <c r="E794" s="35"/>
      <c r="F794" s="35"/>
      <c r="G794" s="35"/>
      <c r="H794" s="35"/>
      <c r="I794" s="35"/>
    </row>
    <row r="795" spans="1:9" ht="14.25" customHeight="1">
      <c r="A795" s="35"/>
      <c r="B795" s="35"/>
      <c r="E795" s="35"/>
      <c r="F795" s="35"/>
      <c r="G795" s="35"/>
      <c r="H795" s="35"/>
      <c r="I795" s="35"/>
    </row>
    <row r="796" spans="1:9" ht="14.25" customHeight="1">
      <c r="A796" s="35"/>
      <c r="B796" s="35"/>
      <c r="E796" s="35"/>
      <c r="F796" s="35"/>
      <c r="G796" s="35"/>
      <c r="H796" s="35"/>
      <c r="I796" s="35"/>
    </row>
    <row r="797" spans="1:9" ht="14.25" customHeight="1">
      <c r="A797" s="35"/>
      <c r="B797" s="35"/>
      <c r="E797" s="35"/>
      <c r="F797" s="35"/>
      <c r="G797" s="35"/>
      <c r="H797" s="35"/>
      <c r="I797" s="35"/>
    </row>
    <row r="798" spans="1:9" ht="14.25" customHeight="1">
      <c r="A798" s="35"/>
      <c r="B798" s="35"/>
      <c r="E798" s="35"/>
      <c r="F798" s="35"/>
      <c r="G798" s="35"/>
      <c r="H798" s="35"/>
      <c r="I798" s="35"/>
    </row>
    <row r="799" spans="1:9" ht="14.25" customHeight="1">
      <c r="A799" s="35"/>
      <c r="B799" s="35"/>
      <c r="E799" s="35"/>
      <c r="F799" s="35"/>
      <c r="G799" s="35"/>
      <c r="H799" s="35"/>
      <c r="I799" s="35"/>
    </row>
    <row r="800" spans="1:9" ht="14.25" customHeight="1">
      <c r="A800" s="35"/>
      <c r="B800" s="35"/>
      <c r="E800" s="35"/>
      <c r="F800" s="35"/>
      <c r="G800" s="35"/>
      <c r="H800" s="35"/>
      <c r="I800" s="35"/>
    </row>
    <row r="801" spans="1:9" ht="14.25" customHeight="1">
      <c r="A801" s="35"/>
      <c r="B801" s="35"/>
      <c r="E801" s="35"/>
      <c r="F801" s="35"/>
      <c r="G801" s="35"/>
      <c r="H801" s="35"/>
      <c r="I801" s="35"/>
    </row>
    <row r="802" spans="1:9" ht="14.25" customHeight="1">
      <c r="A802" s="35"/>
      <c r="B802" s="35"/>
      <c r="E802" s="35"/>
      <c r="F802" s="35"/>
      <c r="G802" s="35"/>
      <c r="H802" s="35"/>
      <c r="I802" s="35"/>
    </row>
    <row r="803" spans="1:9" ht="14.25" customHeight="1">
      <c r="A803" s="35"/>
      <c r="B803" s="35"/>
      <c r="E803" s="35"/>
      <c r="F803" s="35"/>
      <c r="G803" s="35"/>
      <c r="H803" s="35"/>
      <c r="I803" s="35"/>
    </row>
    <row r="804" spans="1:9" ht="14.25" customHeight="1">
      <c r="A804" s="35"/>
      <c r="B804" s="35"/>
      <c r="E804" s="35"/>
      <c r="F804" s="35"/>
      <c r="G804" s="35"/>
      <c r="H804" s="35"/>
      <c r="I804" s="35"/>
    </row>
    <row r="805" spans="1:9" ht="14.25" customHeight="1">
      <c r="A805" s="35"/>
      <c r="B805" s="35"/>
      <c r="E805" s="35"/>
      <c r="F805" s="35"/>
      <c r="G805" s="35"/>
      <c r="H805" s="35"/>
      <c r="I805" s="35"/>
    </row>
    <row r="806" spans="1:9" ht="14.25" customHeight="1">
      <c r="A806" s="35"/>
      <c r="B806" s="35"/>
      <c r="E806" s="35"/>
      <c r="F806" s="35"/>
      <c r="G806" s="35"/>
      <c r="H806" s="35"/>
      <c r="I806" s="35"/>
    </row>
    <row r="807" spans="1:9" ht="14.25" customHeight="1">
      <c r="A807" s="35"/>
      <c r="B807" s="35"/>
      <c r="E807" s="35"/>
      <c r="F807" s="35"/>
      <c r="G807" s="35"/>
      <c r="H807" s="35"/>
      <c r="I807" s="35"/>
    </row>
    <row r="808" spans="1:9" ht="14.25" customHeight="1">
      <c r="A808" s="35"/>
      <c r="B808" s="35"/>
      <c r="E808" s="35"/>
      <c r="F808" s="35"/>
      <c r="G808" s="35"/>
      <c r="H808" s="35"/>
      <c r="I808" s="35"/>
    </row>
    <row r="809" spans="1:9" ht="14.25" customHeight="1">
      <c r="A809" s="35"/>
      <c r="B809" s="35"/>
      <c r="E809" s="35"/>
      <c r="F809" s="35"/>
      <c r="G809" s="35"/>
      <c r="H809" s="35"/>
      <c r="I809" s="35"/>
    </row>
    <row r="810" spans="1:9" ht="14.25" customHeight="1">
      <c r="A810" s="35"/>
      <c r="B810" s="35"/>
      <c r="E810" s="35"/>
      <c r="F810" s="35"/>
      <c r="G810" s="35"/>
      <c r="H810" s="35"/>
      <c r="I810" s="35"/>
    </row>
    <row r="811" spans="1:9" ht="14.25" customHeight="1">
      <c r="A811" s="35"/>
      <c r="B811" s="35"/>
      <c r="E811" s="35"/>
      <c r="F811" s="35"/>
      <c r="G811" s="35"/>
      <c r="H811" s="35"/>
      <c r="I811" s="35"/>
    </row>
    <row r="812" spans="1:9" ht="14.25" customHeight="1">
      <c r="A812" s="35"/>
      <c r="B812" s="35"/>
      <c r="E812" s="35"/>
      <c r="F812" s="35"/>
      <c r="G812" s="35"/>
      <c r="H812" s="35"/>
      <c r="I812" s="35"/>
    </row>
    <row r="813" spans="1:9" ht="14.25" customHeight="1">
      <c r="A813" s="35"/>
      <c r="B813" s="35"/>
      <c r="E813" s="35"/>
      <c r="F813" s="35"/>
      <c r="G813" s="35"/>
      <c r="H813" s="35"/>
      <c r="I813" s="35"/>
    </row>
    <row r="814" spans="1:9" ht="14.25" customHeight="1">
      <c r="A814" s="35"/>
      <c r="B814" s="35"/>
      <c r="E814" s="35"/>
      <c r="F814" s="35"/>
      <c r="G814" s="35"/>
      <c r="H814" s="35"/>
      <c r="I814" s="35"/>
    </row>
    <row r="815" spans="1:9" ht="14.25" customHeight="1">
      <c r="A815" s="35"/>
      <c r="B815" s="35"/>
      <c r="E815" s="35"/>
      <c r="F815" s="35"/>
      <c r="G815" s="35"/>
      <c r="H815" s="35"/>
      <c r="I815" s="35"/>
    </row>
    <row r="816" spans="1:9" ht="14.25" customHeight="1">
      <c r="A816" s="35"/>
      <c r="B816" s="35"/>
      <c r="E816" s="35"/>
      <c r="F816" s="35"/>
      <c r="G816" s="35"/>
      <c r="H816" s="35"/>
      <c r="I816" s="35"/>
    </row>
    <row r="817" spans="1:9" ht="14.25" customHeight="1">
      <c r="A817" s="35"/>
      <c r="B817" s="35"/>
      <c r="E817" s="35"/>
      <c r="F817" s="35"/>
      <c r="G817" s="35"/>
      <c r="H817" s="35"/>
      <c r="I817" s="35"/>
    </row>
    <row r="818" spans="1:9" ht="14.25" customHeight="1">
      <c r="A818" s="35"/>
      <c r="B818" s="35"/>
      <c r="E818" s="35"/>
      <c r="F818" s="35"/>
      <c r="G818" s="35"/>
      <c r="H818" s="35"/>
      <c r="I818" s="35"/>
    </row>
    <row r="819" spans="1:9" ht="14.25" customHeight="1">
      <c r="A819" s="35"/>
      <c r="B819" s="35"/>
      <c r="E819" s="35"/>
      <c r="F819" s="35"/>
      <c r="G819" s="35"/>
      <c r="H819" s="35"/>
      <c r="I819" s="35"/>
    </row>
    <row r="820" spans="1:9" ht="14.25" customHeight="1">
      <c r="A820" s="35"/>
      <c r="B820" s="35"/>
      <c r="E820" s="35"/>
      <c r="F820" s="35"/>
      <c r="G820" s="35"/>
      <c r="H820" s="35"/>
      <c r="I820" s="35"/>
    </row>
    <row r="821" spans="1:9" ht="14.25" customHeight="1">
      <c r="A821" s="35"/>
      <c r="B821" s="35"/>
      <c r="E821" s="35"/>
      <c r="F821" s="35"/>
      <c r="G821" s="35"/>
      <c r="H821" s="35"/>
      <c r="I821" s="35"/>
    </row>
    <row r="822" spans="1:9" ht="14.25" customHeight="1">
      <c r="A822" s="35"/>
      <c r="B822" s="35"/>
      <c r="E822" s="35"/>
      <c r="F822" s="35"/>
      <c r="G822" s="35"/>
      <c r="H822" s="35"/>
      <c r="I822" s="35"/>
    </row>
    <row r="823" spans="1:9" ht="14.25" customHeight="1">
      <c r="A823" s="35"/>
      <c r="B823" s="35"/>
      <c r="E823" s="35"/>
      <c r="F823" s="35"/>
      <c r="G823" s="35"/>
      <c r="H823" s="35"/>
      <c r="I823" s="35"/>
    </row>
    <row r="824" spans="1:9" ht="14.25" customHeight="1">
      <c r="A824" s="35"/>
      <c r="B824" s="35"/>
      <c r="E824" s="35"/>
      <c r="F824" s="35"/>
      <c r="G824" s="35"/>
      <c r="H824" s="35"/>
      <c r="I824" s="35"/>
    </row>
    <row r="825" spans="1:9" ht="14.25" customHeight="1">
      <c r="A825" s="35"/>
      <c r="B825" s="35"/>
      <c r="E825" s="35"/>
      <c r="F825" s="35"/>
      <c r="G825" s="35"/>
      <c r="H825" s="35"/>
      <c r="I825" s="35"/>
    </row>
    <row r="826" spans="1:9" ht="14.25" customHeight="1">
      <c r="A826" s="35"/>
      <c r="B826" s="35"/>
      <c r="E826" s="35"/>
      <c r="F826" s="35"/>
      <c r="G826" s="35"/>
      <c r="H826" s="35"/>
      <c r="I826" s="35"/>
    </row>
    <row r="827" spans="1:9" ht="14.25" customHeight="1">
      <c r="A827" s="35"/>
      <c r="B827" s="35"/>
      <c r="E827" s="35"/>
      <c r="F827" s="35"/>
      <c r="G827" s="35"/>
      <c r="H827" s="35"/>
      <c r="I827" s="35"/>
    </row>
    <row r="828" spans="1:9" ht="14.25" customHeight="1">
      <c r="A828" s="35"/>
      <c r="B828" s="35"/>
      <c r="E828" s="35"/>
      <c r="F828" s="35"/>
      <c r="G828" s="35"/>
      <c r="H828" s="35"/>
      <c r="I828" s="35"/>
    </row>
    <row r="829" spans="1:9" ht="14.25" customHeight="1">
      <c r="A829" s="35"/>
      <c r="B829" s="35"/>
      <c r="E829" s="35"/>
      <c r="F829" s="35"/>
      <c r="G829" s="35"/>
      <c r="H829" s="35"/>
      <c r="I829" s="35"/>
    </row>
    <row r="830" spans="1:9" ht="14.25" customHeight="1">
      <c r="A830" s="35"/>
      <c r="B830" s="35"/>
      <c r="E830" s="35"/>
      <c r="F830" s="35"/>
      <c r="G830" s="35"/>
      <c r="H830" s="35"/>
      <c r="I830" s="35"/>
    </row>
    <row r="831" spans="1:9" ht="14.25" customHeight="1">
      <c r="A831" s="35"/>
      <c r="B831" s="35"/>
      <c r="E831" s="35"/>
      <c r="F831" s="35"/>
      <c r="G831" s="35"/>
      <c r="H831" s="35"/>
      <c r="I831" s="35"/>
    </row>
    <row r="832" spans="1:9" ht="14.25" customHeight="1">
      <c r="A832" s="35"/>
      <c r="B832" s="35"/>
      <c r="E832" s="35"/>
      <c r="F832" s="35"/>
      <c r="G832" s="35"/>
      <c r="H832" s="35"/>
      <c r="I832" s="35"/>
    </row>
    <row r="833" spans="1:9" ht="14.25" customHeight="1">
      <c r="A833" s="35"/>
      <c r="B833" s="35"/>
      <c r="E833" s="35"/>
      <c r="F833" s="35"/>
      <c r="G833" s="35"/>
      <c r="H833" s="35"/>
      <c r="I833" s="35"/>
    </row>
    <row r="834" spans="1:9" ht="14.25" customHeight="1">
      <c r="A834" s="35"/>
      <c r="B834" s="35"/>
      <c r="E834" s="35"/>
      <c r="F834" s="35"/>
      <c r="G834" s="35"/>
      <c r="H834" s="35"/>
      <c r="I834" s="35"/>
    </row>
    <row r="835" spans="1:9" ht="14.25" customHeight="1">
      <c r="A835" s="35"/>
      <c r="B835" s="35"/>
      <c r="E835" s="35"/>
      <c r="F835" s="35"/>
      <c r="G835" s="35"/>
      <c r="H835" s="35"/>
      <c r="I835" s="35"/>
    </row>
    <row r="836" spans="1:9" ht="14.25" customHeight="1">
      <c r="A836" s="35"/>
      <c r="B836" s="35"/>
      <c r="E836" s="35"/>
      <c r="F836" s="35"/>
      <c r="G836" s="35"/>
      <c r="H836" s="35"/>
      <c r="I836" s="35"/>
    </row>
    <row r="837" spans="1:9" ht="14.25" customHeight="1">
      <c r="A837" s="35"/>
      <c r="B837" s="35"/>
      <c r="E837" s="35"/>
      <c r="F837" s="35"/>
      <c r="G837" s="35"/>
      <c r="H837" s="35"/>
      <c r="I837" s="35"/>
    </row>
    <row r="838" spans="1:9" ht="14.25" customHeight="1">
      <c r="A838" s="35"/>
      <c r="B838" s="35"/>
      <c r="E838" s="35"/>
      <c r="F838" s="35"/>
      <c r="G838" s="35"/>
      <c r="H838" s="35"/>
      <c r="I838" s="35"/>
    </row>
    <row r="839" spans="1:9" ht="14.25" customHeight="1">
      <c r="A839" s="35"/>
      <c r="B839" s="35"/>
      <c r="E839" s="35"/>
      <c r="F839" s="35"/>
      <c r="G839" s="35"/>
      <c r="H839" s="35"/>
      <c r="I839" s="35"/>
    </row>
    <row r="840" spans="1:9" ht="14.25" customHeight="1">
      <c r="A840" s="35"/>
      <c r="B840" s="35"/>
      <c r="E840" s="35"/>
      <c r="F840" s="35"/>
      <c r="G840" s="35"/>
      <c r="H840" s="35"/>
      <c r="I840" s="35"/>
    </row>
    <row r="841" spans="1:9" ht="14.25" customHeight="1">
      <c r="A841" s="35"/>
      <c r="B841" s="35"/>
      <c r="E841" s="35"/>
      <c r="F841" s="35"/>
      <c r="G841" s="35"/>
      <c r="H841" s="35"/>
      <c r="I841" s="35"/>
    </row>
    <row r="842" spans="1:9" ht="14.25" customHeight="1">
      <c r="A842" s="35"/>
      <c r="B842" s="35"/>
      <c r="E842" s="35"/>
      <c r="F842" s="35"/>
      <c r="G842" s="35"/>
      <c r="H842" s="35"/>
      <c r="I842" s="35"/>
    </row>
    <row r="843" spans="1:9" ht="14.25" customHeight="1">
      <c r="A843" s="35"/>
      <c r="B843" s="35"/>
      <c r="E843" s="35"/>
      <c r="F843" s="35"/>
      <c r="G843" s="35"/>
      <c r="H843" s="35"/>
      <c r="I843" s="35"/>
    </row>
    <row r="844" spans="1:9" ht="14.25" customHeight="1">
      <c r="A844" s="35"/>
      <c r="B844" s="35"/>
      <c r="E844" s="35"/>
      <c r="F844" s="35"/>
      <c r="G844" s="35"/>
      <c r="H844" s="35"/>
      <c r="I844" s="35"/>
    </row>
    <row r="845" spans="1:9" ht="14.25" customHeight="1">
      <c r="A845" s="35"/>
      <c r="B845" s="35"/>
      <c r="E845" s="35"/>
      <c r="F845" s="35"/>
      <c r="G845" s="35"/>
      <c r="H845" s="35"/>
      <c r="I845" s="35"/>
    </row>
    <row r="846" spans="1:9" ht="14.25" customHeight="1">
      <c r="A846" s="35"/>
      <c r="B846" s="35"/>
      <c r="E846" s="35"/>
      <c r="F846" s="35"/>
      <c r="G846" s="35"/>
      <c r="H846" s="35"/>
      <c r="I846" s="35"/>
    </row>
    <row r="847" spans="1:9" ht="14.25" customHeight="1">
      <c r="A847" s="35"/>
      <c r="B847" s="35"/>
      <c r="E847" s="35"/>
      <c r="F847" s="35"/>
      <c r="G847" s="35"/>
      <c r="H847" s="35"/>
      <c r="I847" s="35"/>
    </row>
    <row r="848" spans="1:9" ht="14.25" customHeight="1">
      <c r="A848" s="35"/>
      <c r="B848" s="35"/>
      <c r="E848" s="35"/>
      <c r="F848" s="35"/>
      <c r="G848" s="35"/>
      <c r="H848" s="35"/>
      <c r="I848" s="35"/>
    </row>
    <row r="849" spans="1:9" ht="14.25" customHeight="1">
      <c r="A849" s="35"/>
      <c r="B849" s="35"/>
      <c r="E849" s="35"/>
      <c r="F849" s="35"/>
      <c r="G849" s="35"/>
      <c r="H849" s="35"/>
      <c r="I849" s="35"/>
    </row>
    <row r="850" spans="1:9" ht="14.25" customHeight="1">
      <c r="A850" s="35"/>
      <c r="B850" s="35"/>
      <c r="E850" s="35"/>
      <c r="F850" s="35"/>
      <c r="G850" s="35"/>
      <c r="H850" s="35"/>
      <c r="I850" s="35"/>
    </row>
    <row r="851" spans="1:9" ht="14.25" customHeight="1">
      <c r="A851" s="35"/>
      <c r="B851" s="35"/>
      <c r="E851" s="35"/>
      <c r="F851" s="35"/>
      <c r="G851" s="35"/>
      <c r="H851" s="35"/>
      <c r="I851" s="35"/>
    </row>
    <row r="852" spans="1:9" ht="14.25" customHeight="1">
      <c r="A852" s="35"/>
      <c r="B852" s="35"/>
      <c r="E852" s="35"/>
      <c r="F852" s="35"/>
      <c r="G852" s="35"/>
      <c r="H852" s="35"/>
      <c r="I852" s="35"/>
    </row>
    <row r="853" spans="1:9" ht="14.25" customHeight="1">
      <c r="A853" s="35"/>
      <c r="B853" s="35"/>
      <c r="E853" s="35"/>
      <c r="F853" s="35"/>
      <c r="G853" s="35"/>
      <c r="H853" s="35"/>
      <c r="I853" s="35"/>
    </row>
    <row r="854" spans="1:9" ht="14.25" customHeight="1">
      <c r="A854" s="35"/>
      <c r="B854" s="35"/>
      <c r="E854" s="35"/>
      <c r="F854" s="35"/>
      <c r="G854" s="35"/>
      <c r="H854" s="35"/>
      <c r="I854" s="35"/>
    </row>
    <row r="855" spans="1:9" ht="14.25" customHeight="1">
      <c r="A855" s="35"/>
      <c r="B855" s="35"/>
      <c r="E855" s="35"/>
      <c r="F855" s="35"/>
      <c r="G855" s="35"/>
      <c r="H855" s="35"/>
      <c r="I855" s="35"/>
    </row>
    <row r="856" spans="1:9" ht="14.25" customHeight="1">
      <c r="A856" s="35"/>
      <c r="B856" s="35"/>
      <c r="E856" s="35"/>
      <c r="F856" s="35"/>
      <c r="G856" s="35"/>
      <c r="H856" s="35"/>
      <c r="I856" s="35"/>
    </row>
    <row r="857" spans="1:9" ht="14.25" customHeight="1">
      <c r="A857" s="35"/>
      <c r="B857" s="35"/>
      <c r="E857" s="35"/>
      <c r="F857" s="35"/>
      <c r="G857" s="35"/>
      <c r="H857" s="35"/>
      <c r="I857" s="35"/>
    </row>
    <row r="858" spans="1:9" ht="14.25" customHeight="1">
      <c r="A858" s="35"/>
      <c r="B858" s="35"/>
      <c r="E858" s="35"/>
      <c r="F858" s="35"/>
      <c r="G858" s="35"/>
      <c r="H858" s="35"/>
      <c r="I858" s="35"/>
    </row>
    <row r="859" spans="1:9" ht="14.25" customHeight="1">
      <c r="A859" s="35"/>
      <c r="B859" s="35"/>
      <c r="E859" s="35"/>
      <c r="F859" s="35"/>
      <c r="G859" s="35"/>
      <c r="H859" s="35"/>
      <c r="I859" s="35"/>
    </row>
    <row r="860" spans="1:9" ht="14.25" customHeight="1">
      <c r="A860" s="35"/>
      <c r="B860" s="35"/>
      <c r="E860" s="35"/>
      <c r="F860" s="35"/>
      <c r="G860" s="35"/>
      <c r="H860" s="35"/>
      <c r="I860" s="35"/>
    </row>
    <row r="861" spans="1:9" ht="14.25" customHeight="1">
      <c r="A861" s="35"/>
      <c r="B861" s="35"/>
      <c r="E861" s="35"/>
      <c r="F861" s="35"/>
      <c r="G861" s="35"/>
      <c r="H861" s="35"/>
      <c r="I861" s="35"/>
    </row>
    <row r="862" spans="1:9" ht="14.25" customHeight="1">
      <c r="A862" s="35"/>
      <c r="B862" s="35"/>
      <c r="E862" s="35"/>
      <c r="F862" s="35"/>
      <c r="G862" s="35"/>
      <c r="H862" s="35"/>
      <c r="I862" s="35"/>
    </row>
    <row r="863" spans="1:9" ht="14.25" customHeight="1">
      <c r="A863" s="35"/>
      <c r="B863" s="35"/>
      <c r="E863" s="35"/>
      <c r="F863" s="35"/>
      <c r="G863" s="35"/>
      <c r="H863" s="35"/>
      <c r="I863" s="35"/>
    </row>
    <row r="864" spans="1:9" ht="14.25" customHeight="1">
      <c r="A864" s="35"/>
      <c r="B864" s="35"/>
      <c r="E864" s="35"/>
      <c r="F864" s="35"/>
      <c r="G864" s="35"/>
      <c r="H864" s="35"/>
      <c r="I864" s="35"/>
    </row>
    <row r="865" spans="1:9" ht="14.25" customHeight="1">
      <c r="A865" s="35"/>
      <c r="B865" s="35"/>
      <c r="E865" s="35"/>
      <c r="F865" s="35"/>
      <c r="G865" s="35"/>
      <c r="H865" s="35"/>
      <c r="I865" s="35"/>
    </row>
    <row r="866" spans="1:9" ht="14.25" customHeight="1">
      <c r="A866" s="35"/>
      <c r="B866" s="35"/>
      <c r="E866" s="35"/>
      <c r="F866" s="35"/>
      <c r="G866" s="35"/>
      <c r="H866" s="35"/>
      <c r="I866" s="35"/>
    </row>
    <row r="867" spans="1:9" ht="14.25" customHeight="1">
      <c r="A867" s="35"/>
      <c r="B867" s="35"/>
      <c r="E867" s="35"/>
      <c r="F867" s="35"/>
      <c r="G867" s="35"/>
      <c r="H867" s="35"/>
      <c r="I867" s="35"/>
    </row>
    <row r="868" spans="1:9" ht="14.25" customHeight="1">
      <c r="A868" s="35"/>
      <c r="B868" s="35"/>
      <c r="E868" s="35"/>
      <c r="F868" s="35"/>
      <c r="G868" s="35"/>
      <c r="H868" s="35"/>
      <c r="I868" s="35"/>
    </row>
    <row r="869" spans="1:9" ht="14.25" customHeight="1">
      <c r="A869" s="35"/>
      <c r="B869" s="35"/>
      <c r="E869" s="35"/>
      <c r="F869" s="35"/>
      <c r="G869" s="35"/>
      <c r="H869" s="35"/>
      <c r="I869" s="35"/>
    </row>
    <row r="870" spans="1:9" ht="14.25" customHeight="1">
      <c r="A870" s="35"/>
      <c r="B870" s="35"/>
      <c r="E870" s="35"/>
      <c r="F870" s="35"/>
      <c r="G870" s="35"/>
      <c r="H870" s="35"/>
      <c r="I870" s="35"/>
    </row>
    <row r="871" spans="1:9" ht="14.25" customHeight="1">
      <c r="A871" s="35"/>
      <c r="B871" s="35"/>
      <c r="E871" s="35"/>
      <c r="F871" s="35"/>
      <c r="G871" s="35"/>
      <c r="H871" s="35"/>
      <c r="I871" s="35"/>
    </row>
    <row r="872" spans="1:9" ht="14.25" customHeight="1">
      <c r="A872" s="35"/>
      <c r="B872" s="35"/>
      <c r="E872" s="35"/>
      <c r="F872" s="35"/>
      <c r="G872" s="35"/>
      <c r="H872" s="35"/>
      <c r="I872" s="35"/>
    </row>
    <row r="873" spans="1:9" ht="14.25" customHeight="1">
      <c r="A873" s="35"/>
      <c r="B873" s="35"/>
      <c r="E873" s="35"/>
      <c r="F873" s="35"/>
      <c r="G873" s="35"/>
      <c r="H873" s="35"/>
      <c r="I873" s="35"/>
    </row>
    <row r="874" spans="1:9" ht="14.25" customHeight="1">
      <c r="A874" s="35"/>
      <c r="B874" s="35"/>
      <c r="E874" s="35"/>
      <c r="F874" s="35"/>
      <c r="G874" s="35"/>
      <c r="H874" s="35"/>
      <c r="I874" s="35"/>
    </row>
    <row r="875" spans="1:9" ht="14.25" customHeight="1">
      <c r="A875" s="35"/>
      <c r="B875" s="35"/>
      <c r="E875" s="35"/>
      <c r="F875" s="35"/>
      <c r="G875" s="35"/>
      <c r="H875" s="35"/>
      <c r="I875" s="35"/>
    </row>
    <row r="876" spans="1:9" ht="14.25" customHeight="1">
      <c r="A876" s="35"/>
      <c r="B876" s="35"/>
      <c r="E876" s="35"/>
      <c r="F876" s="35"/>
      <c r="G876" s="35"/>
      <c r="H876" s="35"/>
      <c r="I876" s="35"/>
    </row>
    <row r="877" spans="1:9" ht="14.25" customHeight="1">
      <c r="A877" s="35"/>
      <c r="B877" s="35"/>
      <c r="E877" s="35"/>
      <c r="F877" s="35"/>
      <c r="G877" s="35"/>
      <c r="H877" s="35"/>
      <c r="I877" s="35"/>
    </row>
    <row r="878" spans="1:9" ht="14.25" customHeight="1">
      <c r="A878" s="35"/>
      <c r="B878" s="35"/>
      <c r="E878" s="35"/>
      <c r="F878" s="35"/>
      <c r="G878" s="35"/>
      <c r="H878" s="35"/>
      <c r="I878" s="35"/>
    </row>
    <row r="879" spans="1:9" ht="14.25" customHeight="1">
      <c r="A879" s="35"/>
      <c r="B879" s="35"/>
      <c r="E879" s="35"/>
      <c r="F879" s="35"/>
      <c r="G879" s="35"/>
      <c r="H879" s="35"/>
      <c r="I879" s="35"/>
    </row>
    <row r="880" spans="1:9" ht="14.25" customHeight="1">
      <c r="A880" s="35"/>
      <c r="B880" s="35"/>
      <c r="E880" s="35"/>
      <c r="F880" s="35"/>
      <c r="G880" s="35"/>
      <c r="H880" s="35"/>
      <c r="I880" s="35"/>
    </row>
    <row r="881" spans="1:9" ht="14.25" customHeight="1">
      <c r="A881" s="35"/>
      <c r="B881" s="35"/>
      <c r="E881" s="35"/>
      <c r="F881" s="35"/>
      <c r="G881" s="35"/>
      <c r="H881" s="35"/>
      <c r="I881" s="35"/>
    </row>
    <row r="882" spans="1:9" ht="14.25" customHeight="1">
      <c r="A882" s="35"/>
      <c r="B882" s="35"/>
      <c r="E882" s="35"/>
      <c r="F882" s="35"/>
      <c r="G882" s="35"/>
      <c r="H882" s="35"/>
      <c r="I882" s="35"/>
    </row>
    <row r="883" spans="1:9" ht="14.25" customHeight="1">
      <c r="A883" s="35"/>
      <c r="B883" s="35"/>
      <c r="E883" s="35"/>
      <c r="F883" s="35"/>
      <c r="G883" s="35"/>
      <c r="H883" s="35"/>
      <c r="I883" s="35"/>
    </row>
    <row r="884" spans="1:9" ht="14.25" customHeight="1">
      <c r="A884" s="35"/>
      <c r="B884" s="35"/>
      <c r="E884" s="35"/>
      <c r="F884" s="35"/>
      <c r="G884" s="35"/>
      <c r="H884" s="35"/>
      <c r="I884" s="35"/>
    </row>
    <row r="885" spans="1:9" ht="14.25" customHeight="1">
      <c r="A885" s="35"/>
      <c r="B885" s="35"/>
      <c r="E885" s="35"/>
      <c r="F885" s="35"/>
      <c r="G885" s="35"/>
      <c r="H885" s="35"/>
      <c r="I885" s="35"/>
    </row>
    <row r="886" spans="1:9" ht="14.25" customHeight="1">
      <c r="A886" s="35"/>
      <c r="B886" s="35"/>
      <c r="E886" s="35"/>
      <c r="F886" s="35"/>
      <c r="G886" s="35"/>
      <c r="H886" s="35"/>
      <c r="I886" s="35"/>
    </row>
    <row r="887" spans="1:9" ht="14.25" customHeight="1">
      <c r="A887" s="35"/>
      <c r="B887" s="35"/>
      <c r="E887" s="35"/>
      <c r="F887" s="35"/>
      <c r="G887" s="35"/>
      <c r="H887" s="35"/>
      <c r="I887" s="35"/>
    </row>
    <row r="888" spans="1:9" ht="14.25" customHeight="1">
      <c r="A888" s="35"/>
      <c r="B888" s="35"/>
      <c r="E888" s="35"/>
      <c r="F888" s="35"/>
      <c r="G888" s="35"/>
      <c r="H888" s="35"/>
      <c r="I888" s="35"/>
    </row>
    <row r="889" spans="1:9" ht="14.25" customHeight="1">
      <c r="A889" s="35"/>
      <c r="B889" s="35"/>
      <c r="E889" s="35"/>
      <c r="F889" s="35"/>
      <c r="G889" s="35"/>
      <c r="H889" s="35"/>
      <c r="I889" s="35"/>
    </row>
    <row r="890" spans="1:9" ht="14.25" customHeight="1">
      <c r="A890" s="35"/>
      <c r="B890" s="35"/>
      <c r="E890" s="35"/>
      <c r="F890" s="35"/>
      <c r="G890" s="35"/>
      <c r="H890" s="35"/>
      <c r="I890" s="35"/>
    </row>
    <row r="891" spans="1:9" ht="14.25" customHeight="1">
      <c r="A891" s="35"/>
      <c r="B891" s="35"/>
      <c r="E891" s="35"/>
      <c r="F891" s="35"/>
      <c r="G891" s="35"/>
      <c r="H891" s="35"/>
      <c r="I891" s="35"/>
    </row>
    <row r="892" spans="1:9" ht="14.25" customHeight="1">
      <c r="A892" s="35"/>
      <c r="B892" s="35"/>
      <c r="E892" s="35"/>
      <c r="F892" s="35"/>
      <c r="G892" s="35"/>
      <c r="H892" s="35"/>
      <c r="I892" s="35"/>
    </row>
    <row r="893" spans="1:9" ht="14.25" customHeight="1">
      <c r="A893" s="35"/>
      <c r="B893" s="35"/>
      <c r="E893" s="35"/>
      <c r="F893" s="35"/>
      <c r="G893" s="35"/>
      <c r="H893" s="35"/>
      <c r="I893" s="35"/>
    </row>
    <row r="894" spans="1:9" ht="14.25" customHeight="1">
      <c r="A894" s="35"/>
      <c r="B894" s="35"/>
      <c r="E894" s="35"/>
      <c r="F894" s="35"/>
      <c r="G894" s="35"/>
      <c r="H894" s="35"/>
      <c r="I894" s="35"/>
    </row>
    <row r="895" spans="1:9" ht="14.25" customHeight="1">
      <c r="A895" s="35"/>
      <c r="B895" s="35"/>
      <c r="E895" s="35"/>
      <c r="F895" s="35"/>
      <c r="G895" s="35"/>
      <c r="H895" s="35"/>
      <c r="I895" s="35"/>
    </row>
    <row r="896" spans="1:9" ht="14.25" customHeight="1">
      <c r="A896" s="35"/>
      <c r="B896" s="35"/>
      <c r="E896" s="35"/>
      <c r="F896" s="35"/>
      <c r="G896" s="35"/>
      <c r="H896" s="35"/>
      <c r="I896" s="35"/>
    </row>
    <row r="897" spans="1:9" ht="14.25" customHeight="1">
      <c r="A897" s="35"/>
      <c r="B897" s="35"/>
      <c r="E897" s="35"/>
      <c r="F897" s="35"/>
      <c r="G897" s="35"/>
      <c r="H897" s="35"/>
      <c r="I897" s="35"/>
    </row>
    <row r="898" spans="1:9" ht="14.25" customHeight="1">
      <c r="A898" s="35"/>
      <c r="B898" s="35"/>
      <c r="E898" s="35"/>
      <c r="F898" s="35"/>
      <c r="G898" s="35"/>
      <c r="H898" s="35"/>
      <c r="I898" s="35"/>
    </row>
    <row r="899" spans="1:9" ht="14.25" customHeight="1">
      <c r="A899" s="35"/>
      <c r="B899" s="35"/>
      <c r="E899" s="35"/>
      <c r="F899" s="35"/>
      <c r="G899" s="35"/>
      <c r="H899" s="35"/>
      <c r="I899" s="35"/>
    </row>
    <row r="900" spans="1:9" ht="14.25" customHeight="1">
      <c r="A900" s="35"/>
      <c r="B900" s="35"/>
      <c r="E900" s="35"/>
      <c r="F900" s="35"/>
      <c r="G900" s="35"/>
      <c r="H900" s="35"/>
      <c r="I900" s="35"/>
    </row>
    <row r="901" spans="1:9" ht="14.25" customHeight="1">
      <c r="A901" s="35"/>
      <c r="B901" s="35"/>
      <c r="E901" s="35"/>
      <c r="F901" s="35"/>
      <c r="G901" s="35"/>
      <c r="H901" s="35"/>
      <c r="I901" s="35"/>
    </row>
    <row r="902" spans="1:9" ht="14.25" customHeight="1">
      <c r="A902" s="35"/>
      <c r="B902" s="35"/>
      <c r="E902" s="35"/>
      <c r="F902" s="35"/>
      <c r="G902" s="35"/>
      <c r="H902" s="35"/>
      <c r="I902" s="35"/>
    </row>
    <row r="903" spans="1:9" ht="14.25" customHeight="1">
      <c r="A903" s="35"/>
      <c r="B903" s="35"/>
      <c r="E903" s="35"/>
      <c r="F903" s="35"/>
      <c r="G903" s="35"/>
      <c r="H903" s="35"/>
      <c r="I903" s="35"/>
    </row>
    <row r="904" spans="1:9" ht="14.25" customHeight="1">
      <c r="A904" s="35"/>
      <c r="B904" s="35"/>
      <c r="E904" s="35"/>
      <c r="F904" s="35"/>
      <c r="G904" s="35"/>
      <c r="H904" s="35"/>
      <c r="I904" s="35"/>
    </row>
    <row r="905" spans="1:9" ht="14.25" customHeight="1">
      <c r="A905" s="35"/>
      <c r="B905" s="35"/>
      <c r="E905" s="35"/>
      <c r="F905" s="35"/>
      <c r="G905" s="35"/>
      <c r="H905" s="35"/>
      <c r="I905" s="35"/>
    </row>
    <row r="906" spans="1:9" ht="14.25" customHeight="1">
      <c r="A906" s="35"/>
      <c r="B906" s="35"/>
      <c r="E906" s="35"/>
      <c r="F906" s="35"/>
      <c r="G906" s="35"/>
      <c r="H906" s="35"/>
      <c r="I906" s="35"/>
    </row>
    <row r="907" spans="1:9" ht="14.25" customHeight="1">
      <c r="A907" s="35"/>
      <c r="B907" s="35"/>
      <c r="E907" s="35"/>
      <c r="F907" s="35"/>
      <c r="G907" s="35"/>
      <c r="H907" s="35"/>
      <c r="I907" s="35"/>
    </row>
    <row r="908" spans="1:9" ht="14.25" customHeight="1">
      <c r="A908" s="35"/>
      <c r="B908" s="35"/>
      <c r="E908" s="35"/>
      <c r="F908" s="35"/>
      <c r="G908" s="35"/>
      <c r="H908" s="35"/>
      <c r="I908" s="35"/>
    </row>
    <row r="909" spans="1:9" ht="14.25" customHeight="1">
      <c r="A909" s="35"/>
      <c r="B909" s="35"/>
      <c r="E909" s="35"/>
      <c r="F909" s="35"/>
      <c r="G909" s="35"/>
      <c r="H909" s="35"/>
      <c r="I909" s="35"/>
    </row>
    <row r="910" spans="1:9" ht="14.25" customHeight="1">
      <c r="A910" s="35"/>
      <c r="B910" s="35"/>
      <c r="E910" s="35"/>
      <c r="F910" s="35"/>
      <c r="G910" s="35"/>
      <c r="H910" s="35"/>
      <c r="I910" s="35"/>
    </row>
    <row r="911" spans="1:9" ht="14.25" customHeight="1">
      <c r="A911" s="35"/>
      <c r="B911" s="35"/>
      <c r="E911" s="35"/>
      <c r="F911" s="35"/>
      <c r="G911" s="35"/>
      <c r="H911" s="35"/>
      <c r="I911" s="35"/>
    </row>
    <row r="912" spans="1:9" ht="14.25" customHeight="1">
      <c r="A912" s="35"/>
      <c r="B912" s="35"/>
      <c r="E912" s="35"/>
      <c r="F912" s="35"/>
      <c r="G912" s="35"/>
      <c r="H912" s="35"/>
      <c r="I912" s="35"/>
    </row>
    <row r="913" spans="1:9" ht="14.25" customHeight="1">
      <c r="A913" s="35"/>
      <c r="B913" s="35"/>
      <c r="E913" s="35"/>
      <c r="F913" s="35"/>
      <c r="G913" s="35"/>
      <c r="H913" s="35"/>
      <c r="I913" s="35"/>
    </row>
    <row r="914" spans="1:9" ht="14.25" customHeight="1">
      <c r="A914" s="35"/>
      <c r="B914" s="35"/>
      <c r="E914" s="35"/>
      <c r="F914" s="35"/>
      <c r="G914" s="35"/>
      <c r="H914" s="35"/>
      <c r="I914" s="35"/>
    </row>
    <row r="915" spans="1:9" ht="14.25" customHeight="1">
      <c r="A915" s="35"/>
      <c r="B915" s="35"/>
      <c r="E915" s="35"/>
      <c r="F915" s="35"/>
      <c r="G915" s="35"/>
      <c r="H915" s="35"/>
      <c r="I915" s="35"/>
    </row>
    <row r="916" spans="1:9" ht="14.25" customHeight="1">
      <c r="A916" s="35"/>
      <c r="B916" s="35"/>
      <c r="E916" s="35"/>
      <c r="F916" s="35"/>
      <c r="G916" s="35"/>
      <c r="H916" s="35"/>
      <c r="I916" s="35"/>
    </row>
    <row r="917" spans="1:9" ht="14.25" customHeight="1">
      <c r="A917" s="35"/>
      <c r="B917" s="35"/>
      <c r="E917" s="35"/>
      <c r="F917" s="35"/>
      <c r="G917" s="35"/>
      <c r="H917" s="35"/>
      <c r="I917" s="35"/>
    </row>
    <row r="918" spans="1:9" ht="14.25" customHeight="1">
      <c r="A918" s="35"/>
      <c r="B918" s="35"/>
      <c r="E918" s="35"/>
      <c r="F918" s="35"/>
      <c r="G918" s="35"/>
      <c r="H918" s="35"/>
      <c r="I918" s="35"/>
    </row>
    <row r="919" spans="1:9" ht="14.25" customHeight="1">
      <c r="A919" s="35"/>
      <c r="B919" s="35"/>
      <c r="E919" s="35"/>
      <c r="F919" s="35"/>
      <c r="G919" s="35"/>
      <c r="H919" s="35"/>
      <c r="I919" s="35"/>
    </row>
    <row r="920" spans="1:9" ht="14.25" customHeight="1">
      <c r="A920" s="35"/>
      <c r="B920" s="35"/>
      <c r="E920" s="35"/>
      <c r="F920" s="35"/>
      <c r="G920" s="35"/>
      <c r="H920" s="35"/>
      <c r="I920" s="35"/>
    </row>
    <row r="921" spans="1:9" ht="14.25" customHeight="1">
      <c r="A921" s="35"/>
      <c r="B921" s="35"/>
      <c r="E921" s="35"/>
      <c r="F921" s="35"/>
      <c r="G921" s="35"/>
      <c r="H921" s="35"/>
      <c r="I921" s="35"/>
    </row>
    <row r="922" spans="1:9" ht="14.25" customHeight="1">
      <c r="A922" s="35"/>
      <c r="B922" s="35"/>
      <c r="E922" s="35"/>
      <c r="F922" s="35"/>
      <c r="G922" s="35"/>
      <c r="H922" s="35"/>
      <c r="I922" s="35"/>
    </row>
    <row r="923" spans="1:9" ht="14.25" customHeight="1">
      <c r="A923" s="35"/>
      <c r="B923" s="35"/>
      <c r="E923" s="35"/>
      <c r="F923" s="35"/>
      <c r="G923" s="35"/>
      <c r="H923" s="35"/>
      <c r="I923" s="35"/>
    </row>
    <row r="924" spans="1:9" ht="14.25" customHeight="1">
      <c r="A924" s="35"/>
      <c r="B924" s="35"/>
      <c r="E924" s="35"/>
      <c r="F924" s="35"/>
      <c r="G924" s="35"/>
      <c r="H924" s="35"/>
      <c r="I924" s="35"/>
    </row>
    <row r="925" spans="1:9" ht="14.25" customHeight="1">
      <c r="A925" s="35"/>
      <c r="B925" s="35"/>
      <c r="E925" s="35"/>
      <c r="F925" s="35"/>
      <c r="G925" s="35"/>
      <c r="H925" s="35"/>
      <c r="I925" s="35"/>
    </row>
    <row r="926" spans="1:9" ht="14.25" customHeight="1">
      <c r="A926" s="35"/>
      <c r="B926" s="35"/>
      <c r="E926" s="35"/>
      <c r="F926" s="35"/>
      <c r="G926" s="35"/>
      <c r="H926" s="35"/>
      <c r="I926" s="35"/>
    </row>
    <row r="927" spans="1:9" ht="14.25" customHeight="1">
      <c r="A927" s="35"/>
      <c r="B927" s="35"/>
      <c r="E927" s="35"/>
      <c r="F927" s="35"/>
      <c r="G927" s="35"/>
      <c r="H927" s="35"/>
      <c r="I927" s="35"/>
    </row>
    <row r="928" spans="1:9" ht="14.25" customHeight="1">
      <c r="A928" s="35"/>
      <c r="B928" s="35"/>
      <c r="E928" s="35"/>
      <c r="F928" s="35"/>
      <c r="G928" s="35"/>
      <c r="H928" s="35"/>
      <c r="I928" s="35"/>
    </row>
    <row r="929" spans="1:9" ht="14.25" customHeight="1">
      <c r="A929" s="35"/>
      <c r="B929" s="35"/>
      <c r="E929" s="35"/>
      <c r="F929" s="35"/>
      <c r="G929" s="35"/>
      <c r="H929" s="35"/>
      <c r="I929" s="35"/>
    </row>
    <row r="930" spans="1:9" ht="14.25" customHeight="1">
      <c r="A930" s="35"/>
      <c r="B930" s="35"/>
      <c r="E930" s="35"/>
      <c r="F930" s="35"/>
      <c r="G930" s="35"/>
      <c r="H930" s="35"/>
      <c r="I930" s="35"/>
    </row>
    <row r="931" spans="1:9" ht="14.25" customHeight="1">
      <c r="A931" s="35"/>
      <c r="B931" s="35"/>
      <c r="E931" s="35"/>
      <c r="F931" s="35"/>
      <c r="G931" s="35"/>
      <c r="H931" s="35"/>
      <c r="I931" s="35"/>
    </row>
    <row r="932" spans="1:9" ht="14.25" customHeight="1">
      <c r="A932" s="35"/>
      <c r="B932" s="35"/>
      <c r="E932" s="35"/>
      <c r="F932" s="35"/>
      <c r="G932" s="35"/>
      <c r="H932" s="35"/>
      <c r="I932" s="35"/>
    </row>
    <row r="933" spans="1:9" ht="14.25" customHeight="1">
      <c r="A933" s="35"/>
      <c r="B933" s="35"/>
      <c r="E933" s="35"/>
      <c r="F933" s="35"/>
      <c r="G933" s="35"/>
      <c r="H933" s="35"/>
      <c r="I933" s="35"/>
    </row>
    <row r="934" spans="1:9" ht="14.25" customHeight="1">
      <c r="A934" s="35"/>
      <c r="B934" s="35"/>
      <c r="E934" s="35"/>
      <c r="F934" s="35"/>
      <c r="G934" s="35"/>
      <c r="H934" s="35"/>
      <c r="I934" s="35"/>
    </row>
    <row r="935" spans="1:9" ht="14.25" customHeight="1">
      <c r="A935" s="35"/>
      <c r="B935" s="35"/>
      <c r="E935" s="35"/>
      <c r="F935" s="35"/>
      <c r="G935" s="35"/>
      <c r="H935" s="35"/>
      <c r="I935" s="35"/>
    </row>
    <row r="936" spans="1:9" ht="14.25" customHeight="1">
      <c r="A936" s="35"/>
      <c r="B936" s="35"/>
      <c r="E936" s="35"/>
      <c r="F936" s="35"/>
      <c r="G936" s="35"/>
      <c r="H936" s="35"/>
      <c r="I936" s="35"/>
    </row>
    <row r="937" spans="1:9" ht="14.25" customHeight="1">
      <c r="A937" s="35"/>
      <c r="B937" s="35"/>
      <c r="E937" s="35"/>
      <c r="F937" s="35"/>
      <c r="G937" s="35"/>
      <c r="H937" s="35"/>
      <c r="I937" s="35"/>
    </row>
    <row r="938" spans="1:9" ht="14.25" customHeight="1">
      <c r="A938" s="35"/>
      <c r="B938" s="35"/>
      <c r="E938" s="35"/>
      <c r="F938" s="35"/>
      <c r="G938" s="35"/>
      <c r="H938" s="35"/>
      <c r="I938" s="35"/>
    </row>
    <row r="939" spans="1:9" ht="14.25" customHeight="1">
      <c r="A939" s="35"/>
      <c r="B939" s="35"/>
      <c r="E939" s="35"/>
      <c r="F939" s="35"/>
      <c r="G939" s="35"/>
      <c r="H939" s="35"/>
      <c r="I939" s="35"/>
    </row>
    <row r="940" spans="1:9" ht="14.25" customHeight="1">
      <c r="A940" s="35"/>
      <c r="B940" s="35"/>
      <c r="E940" s="35"/>
      <c r="F940" s="35"/>
      <c r="G940" s="35"/>
      <c r="H940" s="35"/>
      <c r="I940" s="35"/>
    </row>
    <row r="941" spans="1:9" ht="14.25" customHeight="1">
      <c r="A941" s="35"/>
      <c r="B941" s="35"/>
      <c r="E941" s="35"/>
      <c r="F941" s="35"/>
      <c r="G941" s="35"/>
      <c r="H941" s="35"/>
      <c r="I941" s="35"/>
    </row>
    <row r="942" spans="1:9" ht="14.25" customHeight="1">
      <c r="A942" s="35"/>
      <c r="B942" s="35"/>
      <c r="E942" s="35"/>
      <c r="F942" s="35"/>
      <c r="G942" s="35"/>
      <c r="H942" s="35"/>
      <c r="I942" s="35"/>
    </row>
    <row r="943" spans="1:9" ht="14.25" customHeight="1">
      <c r="A943" s="35"/>
      <c r="B943" s="35"/>
      <c r="E943" s="35"/>
      <c r="F943" s="35"/>
      <c r="G943" s="35"/>
      <c r="H943" s="35"/>
      <c r="I943" s="35"/>
    </row>
    <row r="944" spans="1:9" ht="14.25" customHeight="1">
      <c r="A944" s="35"/>
      <c r="B944" s="35"/>
      <c r="E944" s="35"/>
      <c r="F944" s="35"/>
      <c r="G944" s="35"/>
      <c r="H944" s="35"/>
      <c r="I944" s="35"/>
    </row>
    <row r="945" spans="1:9" ht="14.25" customHeight="1">
      <c r="A945" s="35"/>
      <c r="B945" s="35"/>
      <c r="E945" s="35"/>
      <c r="F945" s="35"/>
      <c r="G945" s="35"/>
      <c r="H945" s="35"/>
      <c r="I945" s="35"/>
    </row>
    <row r="946" spans="1:9" ht="14.25" customHeight="1">
      <c r="A946" s="35"/>
      <c r="B946" s="35"/>
      <c r="E946" s="35"/>
      <c r="F946" s="35"/>
      <c r="G946" s="35"/>
      <c r="H946" s="35"/>
      <c r="I946" s="35"/>
    </row>
    <row r="947" spans="1:9" ht="14.25" customHeight="1">
      <c r="A947" s="35"/>
      <c r="B947" s="35"/>
      <c r="E947" s="35"/>
      <c r="F947" s="35"/>
      <c r="G947" s="35"/>
      <c r="H947" s="35"/>
      <c r="I947" s="35"/>
    </row>
    <row r="948" spans="1:9" ht="14.25" customHeight="1">
      <c r="A948" s="35"/>
      <c r="B948" s="35"/>
      <c r="E948" s="35"/>
      <c r="F948" s="35"/>
      <c r="G948" s="35"/>
      <c r="H948" s="35"/>
      <c r="I948" s="35"/>
    </row>
    <row r="949" spans="1:9" ht="14.25" customHeight="1">
      <c r="A949" s="35"/>
      <c r="B949" s="35"/>
      <c r="E949" s="35"/>
      <c r="F949" s="35"/>
      <c r="G949" s="35"/>
      <c r="H949" s="35"/>
      <c r="I949" s="35"/>
    </row>
    <row r="950" spans="1:9" ht="14.25" customHeight="1">
      <c r="A950" s="35"/>
      <c r="B950" s="35"/>
      <c r="E950" s="35"/>
      <c r="F950" s="35"/>
      <c r="G950" s="35"/>
      <c r="H950" s="35"/>
      <c r="I950" s="35"/>
    </row>
    <row r="951" spans="1:9" ht="14.25" customHeight="1">
      <c r="A951" s="35"/>
      <c r="B951" s="35"/>
      <c r="E951" s="35"/>
      <c r="F951" s="35"/>
      <c r="G951" s="35"/>
      <c r="H951" s="35"/>
      <c r="I951" s="35"/>
    </row>
    <row r="952" spans="1:9" ht="14.25" customHeight="1">
      <c r="A952" s="35"/>
      <c r="B952" s="35"/>
      <c r="E952" s="35"/>
      <c r="F952" s="35"/>
      <c r="G952" s="35"/>
      <c r="H952" s="35"/>
      <c r="I952" s="35"/>
    </row>
    <row r="953" spans="1:9" ht="14.25" customHeight="1">
      <c r="A953" s="35"/>
      <c r="B953" s="35"/>
      <c r="E953" s="35"/>
      <c r="F953" s="35"/>
      <c r="G953" s="35"/>
      <c r="H953" s="35"/>
      <c r="I953" s="35"/>
    </row>
    <row r="954" spans="1:9" ht="14.25" customHeight="1">
      <c r="A954" s="35"/>
      <c r="B954" s="35"/>
      <c r="E954" s="35"/>
      <c r="F954" s="35"/>
      <c r="G954" s="35"/>
      <c r="H954" s="35"/>
      <c r="I954" s="35"/>
    </row>
    <row r="955" spans="1:9" ht="14.25" customHeight="1">
      <c r="A955" s="35"/>
      <c r="B955" s="35"/>
      <c r="E955" s="35"/>
      <c r="F955" s="35"/>
      <c r="G955" s="35"/>
      <c r="H955" s="35"/>
      <c r="I955" s="35"/>
    </row>
    <row r="956" spans="1:9" ht="14.25" customHeight="1">
      <c r="A956" s="35"/>
      <c r="B956" s="35"/>
      <c r="E956" s="35"/>
      <c r="F956" s="35"/>
      <c r="G956" s="35"/>
      <c r="H956" s="35"/>
      <c r="I956" s="35"/>
    </row>
    <row r="957" spans="1:9" ht="14.25" customHeight="1">
      <c r="A957" s="35"/>
      <c r="B957" s="35"/>
      <c r="E957" s="35"/>
      <c r="F957" s="35"/>
      <c r="G957" s="35"/>
      <c r="H957" s="35"/>
      <c r="I957" s="35"/>
    </row>
    <row r="958" spans="1:9" ht="14.25" customHeight="1">
      <c r="A958" s="35"/>
      <c r="B958" s="35"/>
      <c r="E958" s="35"/>
      <c r="F958" s="35"/>
      <c r="G958" s="35"/>
      <c r="H958" s="35"/>
      <c r="I958" s="35"/>
    </row>
    <row r="959" spans="1:9" ht="14.25" customHeight="1">
      <c r="A959" s="35"/>
      <c r="B959" s="35"/>
      <c r="E959" s="35"/>
      <c r="F959" s="35"/>
      <c r="G959" s="35"/>
      <c r="H959" s="35"/>
      <c r="I959" s="35"/>
    </row>
    <row r="960" spans="1:9" ht="14.25" customHeight="1">
      <c r="A960" s="35"/>
      <c r="B960" s="35"/>
      <c r="E960" s="35"/>
      <c r="F960" s="35"/>
      <c r="G960" s="35"/>
      <c r="H960" s="35"/>
      <c r="I960" s="35"/>
    </row>
    <row r="961" spans="1:9" ht="14.25" customHeight="1">
      <c r="A961" s="35"/>
      <c r="B961" s="35"/>
      <c r="E961" s="35"/>
      <c r="F961" s="35"/>
      <c r="G961" s="35"/>
      <c r="H961" s="35"/>
      <c r="I961" s="35"/>
    </row>
    <row r="962" spans="1:9" ht="14.25" customHeight="1">
      <c r="A962" s="35"/>
      <c r="B962" s="35"/>
      <c r="E962" s="35"/>
      <c r="F962" s="35"/>
      <c r="G962" s="35"/>
      <c r="H962" s="35"/>
      <c r="I962" s="35"/>
    </row>
    <row r="963" spans="1:9" ht="14.25" customHeight="1">
      <c r="A963" s="35"/>
      <c r="B963" s="35"/>
      <c r="E963" s="35"/>
      <c r="F963" s="35"/>
      <c r="G963" s="35"/>
      <c r="H963" s="35"/>
      <c r="I963" s="35"/>
    </row>
    <row r="964" spans="1:9" ht="14.25" customHeight="1">
      <c r="A964" s="35"/>
      <c r="B964" s="35"/>
      <c r="E964" s="35"/>
      <c r="F964" s="35"/>
      <c r="G964" s="35"/>
      <c r="H964" s="35"/>
      <c r="I964" s="35"/>
    </row>
    <row r="965" spans="1:9" ht="14.25" customHeight="1">
      <c r="A965" s="35"/>
      <c r="B965" s="35"/>
      <c r="E965" s="35"/>
      <c r="F965" s="35"/>
      <c r="G965" s="35"/>
      <c r="H965" s="35"/>
      <c r="I965" s="35"/>
    </row>
    <row r="966" spans="1:9" ht="14.25" customHeight="1">
      <c r="A966" s="35"/>
      <c r="B966" s="35"/>
      <c r="E966" s="35"/>
      <c r="F966" s="35"/>
      <c r="G966" s="35"/>
      <c r="H966" s="35"/>
      <c r="I966" s="35"/>
    </row>
    <row r="967" spans="1:9" ht="14.25" customHeight="1">
      <c r="A967" s="35"/>
      <c r="B967" s="35"/>
      <c r="E967" s="35"/>
      <c r="F967" s="35"/>
      <c r="G967" s="35"/>
      <c r="H967" s="35"/>
      <c r="I967" s="35"/>
    </row>
    <row r="968" spans="1:9" ht="14.25" customHeight="1">
      <c r="A968" s="35"/>
      <c r="B968" s="35"/>
      <c r="E968" s="35"/>
      <c r="F968" s="35"/>
      <c r="G968" s="35"/>
      <c r="H968" s="35"/>
      <c r="I968" s="35"/>
    </row>
    <row r="969" spans="1:9" ht="14.25" customHeight="1">
      <c r="A969" s="35"/>
      <c r="B969" s="35"/>
      <c r="E969" s="35"/>
      <c r="F969" s="35"/>
      <c r="G969" s="35"/>
      <c r="H969" s="35"/>
      <c r="I969" s="35"/>
    </row>
    <row r="970" spans="1:9" ht="14.25" customHeight="1">
      <c r="A970" s="35"/>
      <c r="B970" s="35"/>
      <c r="E970" s="35"/>
      <c r="F970" s="35"/>
      <c r="G970" s="35"/>
      <c r="H970" s="35"/>
      <c r="I970" s="35"/>
    </row>
    <row r="971" spans="1:9" ht="14.25" customHeight="1">
      <c r="A971" s="35"/>
      <c r="B971" s="35"/>
      <c r="E971" s="35"/>
      <c r="F971" s="35"/>
      <c r="G971" s="35"/>
      <c r="H971" s="35"/>
      <c r="I971" s="35"/>
    </row>
    <row r="972" spans="1:9" ht="14.25" customHeight="1">
      <c r="A972" s="35"/>
      <c r="B972" s="35"/>
      <c r="E972" s="35"/>
      <c r="F972" s="35"/>
      <c r="G972" s="35"/>
      <c r="H972" s="35"/>
      <c r="I972" s="35"/>
    </row>
    <row r="973" spans="1:9" ht="14.25" customHeight="1">
      <c r="A973" s="35"/>
      <c r="B973" s="35"/>
      <c r="E973" s="35"/>
      <c r="F973" s="35"/>
      <c r="G973" s="35"/>
      <c r="H973" s="35"/>
      <c r="I973" s="35"/>
    </row>
    <row r="974" spans="1:9" ht="14.25" customHeight="1">
      <c r="A974" s="35"/>
      <c r="B974" s="35"/>
      <c r="E974" s="35"/>
      <c r="F974" s="35"/>
      <c r="G974" s="35"/>
      <c r="H974" s="35"/>
      <c r="I974" s="35"/>
    </row>
    <row r="975" spans="1:9" ht="14.25" customHeight="1">
      <c r="A975" s="35"/>
      <c r="B975" s="35"/>
      <c r="E975" s="35"/>
      <c r="F975" s="35"/>
      <c r="G975" s="35"/>
      <c r="H975" s="35"/>
      <c r="I975" s="35"/>
    </row>
    <row r="976" spans="1:9" ht="14.25" customHeight="1">
      <c r="A976" s="35"/>
      <c r="B976" s="35"/>
      <c r="E976" s="35"/>
      <c r="F976" s="35"/>
      <c r="G976" s="35"/>
      <c r="H976" s="35"/>
      <c r="I976" s="35"/>
    </row>
    <row r="977" spans="1:9" ht="14.25" customHeight="1">
      <c r="A977" s="35"/>
      <c r="B977" s="35"/>
      <c r="E977" s="35"/>
      <c r="F977" s="35"/>
      <c r="G977" s="35"/>
      <c r="H977" s="35"/>
      <c r="I977" s="35"/>
    </row>
    <row r="978" spans="1:9" ht="14.25" customHeight="1">
      <c r="A978" s="35"/>
      <c r="B978" s="35"/>
      <c r="E978" s="35"/>
      <c r="F978" s="35"/>
      <c r="G978" s="35"/>
      <c r="H978" s="35"/>
      <c r="I978" s="35"/>
    </row>
    <row r="979" spans="1:9" ht="14.25" customHeight="1">
      <c r="A979" s="35"/>
      <c r="B979" s="35"/>
      <c r="E979" s="35"/>
      <c r="F979" s="35"/>
      <c r="G979" s="35"/>
      <c r="H979" s="35"/>
      <c r="I979" s="35"/>
    </row>
    <row r="980" spans="1:9" ht="14.25" customHeight="1">
      <c r="A980" s="35"/>
      <c r="B980" s="35"/>
      <c r="E980" s="35"/>
      <c r="F980" s="35"/>
      <c r="G980" s="35"/>
      <c r="H980" s="35"/>
      <c r="I980" s="35"/>
    </row>
    <row r="981" spans="1:9" ht="14.25" customHeight="1">
      <c r="A981" s="35"/>
      <c r="B981" s="35"/>
      <c r="E981" s="35"/>
      <c r="F981" s="35"/>
      <c r="G981" s="35"/>
      <c r="H981" s="35"/>
      <c r="I981" s="35"/>
    </row>
    <row r="982" spans="1:9" ht="14.25" customHeight="1">
      <c r="A982" s="35"/>
      <c r="B982" s="35"/>
      <c r="E982" s="35"/>
      <c r="F982" s="35"/>
      <c r="G982" s="35"/>
      <c r="H982" s="35"/>
      <c r="I982" s="35"/>
    </row>
    <row r="983" spans="1:9" ht="14.25" customHeight="1">
      <c r="A983" s="35"/>
      <c r="B983" s="35"/>
      <c r="E983" s="35"/>
      <c r="F983" s="35"/>
      <c r="G983" s="35"/>
      <c r="H983" s="35"/>
      <c r="I983" s="35"/>
    </row>
    <row r="984" spans="1:9" ht="14.25" customHeight="1">
      <c r="A984" s="35"/>
      <c r="B984" s="35"/>
      <c r="E984" s="35"/>
      <c r="F984" s="35"/>
      <c r="G984" s="35"/>
      <c r="H984" s="35"/>
      <c r="I984" s="35"/>
    </row>
    <row r="985" spans="1:9" ht="14.25" customHeight="1">
      <c r="A985" s="35"/>
      <c r="B985" s="35"/>
      <c r="E985" s="35"/>
      <c r="F985" s="35"/>
      <c r="G985" s="35"/>
      <c r="H985" s="35"/>
      <c r="I985" s="35"/>
    </row>
    <row r="986" spans="1:9" ht="14.25" customHeight="1">
      <c r="A986" s="35"/>
      <c r="B986" s="35"/>
      <c r="E986" s="35"/>
      <c r="F986" s="35"/>
      <c r="G986" s="35"/>
      <c r="H986" s="35"/>
      <c r="I986" s="35"/>
    </row>
    <row r="987" spans="1:9" ht="14.25" customHeight="1">
      <c r="A987" s="35"/>
      <c r="B987" s="35"/>
      <c r="E987" s="35"/>
      <c r="F987" s="35"/>
      <c r="G987" s="35"/>
      <c r="H987" s="35"/>
      <c r="I987" s="35"/>
    </row>
    <row r="988" spans="1:9" ht="14.25" customHeight="1">
      <c r="A988" s="35"/>
      <c r="B988" s="35"/>
      <c r="E988" s="35"/>
      <c r="F988" s="35"/>
      <c r="G988" s="35"/>
      <c r="H988" s="35"/>
      <c r="I988" s="35"/>
    </row>
    <row r="989" spans="1:9" ht="14.25" customHeight="1">
      <c r="A989" s="35"/>
      <c r="B989" s="35"/>
      <c r="E989" s="35"/>
      <c r="F989" s="35"/>
      <c r="G989" s="35"/>
      <c r="H989" s="35"/>
      <c r="I989" s="35"/>
    </row>
    <row r="990" spans="1:9" ht="14.25" customHeight="1">
      <c r="A990" s="35"/>
      <c r="B990" s="35"/>
      <c r="E990" s="35"/>
      <c r="F990" s="35"/>
      <c r="G990" s="35"/>
      <c r="H990" s="35"/>
      <c r="I990" s="35"/>
    </row>
    <row r="991" spans="1:9" ht="14.25" customHeight="1">
      <c r="A991" s="35"/>
      <c r="B991" s="35"/>
      <c r="E991" s="35"/>
      <c r="F991" s="35"/>
      <c r="G991" s="35"/>
      <c r="H991" s="35"/>
      <c r="I991" s="35"/>
    </row>
    <row r="992" spans="1:9" ht="14.25" customHeight="1">
      <c r="A992" s="35"/>
      <c r="B992" s="35"/>
      <c r="E992" s="35"/>
      <c r="F992" s="35"/>
      <c r="G992" s="35"/>
      <c r="H992" s="35"/>
      <c r="I992" s="35"/>
    </row>
    <row r="993" spans="1:9" ht="14.25" customHeight="1">
      <c r="A993" s="35"/>
      <c r="B993" s="35"/>
      <c r="E993" s="35"/>
      <c r="F993" s="35"/>
      <c r="G993" s="35"/>
      <c r="H993" s="35"/>
      <c r="I993" s="35"/>
    </row>
    <row r="994" spans="1:9" ht="14.25" customHeight="1">
      <c r="A994" s="35"/>
      <c r="B994" s="35"/>
      <c r="E994" s="35"/>
      <c r="F994" s="35"/>
      <c r="G994" s="35"/>
      <c r="H994" s="35"/>
      <c r="I994" s="35"/>
    </row>
    <row r="995" spans="1:9" ht="14.25" customHeight="1">
      <c r="A995" s="35"/>
      <c r="B995" s="35"/>
      <c r="E995" s="35"/>
      <c r="F995" s="35"/>
      <c r="G995" s="35"/>
      <c r="H995" s="35"/>
      <c r="I995" s="35"/>
    </row>
    <row r="996" spans="1:9" ht="14.25" customHeight="1">
      <c r="A996" s="35"/>
      <c r="B996" s="35"/>
      <c r="E996" s="35"/>
      <c r="F996" s="35"/>
      <c r="G996" s="35"/>
      <c r="H996" s="35"/>
      <c r="I996" s="35"/>
    </row>
    <row r="997" spans="1:9" ht="14.25" customHeight="1">
      <c r="A997" s="35"/>
      <c r="B997" s="35"/>
      <c r="E997" s="35"/>
      <c r="F997" s="35"/>
      <c r="G997" s="35"/>
      <c r="H997" s="35"/>
      <c r="I997" s="35"/>
    </row>
    <row r="998" spans="1:9" ht="14.25" customHeight="1">
      <c r="A998" s="35"/>
      <c r="B998" s="35"/>
      <c r="E998" s="35"/>
      <c r="F998" s="35"/>
      <c r="G998" s="35"/>
      <c r="H998" s="35"/>
      <c r="I998" s="35"/>
    </row>
    <row r="999" spans="1:9" ht="14.25" customHeight="1">
      <c r="A999" s="35"/>
      <c r="B999" s="35"/>
      <c r="E999" s="35"/>
      <c r="F999" s="35"/>
      <c r="G999" s="35"/>
      <c r="H999" s="35"/>
      <c r="I999" s="35"/>
    </row>
    <row r="1000" spans="1:9" ht="14.25" customHeight="1">
      <c r="A1000" s="35"/>
      <c r="B1000" s="35"/>
      <c r="E1000" s="35"/>
      <c r="F1000" s="35"/>
      <c r="G1000" s="35"/>
      <c r="H1000" s="35"/>
      <c r="I1000" s="35"/>
    </row>
  </sheetData>
  <autoFilter ref="E3:H221" xr:uid="{00000000-0001-0000-0B00-000000000000}">
    <filterColumn colId="0">
      <filters>
        <filter val="ATKT"/>
        <filter val="DIP"/>
        <filter val="DIST"/>
        <filter val="PASS"/>
      </filters>
    </filterColumn>
    <filterColumn colId="1">
      <filters>
        <filter val="ATKT"/>
        <filter val="DIST"/>
      </filters>
    </filterColumn>
  </autoFilter>
  <mergeCells count="5">
    <mergeCell ref="A1:H1"/>
    <mergeCell ref="B224:D224"/>
    <mergeCell ref="B226:D226"/>
    <mergeCell ref="G230:H230"/>
    <mergeCell ref="G234:H234"/>
  </mergeCells>
  <conditionalFormatting sqref="E224:H224 E226:H226 F3:I3 I225 I227">
    <cfRule type="containsText" dxfId="15" priority="1" operator="containsText" text="ATKT">
      <formula>NOT(ISERROR(SEARCH(("ATKT"),(E224))))</formula>
    </cfRule>
  </conditionalFormatting>
  <conditionalFormatting sqref="E4:I216 E220:H220 E222:I222 F221:I221 H217:I220 I223">
    <cfRule type="cellIs" dxfId="14" priority="2" operator="equal">
      <formula>"BRCNG"</formula>
    </cfRule>
  </conditionalFormatting>
  <conditionalFormatting sqref="E4:I216 E220:H220 E222:I222 F221:I221 H217:I220 I223">
    <cfRule type="cellIs" dxfId="13" priority="3" operator="equal">
      <formula>"ATKT"</formula>
    </cfRule>
  </conditionalFormatting>
  <conditionalFormatting sqref="E4:I216 E220:H220 E222:I222 F221:I221 H217:I220 I223">
    <cfRule type="cellIs" dxfId="12" priority="4" operator="equal">
      <formula>"FAIL"</formula>
    </cfRule>
  </conditionalFormatting>
  <conditionalFormatting sqref="E217:G219">
    <cfRule type="cellIs" dxfId="11" priority="5" operator="equal">
      <formula>"BRCNG"</formula>
    </cfRule>
  </conditionalFormatting>
  <conditionalFormatting sqref="E217:G219">
    <cfRule type="cellIs" dxfId="10" priority="6" operator="equal">
      <formula>"ATKT"</formula>
    </cfRule>
  </conditionalFormatting>
  <conditionalFormatting sqref="E217:G219">
    <cfRule type="cellIs" dxfId="9" priority="7" operator="equal">
      <formula>"FAIL"</formula>
    </cfRule>
  </conditionalFormatting>
  <printOptions horizontalCentered="1"/>
  <pageMargins left="0.19685039370078741" right="0.15748031496062992" top="0.23622047244094491" bottom="0.31496062992125984" header="0" footer="0"/>
  <pageSetup paperSize="9" scale="82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>
    <tabColor rgb="FF7030A0"/>
  </sheetPr>
  <dimension ref="A1:AW1000"/>
  <sheetViews>
    <sheetView topLeftCell="A232" workbookViewId="0">
      <selection activeCell="E3" sqref="E3"/>
    </sheetView>
  </sheetViews>
  <sheetFormatPr defaultColWidth="14.44140625" defaultRowHeight="15" customHeight="1"/>
  <cols>
    <col min="1" max="1" width="8.6640625" customWidth="1"/>
    <col min="2" max="2" width="12.44140625" customWidth="1"/>
    <col min="3" max="3" width="14.44140625" customWidth="1"/>
    <col min="4" max="4" width="39.6640625" customWidth="1"/>
    <col min="5" max="6" width="9" customWidth="1"/>
    <col min="7" max="7" width="19.33203125" customWidth="1"/>
    <col min="8" max="10" width="9" customWidth="1"/>
    <col min="11" max="11" width="11" hidden="1" customWidth="1"/>
    <col min="12" max="12" width="9" hidden="1" customWidth="1"/>
    <col min="13" max="13" width="41.5546875" hidden="1" customWidth="1"/>
    <col min="14" max="14" width="9" hidden="1" customWidth="1"/>
    <col min="15" max="15" width="10.5546875" customWidth="1"/>
    <col min="16" max="16" width="9" hidden="1" customWidth="1"/>
    <col min="17" max="17" width="8.109375" hidden="1" customWidth="1"/>
    <col min="18" max="18" width="6.109375" hidden="1" customWidth="1"/>
    <col min="19" max="19" width="11.33203125" hidden="1" customWidth="1"/>
    <col min="20" max="20" width="11" hidden="1" customWidth="1"/>
    <col min="21" max="21" width="11.88671875" hidden="1" customWidth="1"/>
    <col min="22" max="22" width="41.5546875" hidden="1" customWidth="1"/>
    <col min="23" max="23" width="5.6640625" hidden="1" customWidth="1"/>
    <col min="24" max="24" width="14.6640625" customWidth="1"/>
    <col min="25" max="25" width="6.6640625" hidden="1" customWidth="1"/>
    <col min="26" max="26" width="11" hidden="1" customWidth="1"/>
    <col min="27" max="27" width="12.44140625" hidden="1" customWidth="1"/>
    <col min="28" max="28" width="33.33203125" hidden="1" customWidth="1"/>
    <col min="29" max="29" width="14.6640625" hidden="1" customWidth="1"/>
    <col min="30" max="30" width="5.44140625" hidden="1" customWidth="1"/>
    <col min="31" max="31" width="14.6640625" hidden="1" customWidth="1"/>
    <col min="32" max="32" width="11.88671875" hidden="1" customWidth="1"/>
    <col min="33" max="33" width="5.33203125" hidden="1" customWidth="1"/>
    <col min="34" max="34" width="9.109375" hidden="1" customWidth="1"/>
    <col min="35" max="35" width="6.109375" hidden="1" customWidth="1"/>
    <col min="36" max="36" width="11.33203125" hidden="1" customWidth="1"/>
    <col min="37" max="37" width="10.5546875" hidden="1" customWidth="1"/>
    <col min="38" max="38" width="30.33203125" hidden="1" customWidth="1"/>
    <col min="39" max="43" width="14.6640625" hidden="1" customWidth="1"/>
    <col min="44" max="46" width="9" hidden="1" customWidth="1"/>
    <col min="47" max="47" width="31.6640625" hidden="1" customWidth="1"/>
    <col min="48" max="49" width="9" hidden="1" customWidth="1"/>
  </cols>
  <sheetData>
    <row r="1" spans="1:49" ht="14.25" customHeight="1">
      <c r="A1" s="206" t="s">
        <v>4098</v>
      </c>
      <c r="B1" s="207"/>
      <c r="C1" s="207"/>
      <c r="D1" s="207"/>
      <c r="E1" s="207"/>
      <c r="F1" s="207"/>
      <c r="G1" s="207"/>
      <c r="H1" s="207"/>
      <c r="Q1" s="6" t="e">
        <f t="array" ref="Q1">+K:AEAB8K:Q:AK</f>
        <v>#NAME?</v>
      </c>
    </row>
    <row r="2" spans="1:49" ht="15" customHeight="1">
      <c r="A2" s="210" t="s">
        <v>4099</v>
      </c>
      <c r="B2" s="210" t="s">
        <v>2267</v>
      </c>
      <c r="C2" s="210" t="s">
        <v>2601</v>
      </c>
      <c r="D2" s="210" t="s">
        <v>1948</v>
      </c>
      <c r="E2" s="50" t="s">
        <v>2265</v>
      </c>
      <c r="F2" s="50" t="s">
        <v>2599</v>
      </c>
      <c r="G2" s="50" t="s">
        <v>3350</v>
      </c>
      <c r="H2" s="50" t="s">
        <v>4100</v>
      </c>
      <c r="AR2" s="6" t="s">
        <v>2013</v>
      </c>
      <c r="AS2" s="6" t="s">
        <v>4101</v>
      </c>
      <c r="AT2" s="6" t="s">
        <v>4102</v>
      </c>
      <c r="AU2" s="6" t="s">
        <v>3332</v>
      </c>
      <c r="AW2" s="6" t="s">
        <v>2272</v>
      </c>
    </row>
    <row r="3" spans="1:49" ht="14.25" customHeight="1">
      <c r="A3" s="197"/>
      <c r="B3" s="197"/>
      <c r="C3" s="197"/>
      <c r="D3" s="197"/>
      <c r="E3" s="50" t="s">
        <v>2602</v>
      </c>
      <c r="F3" s="50" t="s">
        <v>2603</v>
      </c>
      <c r="G3" s="50" t="s">
        <v>2604</v>
      </c>
      <c r="H3" s="50" t="s">
        <v>2268</v>
      </c>
      <c r="Q3" s="11" t="s">
        <v>4103</v>
      </c>
      <c r="R3" s="11" t="s">
        <v>4104</v>
      </c>
      <c r="S3" s="11" t="s">
        <v>4105</v>
      </c>
      <c r="T3" s="11" t="s">
        <v>4106</v>
      </c>
      <c r="U3" s="11" t="s">
        <v>4107</v>
      </c>
      <c r="V3" s="11" t="s">
        <v>4108</v>
      </c>
      <c r="W3" s="11" t="s">
        <v>4109</v>
      </c>
      <c r="AR3" s="6" t="s">
        <v>2014</v>
      </c>
      <c r="AS3" s="6" t="s">
        <v>4110</v>
      </c>
      <c r="AT3" s="6" t="s">
        <v>4111</v>
      </c>
      <c r="AU3" s="6" t="s">
        <v>4112</v>
      </c>
      <c r="AW3" s="6" t="s">
        <v>2272</v>
      </c>
    </row>
    <row r="4" spans="1:49" ht="14.25" customHeight="1">
      <c r="A4" s="20" t="s">
        <v>2605</v>
      </c>
      <c r="B4" s="20" t="s">
        <v>4113</v>
      </c>
      <c r="C4" s="20" t="s">
        <v>4114</v>
      </c>
      <c r="D4" s="20" t="s">
        <v>4115</v>
      </c>
      <c r="E4" s="46" t="s">
        <v>2272</v>
      </c>
      <c r="F4" s="46" t="s">
        <v>2272</v>
      </c>
      <c r="G4" s="20"/>
      <c r="H4" s="20"/>
      <c r="Q4" s="6" t="s">
        <v>2013</v>
      </c>
      <c r="R4" s="6">
        <v>23101</v>
      </c>
      <c r="S4" s="6" t="s">
        <v>4116</v>
      </c>
      <c r="T4" s="6" t="s">
        <v>4117</v>
      </c>
      <c r="U4" s="6" t="s">
        <v>4118</v>
      </c>
      <c r="V4" s="6" t="s">
        <v>4119</v>
      </c>
      <c r="W4" s="6" t="s">
        <v>2272</v>
      </c>
      <c r="AR4" s="6" t="s">
        <v>2016</v>
      </c>
      <c r="AS4" s="6" t="s">
        <v>4120</v>
      </c>
      <c r="AT4" s="6" t="s">
        <v>4121</v>
      </c>
      <c r="AU4" s="6" t="s">
        <v>4072</v>
      </c>
      <c r="AW4" s="6" t="s">
        <v>2272</v>
      </c>
    </row>
    <row r="5" spans="1:49" ht="14.25" customHeight="1">
      <c r="A5" s="20" t="s">
        <v>2610</v>
      </c>
      <c r="B5" s="20" t="s">
        <v>4122</v>
      </c>
      <c r="C5" s="20" t="s">
        <v>4123</v>
      </c>
      <c r="D5" s="20" t="s">
        <v>4124</v>
      </c>
      <c r="E5" s="46" t="s">
        <v>2272</v>
      </c>
      <c r="F5" s="46" t="s">
        <v>2272</v>
      </c>
      <c r="G5" s="20"/>
      <c r="H5" s="20"/>
      <c r="K5" s="6" t="s">
        <v>4125</v>
      </c>
      <c r="L5" s="6">
        <v>10734</v>
      </c>
      <c r="M5" s="6" t="s">
        <v>4126</v>
      </c>
      <c r="Q5" s="6" t="s">
        <v>2162</v>
      </c>
      <c r="R5" s="6">
        <v>23201</v>
      </c>
      <c r="S5" s="6" t="s">
        <v>4127</v>
      </c>
      <c r="T5" s="6" t="s">
        <v>4128</v>
      </c>
      <c r="U5" s="6" t="s">
        <v>4129</v>
      </c>
      <c r="V5" s="6" t="s">
        <v>4130</v>
      </c>
      <c r="W5" s="6" t="s">
        <v>2272</v>
      </c>
      <c r="AR5" s="6" t="s">
        <v>2018</v>
      </c>
      <c r="AS5" s="6" t="s">
        <v>4131</v>
      </c>
      <c r="AT5" s="6" t="s">
        <v>4132</v>
      </c>
      <c r="AU5" s="6" t="s">
        <v>4070</v>
      </c>
      <c r="AW5" s="6" t="s">
        <v>2272</v>
      </c>
    </row>
    <row r="6" spans="1:49" ht="14.25" customHeight="1">
      <c r="A6" s="20" t="s">
        <v>2613</v>
      </c>
      <c r="B6" s="20" t="s">
        <v>4133</v>
      </c>
      <c r="C6" s="20" t="s">
        <v>4134</v>
      </c>
      <c r="D6" s="20" t="s">
        <v>4135</v>
      </c>
      <c r="E6" s="46" t="s">
        <v>2272</v>
      </c>
      <c r="F6" s="46" t="s">
        <v>2272</v>
      </c>
      <c r="G6" s="20"/>
      <c r="H6" s="20"/>
      <c r="K6" s="6" t="s">
        <v>4117</v>
      </c>
      <c r="L6" s="6">
        <v>10618</v>
      </c>
      <c r="M6" s="6" t="s">
        <v>4119</v>
      </c>
      <c r="Q6" s="6" t="s">
        <v>2014</v>
      </c>
      <c r="R6" s="6">
        <v>23102</v>
      </c>
      <c r="S6" s="6" t="s">
        <v>4136</v>
      </c>
      <c r="T6" s="6" t="s">
        <v>4137</v>
      </c>
      <c r="U6" s="6" t="s">
        <v>4138</v>
      </c>
      <c r="V6" s="6" t="s">
        <v>4139</v>
      </c>
      <c r="W6" s="6" t="s">
        <v>2272</v>
      </c>
      <c r="AR6" s="6" t="s">
        <v>2019</v>
      </c>
      <c r="AS6" s="6" t="s">
        <v>4140</v>
      </c>
      <c r="AT6" s="6" t="s">
        <v>4141</v>
      </c>
      <c r="AU6" s="6" t="s">
        <v>4078</v>
      </c>
      <c r="AW6" s="6" t="s">
        <v>2272</v>
      </c>
    </row>
    <row r="7" spans="1:49" ht="14.25" customHeight="1">
      <c r="A7" s="20" t="s">
        <v>4142</v>
      </c>
      <c r="B7" s="20" t="s">
        <v>4143</v>
      </c>
      <c r="C7" s="20" t="s">
        <v>4144</v>
      </c>
      <c r="D7" s="20" t="s">
        <v>4145</v>
      </c>
      <c r="E7" s="46" t="s">
        <v>2272</v>
      </c>
      <c r="F7" s="46" t="s">
        <v>2272</v>
      </c>
      <c r="G7" s="20"/>
      <c r="H7" s="20"/>
      <c r="K7" s="6" t="s">
        <v>4128</v>
      </c>
      <c r="L7" s="6">
        <v>10907</v>
      </c>
      <c r="M7" s="6" t="s">
        <v>4130</v>
      </c>
      <c r="Q7" s="6" t="s">
        <v>2016</v>
      </c>
      <c r="R7" s="6">
        <v>23103</v>
      </c>
      <c r="S7" s="6" t="s">
        <v>4146</v>
      </c>
      <c r="T7" s="6" t="s">
        <v>4147</v>
      </c>
      <c r="U7" s="6" t="s">
        <v>4148</v>
      </c>
      <c r="V7" s="6" t="s">
        <v>4149</v>
      </c>
      <c r="W7" s="6" t="s">
        <v>2272</v>
      </c>
      <c r="AR7" s="6" t="s">
        <v>2021</v>
      </c>
      <c r="AS7" s="6" t="s">
        <v>4150</v>
      </c>
      <c r="AT7" s="6" t="s">
        <v>4151</v>
      </c>
      <c r="AU7" s="6" t="s">
        <v>4082</v>
      </c>
      <c r="AW7" s="6" t="s">
        <v>2285</v>
      </c>
    </row>
    <row r="8" spans="1:49" ht="14.25" customHeight="1">
      <c r="A8" s="20" t="s">
        <v>4152</v>
      </c>
      <c r="B8" s="20" t="s">
        <v>4153</v>
      </c>
      <c r="C8" s="20" t="s">
        <v>4154</v>
      </c>
      <c r="D8" s="20" t="s">
        <v>4155</v>
      </c>
      <c r="E8" s="46" t="s">
        <v>2272</v>
      </c>
      <c r="F8" s="46" t="s">
        <v>2272</v>
      </c>
      <c r="G8" s="20"/>
      <c r="H8" s="20"/>
      <c r="K8" s="6" t="s">
        <v>4137</v>
      </c>
      <c r="L8" s="6">
        <v>10309</v>
      </c>
      <c r="M8" s="6" t="s">
        <v>4139</v>
      </c>
      <c r="Q8" s="6" t="s">
        <v>2164</v>
      </c>
      <c r="R8" s="6">
        <v>23202</v>
      </c>
      <c r="S8" s="6" t="s">
        <v>4156</v>
      </c>
      <c r="T8" s="6" t="s">
        <v>4157</v>
      </c>
      <c r="U8" s="6" t="s">
        <v>4158</v>
      </c>
      <c r="V8" s="6" t="s">
        <v>4159</v>
      </c>
      <c r="W8" s="6" t="s">
        <v>2272</v>
      </c>
      <c r="Y8" s="6">
        <v>1</v>
      </c>
      <c r="Z8" s="6">
        <v>4</v>
      </c>
      <c r="AA8" s="6">
        <v>6</v>
      </c>
      <c r="AB8" s="6">
        <v>5</v>
      </c>
      <c r="AD8" s="6">
        <v>7</v>
      </c>
      <c r="AH8" s="11" t="s">
        <v>4160</v>
      </c>
      <c r="AR8" s="6" t="s">
        <v>2023</v>
      </c>
      <c r="AS8" s="6" t="s">
        <v>4161</v>
      </c>
      <c r="AT8" s="6" t="s">
        <v>4162</v>
      </c>
      <c r="AU8" s="6" t="s">
        <v>4067</v>
      </c>
      <c r="AW8" s="6" t="s">
        <v>2272</v>
      </c>
    </row>
    <row r="9" spans="1:49" ht="14.25" customHeight="1">
      <c r="A9" s="2" t="s">
        <v>2625</v>
      </c>
      <c r="B9" s="2" t="s">
        <v>4163</v>
      </c>
      <c r="C9" s="2" t="s">
        <v>4164</v>
      </c>
      <c r="D9" s="2" t="s">
        <v>4165</v>
      </c>
      <c r="E9" s="40" t="s">
        <v>1958</v>
      </c>
      <c r="F9" s="40" t="s">
        <v>2272</v>
      </c>
      <c r="G9" s="2"/>
      <c r="H9" s="2"/>
      <c r="K9" s="6" t="s">
        <v>4147</v>
      </c>
      <c r="L9" s="6">
        <v>10450</v>
      </c>
      <c r="M9" s="6" t="s">
        <v>4149</v>
      </c>
      <c r="Q9" s="6" t="s">
        <v>2166</v>
      </c>
      <c r="R9" s="6">
        <v>23203</v>
      </c>
      <c r="S9" s="6" t="s">
        <v>4166</v>
      </c>
      <c r="T9" s="6" t="s">
        <v>4167</v>
      </c>
      <c r="U9" s="6" t="s">
        <v>4168</v>
      </c>
      <c r="V9" s="6" t="s">
        <v>4169</v>
      </c>
      <c r="W9" s="6" t="s">
        <v>2272</v>
      </c>
      <c r="Y9" s="6" t="s">
        <v>2605</v>
      </c>
      <c r="Z9" s="6" t="s">
        <v>4143</v>
      </c>
      <c r="AA9" s="6" t="s">
        <v>4144</v>
      </c>
      <c r="AB9" s="6" t="s">
        <v>4145</v>
      </c>
      <c r="AD9" s="6" t="s">
        <v>2272</v>
      </c>
      <c r="AH9" s="171" t="s">
        <v>4170</v>
      </c>
      <c r="AI9" s="171">
        <v>23356</v>
      </c>
      <c r="AJ9" s="171" t="s">
        <v>4171</v>
      </c>
      <c r="AK9" s="171" t="s">
        <v>4172</v>
      </c>
      <c r="AL9" s="171" t="s">
        <v>4064</v>
      </c>
    </row>
    <row r="10" spans="1:49" ht="14.25" customHeight="1">
      <c r="A10" s="2" t="s">
        <v>2630</v>
      </c>
      <c r="B10" s="2" t="s">
        <v>4173</v>
      </c>
      <c r="C10" s="2" t="s">
        <v>4174</v>
      </c>
      <c r="D10" s="2" t="s">
        <v>4175</v>
      </c>
      <c r="E10" s="40" t="s">
        <v>1958</v>
      </c>
      <c r="F10" s="40" t="s">
        <v>692</v>
      </c>
      <c r="G10" s="2"/>
      <c r="H10" s="2"/>
      <c r="K10" s="6" t="s">
        <v>4157</v>
      </c>
      <c r="L10" s="6">
        <v>10114</v>
      </c>
      <c r="M10" s="6" t="s">
        <v>4159</v>
      </c>
      <c r="Q10" s="6" t="s">
        <v>2018</v>
      </c>
      <c r="R10" s="6">
        <v>23104</v>
      </c>
      <c r="S10" s="6" t="s">
        <v>4176</v>
      </c>
      <c r="T10" s="6" t="s">
        <v>4177</v>
      </c>
      <c r="U10" s="6" t="s">
        <v>4178</v>
      </c>
      <c r="V10" s="6" t="s">
        <v>4179</v>
      </c>
      <c r="W10" s="6" t="s">
        <v>2272</v>
      </c>
      <c r="Y10" s="6" t="s">
        <v>2610</v>
      </c>
      <c r="Z10" s="6" t="s">
        <v>4133</v>
      </c>
      <c r="AA10" s="6" t="s">
        <v>4134</v>
      </c>
      <c r="AB10" s="6" t="s">
        <v>4135</v>
      </c>
      <c r="AD10" s="6" t="s">
        <v>2272</v>
      </c>
      <c r="AH10" s="171" t="s">
        <v>4180</v>
      </c>
      <c r="AI10" s="171">
        <v>23357</v>
      </c>
      <c r="AJ10" s="171" t="s">
        <v>4181</v>
      </c>
      <c r="AK10" s="171" t="s">
        <v>4182</v>
      </c>
      <c r="AL10" s="171" t="s">
        <v>4090</v>
      </c>
    </row>
    <row r="11" spans="1:49" ht="14.25" customHeight="1">
      <c r="A11" s="2" t="s">
        <v>2635</v>
      </c>
      <c r="B11" s="2" t="s">
        <v>4183</v>
      </c>
      <c r="C11" s="2" t="s">
        <v>4184</v>
      </c>
      <c r="D11" s="2" t="s">
        <v>4185</v>
      </c>
      <c r="E11" s="40" t="s">
        <v>1958</v>
      </c>
      <c r="F11" s="40" t="s">
        <v>2272</v>
      </c>
      <c r="G11" s="2"/>
      <c r="H11" s="2"/>
      <c r="K11" s="6" t="s">
        <v>4167</v>
      </c>
      <c r="L11" s="6">
        <v>10853</v>
      </c>
      <c r="M11" s="6" t="s">
        <v>4169</v>
      </c>
      <c r="Q11" s="6" t="s">
        <v>2169</v>
      </c>
      <c r="R11" s="6">
        <v>23204</v>
      </c>
      <c r="S11" s="6" t="s">
        <v>4186</v>
      </c>
      <c r="T11" s="6" t="s">
        <v>4187</v>
      </c>
      <c r="U11" s="6" t="s">
        <v>4188</v>
      </c>
      <c r="V11" s="6" t="s">
        <v>4189</v>
      </c>
      <c r="W11" s="6" t="s">
        <v>2272</v>
      </c>
      <c r="Y11" s="6" t="s">
        <v>2613</v>
      </c>
      <c r="Z11" s="6" t="s">
        <v>4113</v>
      </c>
      <c r="AA11" s="6" t="s">
        <v>4114</v>
      </c>
      <c r="AB11" s="6" t="s">
        <v>4115</v>
      </c>
      <c r="AD11" s="6" t="s">
        <v>2272</v>
      </c>
      <c r="AH11" s="171" t="s">
        <v>4190</v>
      </c>
      <c r="AI11" s="171">
        <v>23358</v>
      </c>
      <c r="AJ11" s="171" t="s">
        <v>4191</v>
      </c>
      <c r="AK11" s="171" t="s">
        <v>4192</v>
      </c>
      <c r="AL11" s="171" t="s">
        <v>4084</v>
      </c>
    </row>
    <row r="12" spans="1:49" ht="14.25" customHeight="1">
      <c r="A12" s="2" t="s">
        <v>2640</v>
      </c>
      <c r="B12" s="2" t="s">
        <v>4193</v>
      </c>
      <c r="C12" s="2" t="s">
        <v>4194</v>
      </c>
      <c r="D12" s="2" t="s">
        <v>4195</v>
      </c>
      <c r="E12" s="40" t="s">
        <v>1958</v>
      </c>
      <c r="F12" s="40" t="s">
        <v>2272</v>
      </c>
      <c r="G12" s="2"/>
      <c r="H12" s="2"/>
      <c r="K12" s="6" t="s">
        <v>4177</v>
      </c>
      <c r="L12" s="6">
        <v>10256</v>
      </c>
      <c r="M12" s="6" t="s">
        <v>4179</v>
      </c>
      <c r="Q12" s="6" t="s">
        <v>4196</v>
      </c>
      <c r="R12" s="6">
        <v>23301</v>
      </c>
      <c r="S12" s="6" t="s">
        <v>4197</v>
      </c>
      <c r="T12" s="6" t="s">
        <v>4198</v>
      </c>
      <c r="U12" s="6" t="s">
        <v>4199</v>
      </c>
      <c r="V12" s="6" t="s">
        <v>4200</v>
      </c>
      <c r="W12" s="6" t="s">
        <v>2272</v>
      </c>
      <c r="Y12" s="6" t="s">
        <v>4142</v>
      </c>
      <c r="Z12" s="6" t="s">
        <v>4122</v>
      </c>
      <c r="AA12" s="6" t="s">
        <v>4123</v>
      </c>
      <c r="AB12" s="6" t="s">
        <v>4124</v>
      </c>
      <c r="AD12" s="6" t="s">
        <v>2272</v>
      </c>
      <c r="AH12" s="171" t="s">
        <v>4201</v>
      </c>
      <c r="AI12" s="171">
        <v>23359</v>
      </c>
      <c r="AJ12" s="171" t="s">
        <v>4202</v>
      </c>
      <c r="AK12" s="171" t="s">
        <v>4203</v>
      </c>
      <c r="AL12" s="171" t="s">
        <v>4204</v>
      </c>
    </row>
    <row r="13" spans="1:49" ht="14.25" customHeight="1">
      <c r="A13" s="2" t="s">
        <v>2645</v>
      </c>
      <c r="B13" s="2" t="s">
        <v>4205</v>
      </c>
      <c r="C13" s="2" t="s">
        <v>4206</v>
      </c>
      <c r="D13" s="2" t="s">
        <v>4207</v>
      </c>
      <c r="E13" s="40" t="s">
        <v>1958</v>
      </c>
      <c r="F13" s="40" t="s">
        <v>2272</v>
      </c>
      <c r="G13" s="2"/>
      <c r="H13" s="2"/>
      <c r="K13" s="6" t="s">
        <v>4187</v>
      </c>
      <c r="L13" s="6">
        <v>10349</v>
      </c>
      <c r="M13" s="6" t="s">
        <v>4189</v>
      </c>
      <c r="Q13" s="6" t="s">
        <v>2019</v>
      </c>
      <c r="R13" s="6">
        <v>23105</v>
      </c>
      <c r="S13" s="6" t="s">
        <v>4208</v>
      </c>
      <c r="T13" s="6" t="s">
        <v>4209</v>
      </c>
      <c r="U13" s="6" t="s">
        <v>4210</v>
      </c>
      <c r="V13" s="6" t="s">
        <v>4211</v>
      </c>
      <c r="W13" s="6" t="s">
        <v>2272</v>
      </c>
      <c r="Y13" s="6" t="s">
        <v>4152</v>
      </c>
      <c r="Z13" s="6" t="s">
        <v>4153</v>
      </c>
      <c r="AA13" s="6" t="s">
        <v>4154</v>
      </c>
      <c r="AB13" s="6" t="s">
        <v>4155</v>
      </c>
      <c r="AD13" s="6" t="s">
        <v>2272</v>
      </c>
      <c r="AH13" s="171" t="s">
        <v>4212</v>
      </c>
      <c r="AI13" s="171">
        <v>23360</v>
      </c>
      <c r="AJ13" s="171" t="s">
        <v>4213</v>
      </c>
      <c r="AK13" s="171" t="s">
        <v>4214</v>
      </c>
      <c r="AL13" s="171" t="s">
        <v>4215</v>
      </c>
    </row>
    <row r="14" spans="1:49" ht="14.25" customHeight="1">
      <c r="A14" s="2" t="s">
        <v>2650</v>
      </c>
      <c r="B14" s="2" t="s">
        <v>4216</v>
      </c>
      <c r="C14" s="2" t="s">
        <v>4217</v>
      </c>
      <c r="D14" s="2" t="s">
        <v>4218</v>
      </c>
      <c r="E14" s="40" t="s">
        <v>1958</v>
      </c>
      <c r="F14" s="40" t="s">
        <v>2272</v>
      </c>
      <c r="G14" s="2"/>
      <c r="H14" s="2"/>
      <c r="K14" s="6" t="s">
        <v>4198</v>
      </c>
      <c r="L14" s="6">
        <v>10933</v>
      </c>
      <c r="M14" s="6" t="s">
        <v>4200</v>
      </c>
      <c r="Q14" s="6" t="s">
        <v>2170</v>
      </c>
      <c r="R14" s="6">
        <v>23205</v>
      </c>
      <c r="S14" s="6" t="s">
        <v>4219</v>
      </c>
      <c r="T14" s="6" t="s">
        <v>4220</v>
      </c>
      <c r="U14" s="6" t="s">
        <v>4221</v>
      </c>
      <c r="V14" s="6" t="s">
        <v>4222</v>
      </c>
      <c r="W14" s="6" t="s">
        <v>2272</v>
      </c>
      <c r="Y14" s="6" t="s">
        <v>2625</v>
      </c>
      <c r="Z14" s="6" t="s">
        <v>4163</v>
      </c>
      <c r="AA14" s="6" t="s">
        <v>4164</v>
      </c>
      <c r="AB14" s="6" t="s">
        <v>4165</v>
      </c>
      <c r="AD14" s="6" t="s">
        <v>2272</v>
      </c>
    </row>
    <row r="15" spans="1:49" ht="14.25" customHeight="1">
      <c r="A15" s="2" t="s">
        <v>2655</v>
      </c>
      <c r="B15" s="2" t="s">
        <v>4223</v>
      </c>
      <c r="C15" s="2" t="s">
        <v>4224</v>
      </c>
      <c r="D15" s="2" t="s">
        <v>4225</v>
      </c>
      <c r="E15" s="40" t="s">
        <v>1958</v>
      </c>
      <c r="F15" s="40" t="s">
        <v>2272</v>
      </c>
      <c r="G15" s="2"/>
      <c r="H15" s="2"/>
      <c r="K15" s="6" t="s">
        <v>4209</v>
      </c>
      <c r="L15" s="6">
        <v>10703</v>
      </c>
      <c r="M15" s="6" t="s">
        <v>4211</v>
      </c>
      <c r="Q15" s="6" t="s">
        <v>2021</v>
      </c>
      <c r="R15" s="6">
        <v>23106</v>
      </c>
      <c r="S15" s="6" t="s">
        <v>4226</v>
      </c>
      <c r="T15" s="6" t="s">
        <v>4227</v>
      </c>
      <c r="U15" s="6" t="s">
        <v>4228</v>
      </c>
      <c r="V15" s="6" t="s">
        <v>4229</v>
      </c>
      <c r="W15" s="6" t="s">
        <v>2272</v>
      </c>
      <c r="Y15" s="6" t="s">
        <v>2630</v>
      </c>
      <c r="Z15" s="6" t="s">
        <v>4173</v>
      </c>
      <c r="AA15" s="6" t="s">
        <v>4174</v>
      </c>
      <c r="AB15" s="6" t="s">
        <v>4175</v>
      </c>
      <c r="AD15" s="6" t="s">
        <v>692</v>
      </c>
    </row>
    <row r="16" spans="1:49" ht="14.25" customHeight="1">
      <c r="A16" s="2" t="s">
        <v>2660</v>
      </c>
      <c r="B16" s="2" t="s">
        <v>4230</v>
      </c>
      <c r="C16" s="2" t="s">
        <v>4231</v>
      </c>
      <c r="D16" s="2" t="s">
        <v>4232</v>
      </c>
      <c r="E16" s="40" t="s">
        <v>1958</v>
      </c>
      <c r="F16" s="40" t="s">
        <v>2272</v>
      </c>
      <c r="G16" s="2"/>
      <c r="H16" s="2"/>
      <c r="K16" s="6" t="s">
        <v>4220</v>
      </c>
      <c r="L16" s="6">
        <v>10244</v>
      </c>
      <c r="M16" s="6" t="s">
        <v>4222</v>
      </c>
      <c r="Q16" s="6" t="s">
        <v>2023</v>
      </c>
      <c r="R16" s="6">
        <v>23107</v>
      </c>
      <c r="S16" s="6" t="s">
        <v>4233</v>
      </c>
      <c r="T16" s="6" t="s">
        <v>4234</v>
      </c>
      <c r="U16" s="6" t="s">
        <v>4235</v>
      </c>
      <c r="V16" s="6" t="s">
        <v>4236</v>
      </c>
      <c r="W16" s="6" t="s">
        <v>2272</v>
      </c>
      <c r="Y16" s="6" t="s">
        <v>2635</v>
      </c>
      <c r="Z16" s="6" t="s">
        <v>4183</v>
      </c>
      <c r="AA16" s="6" t="s">
        <v>4184</v>
      </c>
      <c r="AB16" s="6" t="s">
        <v>4185</v>
      </c>
      <c r="AD16" s="6" t="s">
        <v>2272</v>
      </c>
    </row>
    <row r="17" spans="1:30" ht="14.25" customHeight="1">
      <c r="A17" s="2" t="s">
        <v>2665</v>
      </c>
      <c r="B17" s="2" t="s">
        <v>4237</v>
      </c>
      <c r="C17" s="2" t="s">
        <v>4238</v>
      </c>
      <c r="D17" s="2" t="s">
        <v>4239</v>
      </c>
      <c r="E17" s="40" t="s">
        <v>1958</v>
      </c>
      <c r="F17" s="40" t="s">
        <v>2272</v>
      </c>
      <c r="G17" s="2"/>
      <c r="H17" s="2"/>
      <c r="K17" s="6" t="s">
        <v>4227</v>
      </c>
      <c r="L17" s="6">
        <v>10717</v>
      </c>
      <c r="M17" s="6" t="s">
        <v>4229</v>
      </c>
      <c r="Q17" s="6" t="s">
        <v>2172</v>
      </c>
      <c r="R17" s="6">
        <v>23207</v>
      </c>
      <c r="S17" s="6" t="s">
        <v>4240</v>
      </c>
      <c r="T17" s="6" t="s">
        <v>4241</v>
      </c>
      <c r="U17" s="6" t="s">
        <v>4242</v>
      </c>
      <c r="V17" s="6" t="s">
        <v>4243</v>
      </c>
      <c r="W17" s="6" t="s">
        <v>2272</v>
      </c>
      <c r="Y17" s="6" t="s">
        <v>2640</v>
      </c>
      <c r="Z17" s="6" t="s">
        <v>4193</v>
      </c>
      <c r="AA17" s="6" t="s">
        <v>4194</v>
      </c>
      <c r="AB17" s="6" t="s">
        <v>4195</v>
      </c>
      <c r="AD17" s="6" t="s">
        <v>2272</v>
      </c>
    </row>
    <row r="18" spans="1:30" ht="14.25" customHeight="1">
      <c r="A18" s="2" t="s">
        <v>2670</v>
      </c>
      <c r="B18" s="2" t="s">
        <v>4244</v>
      </c>
      <c r="C18" s="2" t="s">
        <v>4245</v>
      </c>
      <c r="D18" s="2" t="s">
        <v>4246</v>
      </c>
      <c r="E18" s="40" t="s">
        <v>1958</v>
      </c>
      <c r="F18" s="40" t="s">
        <v>2272</v>
      </c>
      <c r="G18" s="2"/>
      <c r="H18" s="2"/>
      <c r="K18" s="6" t="s">
        <v>4234</v>
      </c>
      <c r="L18" s="6">
        <v>10446</v>
      </c>
      <c r="M18" s="6" t="s">
        <v>4236</v>
      </c>
      <c r="Q18" s="6" t="s">
        <v>2025</v>
      </c>
      <c r="R18" s="6">
        <v>23108</v>
      </c>
      <c r="S18" s="6" t="s">
        <v>4247</v>
      </c>
      <c r="T18" s="6" t="s">
        <v>4248</v>
      </c>
      <c r="U18" s="6" t="s">
        <v>4249</v>
      </c>
      <c r="V18" s="6" t="s">
        <v>4250</v>
      </c>
      <c r="W18" s="6" t="s">
        <v>2272</v>
      </c>
      <c r="Y18" s="6" t="s">
        <v>2645</v>
      </c>
      <c r="Z18" s="6" t="s">
        <v>4205</v>
      </c>
      <c r="AA18" s="6" t="s">
        <v>4206</v>
      </c>
      <c r="AB18" s="6" t="s">
        <v>4207</v>
      </c>
      <c r="AD18" s="6" t="s">
        <v>2272</v>
      </c>
    </row>
    <row r="19" spans="1:30" ht="14.25" customHeight="1">
      <c r="A19" s="2" t="s">
        <v>2675</v>
      </c>
      <c r="B19" s="2" t="s">
        <v>4251</v>
      </c>
      <c r="C19" s="2" t="s">
        <v>4252</v>
      </c>
      <c r="D19" s="2" t="s">
        <v>4253</v>
      </c>
      <c r="E19" s="40" t="s">
        <v>1958</v>
      </c>
      <c r="F19" s="40" t="s">
        <v>2272</v>
      </c>
      <c r="G19" s="2"/>
      <c r="H19" s="2"/>
      <c r="K19" s="6" t="s">
        <v>4241</v>
      </c>
      <c r="L19" s="6">
        <v>10156</v>
      </c>
      <c r="M19" s="6" t="s">
        <v>4243</v>
      </c>
      <c r="Q19" s="6" t="s">
        <v>2174</v>
      </c>
      <c r="R19" s="6">
        <v>23208</v>
      </c>
      <c r="S19" s="6" t="s">
        <v>4254</v>
      </c>
      <c r="T19" s="6" t="s">
        <v>4255</v>
      </c>
      <c r="U19" s="6" t="s">
        <v>4256</v>
      </c>
      <c r="V19" s="6" t="s">
        <v>4257</v>
      </c>
      <c r="W19" s="6" t="s">
        <v>2272</v>
      </c>
      <c r="Y19" s="6" t="s">
        <v>2650</v>
      </c>
      <c r="Z19" s="6" t="s">
        <v>4216</v>
      </c>
      <c r="AA19" s="6" t="s">
        <v>4217</v>
      </c>
      <c r="AB19" s="6" t="s">
        <v>4218</v>
      </c>
      <c r="AD19" s="6" t="s">
        <v>2272</v>
      </c>
    </row>
    <row r="20" spans="1:30" ht="14.25" customHeight="1">
      <c r="A20" s="2" t="s">
        <v>2680</v>
      </c>
      <c r="B20" s="2" t="s">
        <v>4258</v>
      </c>
      <c r="C20" s="2" t="s">
        <v>4259</v>
      </c>
      <c r="D20" s="2" t="s">
        <v>4260</v>
      </c>
      <c r="E20" s="40" t="s">
        <v>1958</v>
      </c>
      <c r="F20" s="40" t="s">
        <v>2272</v>
      </c>
      <c r="G20" s="2"/>
      <c r="H20" s="2"/>
      <c r="K20" s="6" t="s">
        <v>4248</v>
      </c>
      <c r="L20" s="6">
        <v>10235</v>
      </c>
      <c r="M20" s="6" t="s">
        <v>4250</v>
      </c>
      <c r="Q20" s="6" t="s">
        <v>4261</v>
      </c>
      <c r="R20" s="6">
        <v>23302</v>
      </c>
      <c r="S20" s="6" t="s">
        <v>4262</v>
      </c>
      <c r="T20" s="6" t="s">
        <v>4263</v>
      </c>
      <c r="U20" s="6" t="s">
        <v>4264</v>
      </c>
      <c r="V20" s="6" t="s">
        <v>4265</v>
      </c>
      <c r="W20" s="6" t="s">
        <v>2272</v>
      </c>
      <c r="Y20" s="6" t="s">
        <v>2655</v>
      </c>
      <c r="Z20" s="6" t="s">
        <v>4223</v>
      </c>
      <c r="AA20" s="6" t="s">
        <v>4224</v>
      </c>
      <c r="AB20" s="6" t="s">
        <v>4225</v>
      </c>
      <c r="AD20" s="6" t="s">
        <v>2272</v>
      </c>
    </row>
    <row r="21" spans="1:30" ht="14.25" customHeight="1">
      <c r="A21" s="2" t="s">
        <v>2685</v>
      </c>
      <c r="B21" s="2" t="s">
        <v>4266</v>
      </c>
      <c r="C21" s="2" t="s">
        <v>4267</v>
      </c>
      <c r="D21" s="2" t="s">
        <v>4268</v>
      </c>
      <c r="E21" s="40" t="s">
        <v>1958</v>
      </c>
      <c r="F21" s="40" t="s">
        <v>2272</v>
      </c>
      <c r="G21" s="2"/>
      <c r="H21" s="2"/>
      <c r="K21" s="6" t="s">
        <v>4255</v>
      </c>
      <c r="L21" s="6">
        <v>10521</v>
      </c>
      <c r="M21" s="6" t="s">
        <v>4257</v>
      </c>
      <c r="Q21" s="6" t="s">
        <v>2028</v>
      </c>
      <c r="R21" s="6">
        <v>23109</v>
      </c>
      <c r="S21" s="6" t="s">
        <v>4269</v>
      </c>
      <c r="T21" s="6" t="s">
        <v>4270</v>
      </c>
      <c r="U21" s="6" t="s">
        <v>4271</v>
      </c>
      <c r="V21" s="6" t="s">
        <v>4272</v>
      </c>
      <c r="W21" s="6" t="s">
        <v>2272</v>
      </c>
      <c r="Y21" s="6" t="s">
        <v>2660</v>
      </c>
      <c r="Z21" s="6" t="s">
        <v>4230</v>
      </c>
      <c r="AA21" s="6" t="s">
        <v>4231</v>
      </c>
      <c r="AB21" s="6" t="s">
        <v>4232</v>
      </c>
      <c r="AD21" s="6" t="s">
        <v>2272</v>
      </c>
    </row>
    <row r="22" spans="1:30" ht="14.25" customHeight="1">
      <c r="A22" s="2" t="s">
        <v>2690</v>
      </c>
      <c r="B22" s="2" t="s">
        <v>4273</v>
      </c>
      <c r="C22" s="2" t="s">
        <v>4274</v>
      </c>
      <c r="D22" s="2" t="s">
        <v>4275</v>
      </c>
      <c r="E22" s="40" t="s">
        <v>1958</v>
      </c>
      <c r="F22" s="40" t="s">
        <v>2272</v>
      </c>
      <c r="G22" s="2"/>
      <c r="H22" s="2"/>
      <c r="K22" s="6" t="s">
        <v>4263</v>
      </c>
      <c r="L22" s="6">
        <v>10626</v>
      </c>
      <c r="M22" s="6" t="s">
        <v>4265</v>
      </c>
      <c r="Q22" s="6" t="s">
        <v>2176</v>
      </c>
      <c r="R22" s="6">
        <v>23209</v>
      </c>
      <c r="S22" s="6" t="s">
        <v>4276</v>
      </c>
      <c r="T22" s="6" t="s">
        <v>4277</v>
      </c>
      <c r="U22" s="6" t="s">
        <v>4278</v>
      </c>
      <c r="V22" s="6" t="s">
        <v>4279</v>
      </c>
      <c r="W22" s="6" t="s">
        <v>2272</v>
      </c>
      <c r="Y22" s="6" t="s">
        <v>2665</v>
      </c>
      <c r="Z22" s="6" t="s">
        <v>4237</v>
      </c>
      <c r="AA22" s="6" t="s">
        <v>4238</v>
      </c>
      <c r="AB22" s="6" t="s">
        <v>4239</v>
      </c>
      <c r="AD22" s="6" t="s">
        <v>2272</v>
      </c>
    </row>
    <row r="23" spans="1:30" ht="14.25" customHeight="1">
      <c r="A23" s="2" t="s">
        <v>2695</v>
      </c>
      <c r="B23" s="2" t="s">
        <v>4280</v>
      </c>
      <c r="C23" s="2" t="s">
        <v>4281</v>
      </c>
      <c r="D23" s="2" t="s">
        <v>4282</v>
      </c>
      <c r="E23" s="40" t="s">
        <v>1958</v>
      </c>
      <c r="F23" s="40" t="s">
        <v>2272</v>
      </c>
      <c r="G23" s="2"/>
      <c r="H23" s="2"/>
      <c r="K23" s="6" t="s">
        <v>4270</v>
      </c>
      <c r="L23" s="6">
        <v>10472</v>
      </c>
      <c r="M23" s="6" t="s">
        <v>4272</v>
      </c>
      <c r="Q23" s="6" t="s">
        <v>2030</v>
      </c>
      <c r="R23" s="6">
        <v>23110</v>
      </c>
      <c r="S23" s="6" t="s">
        <v>4283</v>
      </c>
      <c r="T23" s="6" t="s">
        <v>4284</v>
      </c>
      <c r="U23" s="6" t="s">
        <v>4285</v>
      </c>
      <c r="V23" s="6" t="s">
        <v>4286</v>
      </c>
      <c r="W23" s="6" t="s">
        <v>2272</v>
      </c>
      <c r="Y23" s="6" t="s">
        <v>2670</v>
      </c>
      <c r="Z23" s="6" t="s">
        <v>4244</v>
      </c>
      <c r="AA23" s="6" t="s">
        <v>4245</v>
      </c>
      <c r="AB23" s="6" t="s">
        <v>4246</v>
      </c>
      <c r="AD23" s="6" t="s">
        <v>2272</v>
      </c>
    </row>
    <row r="24" spans="1:30" ht="14.25" customHeight="1">
      <c r="A24" s="2" t="s">
        <v>2700</v>
      </c>
      <c r="B24" s="2" t="s">
        <v>4287</v>
      </c>
      <c r="C24" s="2" t="s">
        <v>4288</v>
      </c>
      <c r="D24" s="2" t="s">
        <v>4289</v>
      </c>
      <c r="E24" s="40" t="s">
        <v>1958</v>
      </c>
      <c r="F24" s="40" t="s">
        <v>2272</v>
      </c>
      <c r="G24" s="2"/>
      <c r="H24" s="2"/>
      <c r="K24" s="6" t="s">
        <v>4277</v>
      </c>
      <c r="L24" s="6">
        <v>10647</v>
      </c>
      <c r="M24" s="6" t="s">
        <v>4279</v>
      </c>
      <c r="Q24" s="6" t="s">
        <v>2033</v>
      </c>
      <c r="R24" s="6">
        <v>23111</v>
      </c>
      <c r="S24" s="6" t="s">
        <v>4290</v>
      </c>
      <c r="T24" s="6" t="s">
        <v>4291</v>
      </c>
      <c r="U24" s="6" t="s">
        <v>4292</v>
      </c>
      <c r="V24" s="6" t="s">
        <v>4293</v>
      </c>
      <c r="W24" s="6" t="s">
        <v>2272</v>
      </c>
      <c r="Y24" s="6" t="s">
        <v>2675</v>
      </c>
      <c r="Z24" s="6" t="s">
        <v>4251</v>
      </c>
      <c r="AA24" s="6" t="s">
        <v>4252</v>
      </c>
      <c r="AB24" s="6" t="s">
        <v>4253</v>
      </c>
      <c r="AD24" s="6" t="s">
        <v>2272</v>
      </c>
    </row>
    <row r="25" spans="1:30" ht="14.25" customHeight="1">
      <c r="A25" s="2" t="s">
        <v>2705</v>
      </c>
      <c r="B25" s="2" t="s">
        <v>4294</v>
      </c>
      <c r="C25" s="2" t="s">
        <v>4295</v>
      </c>
      <c r="D25" s="2" t="s">
        <v>4296</v>
      </c>
      <c r="E25" s="40" t="s">
        <v>1958</v>
      </c>
      <c r="F25" s="40" t="s">
        <v>2272</v>
      </c>
      <c r="G25" s="2"/>
      <c r="H25" s="2"/>
      <c r="K25" s="6" t="s">
        <v>4284</v>
      </c>
      <c r="L25" s="6">
        <v>10302</v>
      </c>
      <c r="M25" s="6" t="s">
        <v>4286</v>
      </c>
      <c r="Q25" s="6" t="s">
        <v>2177</v>
      </c>
      <c r="R25" s="6">
        <v>23210</v>
      </c>
      <c r="S25" s="6" t="s">
        <v>4297</v>
      </c>
      <c r="T25" s="6" t="s">
        <v>4298</v>
      </c>
      <c r="U25" s="6" t="s">
        <v>4299</v>
      </c>
      <c r="V25" s="6" t="s">
        <v>4300</v>
      </c>
      <c r="W25" s="6" t="s">
        <v>2272</v>
      </c>
      <c r="Y25" s="6" t="s">
        <v>2680</v>
      </c>
      <c r="Z25" s="6" t="s">
        <v>4258</v>
      </c>
      <c r="AA25" s="6" t="s">
        <v>4259</v>
      </c>
      <c r="AB25" s="6" t="s">
        <v>4260</v>
      </c>
      <c r="AD25" s="6" t="s">
        <v>2272</v>
      </c>
    </row>
    <row r="26" spans="1:30" ht="14.25" customHeight="1">
      <c r="A26" s="2" t="s">
        <v>2710</v>
      </c>
      <c r="B26" s="2" t="s">
        <v>4301</v>
      </c>
      <c r="C26" s="2" t="s">
        <v>4302</v>
      </c>
      <c r="D26" s="2" t="s">
        <v>4303</v>
      </c>
      <c r="E26" s="40" t="s">
        <v>1958</v>
      </c>
      <c r="F26" s="40" t="s">
        <v>2272</v>
      </c>
      <c r="G26" s="2"/>
      <c r="H26" s="2"/>
      <c r="K26" s="6" t="s">
        <v>4291</v>
      </c>
      <c r="L26" s="6">
        <v>10410</v>
      </c>
      <c r="M26" s="6" t="s">
        <v>4293</v>
      </c>
      <c r="Q26" s="6" t="s">
        <v>2178</v>
      </c>
      <c r="R26" s="6">
        <v>23211</v>
      </c>
      <c r="S26" s="6" t="s">
        <v>4304</v>
      </c>
      <c r="T26" s="6" t="s">
        <v>4305</v>
      </c>
      <c r="U26" s="6" t="s">
        <v>4306</v>
      </c>
      <c r="V26" s="6" t="s">
        <v>4307</v>
      </c>
      <c r="W26" s="6" t="s">
        <v>2272</v>
      </c>
      <c r="Y26" s="6" t="s">
        <v>2685</v>
      </c>
      <c r="Z26" s="6" t="s">
        <v>4266</v>
      </c>
      <c r="AA26" s="6" t="s">
        <v>4267</v>
      </c>
      <c r="AB26" s="6" t="s">
        <v>4268</v>
      </c>
      <c r="AD26" s="6" t="s">
        <v>2272</v>
      </c>
    </row>
    <row r="27" spans="1:30" ht="14.25" customHeight="1">
      <c r="A27" s="2" t="s">
        <v>2715</v>
      </c>
      <c r="B27" s="2" t="s">
        <v>4308</v>
      </c>
      <c r="C27" s="2" t="s">
        <v>4309</v>
      </c>
      <c r="D27" s="2" t="s">
        <v>4310</v>
      </c>
      <c r="E27" s="40" t="s">
        <v>1958</v>
      </c>
      <c r="F27" s="40" t="s">
        <v>2272</v>
      </c>
      <c r="G27" s="2"/>
      <c r="H27" s="2"/>
      <c r="K27" s="6" t="s">
        <v>4298</v>
      </c>
      <c r="L27" s="6">
        <v>10401</v>
      </c>
      <c r="M27" s="6" t="s">
        <v>4300</v>
      </c>
      <c r="Q27" s="6" t="s">
        <v>2035</v>
      </c>
      <c r="R27" s="6">
        <v>23112</v>
      </c>
      <c r="S27" s="6" t="s">
        <v>4311</v>
      </c>
      <c r="T27" s="6" t="s">
        <v>4312</v>
      </c>
      <c r="U27" s="6" t="s">
        <v>4313</v>
      </c>
      <c r="V27" s="6" t="s">
        <v>4314</v>
      </c>
      <c r="W27" s="6" t="s">
        <v>2272</v>
      </c>
      <c r="Y27" s="6" t="s">
        <v>2690</v>
      </c>
      <c r="Z27" s="6" t="s">
        <v>4273</v>
      </c>
      <c r="AA27" s="6" t="s">
        <v>4274</v>
      </c>
      <c r="AB27" s="6" t="s">
        <v>4275</v>
      </c>
      <c r="AD27" s="6" t="s">
        <v>2272</v>
      </c>
    </row>
    <row r="28" spans="1:30" ht="14.25" customHeight="1">
      <c r="A28" s="2" t="s">
        <v>2720</v>
      </c>
      <c r="B28" s="2" t="s">
        <v>4315</v>
      </c>
      <c r="C28" s="2" t="s">
        <v>4316</v>
      </c>
      <c r="D28" s="2" t="s">
        <v>4317</v>
      </c>
      <c r="E28" s="40" t="s">
        <v>1958</v>
      </c>
      <c r="F28" s="40" t="s">
        <v>2272</v>
      </c>
      <c r="G28" s="2"/>
      <c r="H28" s="2"/>
      <c r="K28" s="6" t="s">
        <v>4305</v>
      </c>
      <c r="L28" s="6">
        <v>10459</v>
      </c>
      <c r="M28" s="6" t="s">
        <v>4307</v>
      </c>
      <c r="Q28" s="6" t="s">
        <v>2179</v>
      </c>
      <c r="R28" s="6">
        <v>23212</v>
      </c>
      <c r="S28" s="6" t="s">
        <v>4318</v>
      </c>
      <c r="T28" s="6" t="s">
        <v>4319</v>
      </c>
      <c r="U28" s="6" t="s">
        <v>4320</v>
      </c>
      <c r="V28" s="6" t="s">
        <v>4321</v>
      </c>
      <c r="W28" s="6" t="s">
        <v>2272</v>
      </c>
      <c r="Y28" s="6" t="s">
        <v>2695</v>
      </c>
      <c r="Z28" s="6" t="s">
        <v>4280</v>
      </c>
      <c r="AA28" s="6" t="s">
        <v>4281</v>
      </c>
      <c r="AB28" s="6" t="s">
        <v>4282</v>
      </c>
      <c r="AD28" s="6" t="s">
        <v>2272</v>
      </c>
    </row>
    <row r="29" spans="1:30" ht="14.25" customHeight="1">
      <c r="A29" s="2" t="s">
        <v>2725</v>
      </c>
      <c r="B29" s="2" t="s">
        <v>4322</v>
      </c>
      <c r="C29" s="2" t="s">
        <v>4323</v>
      </c>
      <c r="D29" s="2" t="s">
        <v>4324</v>
      </c>
      <c r="E29" s="40" t="s">
        <v>1958</v>
      </c>
      <c r="F29" s="40" t="s">
        <v>2272</v>
      </c>
      <c r="G29" s="2"/>
      <c r="H29" s="2"/>
      <c r="K29" s="6" t="s">
        <v>4312</v>
      </c>
      <c r="L29" s="6">
        <v>10219</v>
      </c>
      <c r="M29" s="6" t="s">
        <v>4314</v>
      </c>
      <c r="Q29" s="6" t="s">
        <v>4325</v>
      </c>
      <c r="R29" s="6">
        <v>23303</v>
      </c>
      <c r="S29" s="6" t="s">
        <v>4326</v>
      </c>
      <c r="T29" s="6" t="s">
        <v>4327</v>
      </c>
      <c r="U29" s="6" t="s">
        <v>4328</v>
      </c>
      <c r="V29" s="6" t="s">
        <v>4329</v>
      </c>
      <c r="W29" s="6" t="s">
        <v>2272</v>
      </c>
      <c r="Y29" s="6" t="s">
        <v>2700</v>
      </c>
      <c r="Z29" s="6" t="s">
        <v>4287</v>
      </c>
      <c r="AA29" s="6" t="s">
        <v>4288</v>
      </c>
      <c r="AB29" s="6" t="s">
        <v>4289</v>
      </c>
      <c r="AD29" s="6" t="s">
        <v>2272</v>
      </c>
    </row>
    <row r="30" spans="1:30" ht="14.25" customHeight="1">
      <c r="A30" s="2" t="s">
        <v>2729</v>
      </c>
      <c r="B30" s="2" t="s">
        <v>4330</v>
      </c>
      <c r="C30" s="2" t="s">
        <v>4331</v>
      </c>
      <c r="D30" s="2" t="s">
        <v>4332</v>
      </c>
      <c r="E30" s="40" t="s">
        <v>1958</v>
      </c>
      <c r="F30" s="40" t="s">
        <v>2272</v>
      </c>
      <c r="G30" s="2"/>
      <c r="H30" s="2"/>
      <c r="K30" s="6" t="s">
        <v>4319</v>
      </c>
      <c r="L30" s="6">
        <v>10314</v>
      </c>
      <c r="M30" s="6" t="s">
        <v>4321</v>
      </c>
      <c r="Q30" s="6" t="s">
        <v>2036</v>
      </c>
      <c r="R30" s="6">
        <v>23113</v>
      </c>
      <c r="S30" s="6" t="s">
        <v>4333</v>
      </c>
      <c r="T30" s="6" t="s">
        <v>4334</v>
      </c>
      <c r="U30" s="6" t="s">
        <v>4335</v>
      </c>
      <c r="V30" s="6" t="s">
        <v>4336</v>
      </c>
      <c r="W30" s="6" t="s">
        <v>2272</v>
      </c>
      <c r="Y30" s="6" t="s">
        <v>2705</v>
      </c>
      <c r="Z30" s="6" t="s">
        <v>4294</v>
      </c>
      <c r="AA30" s="6" t="s">
        <v>4295</v>
      </c>
      <c r="AB30" s="6" t="s">
        <v>4296</v>
      </c>
      <c r="AD30" s="6" t="s">
        <v>2272</v>
      </c>
    </row>
    <row r="31" spans="1:30" ht="14.25" customHeight="1">
      <c r="A31" s="2" t="s">
        <v>2735</v>
      </c>
      <c r="B31" s="2" t="s">
        <v>4337</v>
      </c>
      <c r="C31" s="2" t="s">
        <v>4338</v>
      </c>
      <c r="D31" s="2" t="s">
        <v>4339</v>
      </c>
      <c r="E31" s="40" t="s">
        <v>1958</v>
      </c>
      <c r="F31" s="40" t="s">
        <v>2285</v>
      </c>
      <c r="G31" s="2"/>
      <c r="H31" s="2"/>
      <c r="K31" s="6" t="s">
        <v>4327</v>
      </c>
      <c r="L31" s="6">
        <v>10745</v>
      </c>
      <c r="M31" s="6" t="s">
        <v>4329</v>
      </c>
      <c r="Q31" s="6" t="s">
        <v>2181</v>
      </c>
      <c r="R31" s="6">
        <v>23213</v>
      </c>
      <c r="S31" s="6" t="s">
        <v>4340</v>
      </c>
      <c r="T31" s="6" t="s">
        <v>4341</v>
      </c>
      <c r="U31" s="6" t="s">
        <v>4342</v>
      </c>
      <c r="V31" s="6" t="s">
        <v>4343</v>
      </c>
      <c r="W31" s="6" t="s">
        <v>2272</v>
      </c>
      <c r="Y31" s="6" t="s">
        <v>2710</v>
      </c>
      <c r="Z31" s="6" t="s">
        <v>4301</v>
      </c>
      <c r="AA31" s="6" t="s">
        <v>4302</v>
      </c>
      <c r="AB31" s="6" t="s">
        <v>4303</v>
      </c>
      <c r="AD31" s="6" t="s">
        <v>2272</v>
      </c>
    </row>
    <row r="32" spans="1:30" ht="14.25" customHeight="1">
      <c r="A32" s="2" t="s">
        <v>2741</v>
      </c>
      <c r="B32" s="2" t="s">
        <v>4344</v>
      </c>
      <c r="C32" s="2" t="s">
        <v>4345</v>
      </c>
      <c r="D32" s="2" t="s">
        <v>4346</v>
      </c>
      <c r="E32" s="40" t="s">
        <v>1958</v>
      </c>
      <c r="F32" s="40" t="s">
        <v>2272</v>
      </c>
      <c r="G32" s="2"/>
      <c r="H32" s="2"/>
      <c r="K32" s="6" t="s">
        <v>4334</v>
      </c>
      <c r="L32" s="6">
        <v>10918</v>
      </c>
      <c r="M32" s="6" t="s">
        <v>4336</v>
      </c>
      <c r="Q32" s="6" t="s">
        <v>2037</v>
      </c>
      <c r="R32" s="6">
        <v>23114</v>
      </c>
      <c r="S32" s="6" t="s">
        <v>4347</v>
      </c>
      <c r="T32" s="6" t="s">
        <v>4348</v>
      </c>
      <c r="U32" s="6" t="s">
        <v>4349</v>
      </c>
      <c r="V32" s="6" t="s">
        <v>4350</v>
      </c>
      <c r="W32" s="6" t="s">
        <v>2272</v>
      </c>
      <c r="Y32" s="6" t="s">
        <v>2715</v>
      </c>
      <c r="Z32" s="6" t="s">
        <v>4308</v>
      </c>
      <c r="AA32" s="6" t="s">
        <v>4309</v>
      </c>
      <c r="AB32" s="6" t="s">
        <v>4310</v>
      </c>
      <c r="AD32" s="6" t="s">
        <v>2272</v>
      </c>
    </row>
    <row r="33" spans="1:30" ht="14.25" hidden="1" customHeight="1">
      <c r="A33" s="2" t="s">
        <v>2013</v>
      </c>
      <c r="B33" s="2" t="s">
        <v>4351</v>
      </c>
      <c r="C33" s="11" t="s">
        <v>4352</v>
      </c>
      <c r="D33" s="2" t="s">
        <v>4353</v>
      </c>
      <c r="E33" s="172" t="s">
        <v>692</v>
      </c>
      <c r="F33" s="172" t="s">
        <v>9</v>
      </c>
      <c r="G33" s="2"/>
      <c r="H33" s="2"/>
      <c r="K33" s="6" t="s">
        <v>4341</v>
      </c>
      <c r="L33" s="6">
        <v>10611</v>
      </c>
      <c r="M33" s="6" t="s">
        <v>4343</v>
      </c>
      <c r="Q33" s="6" t="s">
        <v>2038</v>
      </c>
      <c r="R33" s="6">
        <v>23115</v>
      </c>
      <c r="S33" s="6" t="s">
        <v>4354</v>
      </c>
      <c r="T33" s="6" t="s">
        <v>4355</v>
      </c>
      <c r="U33" s="6" t="s">
        <v>4356</v>
      </c>
      <c r="V33" s="6" t="s">
        <v>4357</v>
      </c>
      <c r="W33" s="6" t="s">
        <v>2272</v>
      </c>
      <c r="Y33" s="6" t="s">
        <v>2720</v>
      </c>
      <c r="Z33" s="6" t="s">
        <v>4315</v>
      </c>
      <c r="AA33" s="6" t="s">
        <v>4316</v>
      </c>
      <c r="AB33" s="6" t="s">
        <v>4317</v>
      </c>
      <c r="AD33" s="6" t="s">
        <v>2272</v>
      </c>
    </row>
    <row r="34" spans="1:30" ht="14.25" hidden="1" customHeight="1">
      <c r="A34" s="2" t="s">
        <v>2014</v>
      </c>
      <c r="B34" s="2" t="s">
        <v>4358</v>
      </c>
      <c r="C34" s="2" t="s">
        <v>4359</v>
      </c>
      <c r="D34" s="2" t="s">
        <v>4360</v>
      </c>
      <c r="E34" s="172" t="s">
        <v>692</v>
      </c>
      <c r="F34" s="172" t="s">
        <v>9</v>
      </c>
      <c r="G34" s="2"/>
      <c r="H34" s="2"/>
      <c r="K34" s="6" t="s">
        <v>4355</v>
      </c>
      <c r="L34" s="6">
        <v>10867</v>
      </c>
      <c r="M34" s="6" t="s">
        <v>4357</v>
      </c>
      <c r="Q34" s="6" t="s">
        <v>2184</v>
      </c>
      <c r="R34" s="6">
        <v>23215</v>
      </c>
      <c r="S34" s="6" t="s">
        <v>4361</v>
      </c>
      <c r="T34" s="6" t="s">
        <v>4362</v>
      </c>
      <c r="U34" s="6" t="s">
        <v>4363</v>
      </c>
      <c r="V34" s="6" t="s">
        <v>4364</v>
      </c>
      <c r="W34" s="6" t="s">
        <v>2272</v>
      </c>
      <c r="Y34" s="6" t="s">
        <v>2729</v>
      </c>
      <c r="Z34" s="6" t="s">
        <v>4330</v>
      </c>
      <c r="AA34" s="6" t="s">
        <v>4331</v>
      </c>
      <c r="AB34" s="6" t="s">
        <v>4332</v>
      </c>
      <c r="AD34" s="6" t="s">
        <v>2272</v>
      </c>
    </row>
    <row r="35" spans="1:30" ht="14.25" hidden="1" customHeight="1">
      <c r="A35" s="2" t="s">
        <v>2016</v>
      </c>
      <c r="B35" s="2" t="s">
        <v>4365</v>
      </c>
      <c r="C35" s="2" t="s">
        <v>4366</v>
      </c>
      <c r="D35" s="2" t="s">
        <v>4367</v>
      </c>
      <c r="E35" s="172" t="s">
        <v>692</v>
      </c>
      <c r="F35" s="172" t="s">
        <v>9</v>
      </c>
      <c r="G35" s="2"/>
      <c r="H35" s="2"/>
      <c r="K35" s="6" t="s">
        <v>4368</v>
      </c>
      <c r="L35" s="6">
        <v>10132</v>
      </c>
      <c r="M35" s="6" t="s">
        <v>4369</v>
      </c>
      <c r="Q35" s="6" t="s">
        <v>2040</v>
      </c>
      <c r="R35" s="6">
        <v>23116</v>
      </c>
      <c r="S35" s="6" t="s">
        <v>4370</v>
      </c>
      <c r="T35" s="6" t="s">
        <v>4371</v>
      </c>
      <c r="U35" s="6" t="s">
        <v>4372</v>
      </c>
      <c r="V35" s="6" t="s">
        <v>4373</v>
      </c>
      <c r="W35" s="6" t="s">
        <v>2272</v>
      </c>
      <c r="Y35" s="6" t="s">
        <v>2735</v>
      </c>
      <c r="Z35" s="6" t="s">
        <v>4337</v>
      </c>
      <c r="AA35" s="6" t="s">
        <v>4338</v>
      </c>
      <c r="AB35" s="6" t="s">
        <v>4339</v>
      </c>
      <c r="AD35" s="6" t="s">
        <v>2285</v>
      </c>
    </row>
    <row r="36" spans="1:30" ht="14.25" hidden="1" customHeight="1">
      <c r="A36" s="2" t="s">
        <v>2018</v>
      </c>
      <c r="B36" s="2" t="s">
        <v>4374</v>
      </c>
      <c r="C36" s="2" t="s">
        <v>4375</v>
      </c>
      <c r="D36" s="2" t="s">
        <v>4376</v>
      </c>
      <c r="E36" s="172" t="s">
        <v>9</v>
      </c>
      <c r="F36" s="172" t="s">
        <v>9</v>
      </c>
      <c r="G36" s="2"/>
      <c r="H36" s="2"/>
      <c r="K36" s="6" t="s">
        <v>4362</v>
      </c>
      <c r="L36" s="6">
        <v>10561</v>
      </c>
      <c r="M36" s="6" t="s">
        <v>4364</v>
      </c>
      <c r="Q36" s="6" t="s">
        <v>2185</v>
      </c>
      <c r="R36" s="6">
        <v>23216</v>
      </c>
      <c r="S36" s="6" t="s">
        <v>4377</v>
      </c>
      <c r="T36" s="6" t="s">
        <v>4378</v>
      </c>
      <c r="U36" s="6" t="s">
        <v>4379</v>
      </c>
      <c r="V36" s="6" t="s">
        <v>4380</v>
      </c>
      <c r="W36" s="6" t="s">
        <v>2272</v>
      </c>
      <c r="Y36" s="6" t="s">
        <v>2741</v>
      </c>
      <c r="Z36" s="6" t="s">
        <v>4344</v>
      </c>
      <c r="AA36" s="6" t="s">
        <v>4345</v>
      </c>
      <c r="AB36" s="6" t="s">
        <v>4346</v>
      </c>
      <c r="AD36" s="6" t="s">
        <v>2272</v>
      </c>
    </row>
    <row r="37" spans="1:30" ht="14.25" hidden="1" customHeight="1">
      <c r="A37" s="2" t="s">
        <v>2019</v>
      </c>
      <c r="B37" s="2" t="s">
        <v>4381</v>
      </c>
      <c r="C37" s="2" t="s">
        <v>4382</v>
      </c>
      <c r="D37" s="2" t="s">
        <v>4383</v>
      </c>
      <c r="E37" s="172" t="s">
        <v>9</v>
      </c>
      <c r="F37" s="172" t="s">
        <v>9</v>
      </c>
      <c r="G37" s="2"/>
      <c r="H37" s="2"/>
      <c r="K37" s="6" t="s">
        <v>4371</v>
      </c>
      <c r="L37" s="6">
        <v>10122</v>
      </c>
      <c r="M37" s="6" t="s">
        <v>4373</v>
      </c>
      <c r="Q37" s="6" t="s">
        <v>4384</v>
      </c>
      <c r="R37" s="6">
        <v>23304</v>
      </c>
      <c r="S37" s="6" t="s">
        <v>4385</v>
      </c>
      <c r="T37" s="6" t="s">
        <v>4386</v>
      </c>
      <c r="U37" s="6" t="s">
        <v>4387</v>
      </c>
      <c r="V37" s="6" t="s">
        <v>4388</v>
      </c>
      <c r="W37" s="6" t="s">
        <v>2272</v>
      </c>
      <c r="Y37" s="6" t="s">
        <v>2055</v>
      </c>
      <c r="Z37" s="6" t="s">
        <v>4101</v>
      </c>
      <c r="AA37" s="6" t="s">
        <v>4102</v>
      </c>
      <c r="AB37" s="6" t="s">
        <v>3332</v>
      </c>
      <c r="AD37" s="6" t="s">
        <v>2272</v>
      </c>
    </row>
    <row r="38" spans="1:30" ht="14.25" hidden="1" customHeight="1">
      <c r="A38" s="2" t="s">
        <v>2021</v>
      </c>
      <c r="B38" s="2"/>
      <c r="C38" s="11" t="s">
        <v>4389</v>
      </c>
      <c r="D38" s="2" t="s">
        <v>4390</v>
      </c>
      <c r="E38" s="172" t="s">
        <v>9</v>
      </c>
      <c r="F38" s="172" t="s">
        <v>9</v>
      </c>
      <c r="G38" s="2"/>
      <c r="H38" s="2"/>
    </row>
    <row r="39" spans="1:30" ht="14.25" hidden="1" customHeight="1">
      <c r="A39" s="2" t="s">
        <v>2023</v>
      </c>
      <c r="B39" s="2" t="s">
        <v>4391</v>
      </c>
      <c r="C39" s="11" t="s">
        <v>4392</v>
      </c>
      <c r="D39" s="2" t="s">
        <v>4393</v>
      </c>
      <c r="E39" s="172" t="s">
        <v>692</v>
      </c>
      <c r="F39" s="172" t="s">
        <v>9</v>
      </c>
      <c r="G39" s="2"/>
      <c r="H39" s="2"/>
      <c r="K39" s="6" t="s">
        <v>4378</v>
      </c>
      <c r="L39" s="6">
        <v>10210</v>
      </c>
      <c r="M39" s="6" t="s">
        <v>4380</v>
      </c>
      <c r="Q39" s="6" t="s">
        <v>2042</v>
      </c>
      <c r="R39" s="6">
        <v>23117</v>
      </c>
      <c r="S39" s="6" t="s">
        <v>4394</v>
      </c>
      <c r="T39" s="6" t="s">
        <v>4395</v>
      </c>
      <c r="U39" s="6" t="s">
        <v>4396</v>
      </c>
      <c r="V39" s="6" t="s">
        <v>4397</v>
      </c>
      <c r="W39" s="6" t="s">
        <v>2272</v>
      </c>
      <c r="Y39" s="6" t="s">
        <v>2157</v>
      </c>
      <c r="Z39" s="6" t="s">
        <v>4131</v>
      </c>
      <c r="AA39" s="6" t="s">
        <v>4132</v>
      </c>
      <c r="AB39" s="6" t="s">
        <v>4070</v>
      </c>
      <c r="AD39" s="6" t="s">
        <v>2272</v>
      </c>
    </row>
    <row r="40" spans="1:30" ht="14.25" customHeight="1">
      <c r="A40" s="2" t="s">
        <v>2025</v>
      </c>
      <c r="B40" s="2" t="s">
        <v>4398</v>
      </c>
      <c r="C40" s="2" t="s">
        <v>4399</v>
      </c>
      <c r="D40" s="2" t="s">
        <v>4400</v>
      </c>
      <c r="E40" s="40" t="s">
        <v>2272</v>
      </c>
      <c r="F40" s="40" t="s">
        <v>2272</v>
      </c>
      <c r="G40" s="2"/>
      <c r="H40" s="2"/>
      <c r="K40" s="6" t="s">
        <v>4386</v>
      </c>
      <c r="L40" s="6">
        <v>10946</v>
      </c>
      <c r="M40" s="6" t="s">
        <v>4388</v>
      </c>
      <c r="Q40" s="6" t="s">
        <v>2187</v>
      </c>
      <c r="R40" s="6">
        <v>23217</v>
      </c>
      <c r="S40" s="6" t="s">
        <v>4401</v>
      </c>
      <c r="T40" s="6" t="s">
        <v>4402</v>
      </c>
      <c r="U40" s="6" t="s">
        <v>4403</v>
      </c>
      <c r="V40" s="6" t="s">
        <v>4404</v>
      </c>
      <c r="W40" s="6" t="s">
        <v>2272</v>
      </c>
      <c r="Y40" s="6" t="s">
        <v>2159</v>
      </c>
      <c r="Z40" s="6" t="s">
        <v>4140</v>
      </c>
      <c r="AA40" s="6" t="s">
        <v>4141</v>
      </c>
      <c r="AB40" s="6" t="s">
        <v>4078</v>
      </c>
      <c r="AD40" s="6" t="s">
        <v>2272</v>
      </c>
    </row>
    <row r="41" spans="1:30" ht="14.25" customHeight="1">
      <c r="A41" s="2" t="s">
        <v>2028</v>
      </c>
      <c r="B41" s="2" t="s">
        <v>4405</v>
      </c>
      <c r="C41" s="2" t="s">
        <v>4406</v>
      </c>
      <c r="D41" s="2" t="s">
        <v>4407</v>
      </c>
      <c r="E41" s="40" t="s">
        <v>2272</v>
      </c>
      <c r="F41" s="40" t="s">
        <v>2272</v>
      </c>
      <c r="G41" s="2"/>
      <c r="H41" s="2"/>
      <c r="K41" s="6" t="s">
        <v>4395</v>
      </c>
      <c r="L41" s="6">
        <v>10643</v>
      </c>
      <c r="M41" s="6" t="s">
        <v>4397</v>
      </c>
      <c r="Q41" s="6" t="s">
        <v>2044</v>
      </c>
      <c r="R41" s="6">
        <v>23118</v>
      </c>
      <c r="S41" s="6" t="s">
        <v>4408</v>
      </c>
      <c r="T41" s="6" t="s">
        <v>4409</v>
      </c>
      <c r="U41" s="6" t="s">
        <v>4410</v>
      </c>
      <c r="V41" s="6" t="s">
        <v>4411</v>
      </c>
      <c r="W41" s="6" t="s">
        <v>2272</v>
      </c>
      <c r="Y41" s="6" t="s">
        <v>4412</v>
      </c>
      <c r="Z41" s="6" t="s">
        <v>4150</v>
      </c>
      <c r="AA41" s="6" t="s">
        <v>4151</v>
      </c>
      <c r="AB41" s="6" t="s">
        <v>4082</v>
      </c>
      <c r="AD41" s="6" t="s">
        <v>2285</v>
      </c>
    </row>
    <row r="42" spans="1:30" ht="14.25" customHeight="1">
      <c r="A42" s="2" t="s">
        <v>2030</v>
      </c>
      <c r="B42" s="2" t="s">
        <v>4298</v>
      </c>
      <c r="C42" s="2" t="s">
        <v>4299</v>
      </c>
      <c r="D42" s="2" t="s">
        <v>4413</v>
      </c>
      <c r="E42" s="40" t="s">
        <v>2272</v>
      </c>
      <c r="F42" s="40" t="s">
        <v>2272</v>
      </c>
      <c r="G42" s="2"/>
      <c r="H42" s="2"/>
      <c r="K42" s="6" t="s">
        <v>4402</v>
      </c>
      <c r="L42" s="6">
        <v>10769</v>
      </c>
      <c r="M42" s="6" t="s">
        <v>4404</v>
      </c>
      <c r="Q42" s="6" t="s">
        <v>2045</v>
      </c>
      <c r="R42" s="6">
        <v>23119</v>
      </c>
      <c r="S42" s="6" t="s">
        <v>4414</v>
      </c>
      <c r="T42" s="6" t="s">
        <v>4415</v>
      </c>
      <c r="U42" s="6" t="s">
        <v>4416</v>
      </c>
      <c r="V42" s="6" t="s">
        <v>4417</v>
      </c>
      <c r="W42" s="6" t="s">
        <v>2272</v>
      </c>
      <c r="Y42" s="6" t="s">
        <v>4418</v>
      </c>
      <c r="Z42" s="6" t="s">
        <v>4161</v>
      </c>
      <c r="AA42" s="6" t="s">
        <v>4162</v>
      </c>
      <c r="AB42" s="6" t="s">
        <v>4067</v>
      </c>
      <c r="AD42" s="6" t="s">
        <v>2272</v>
      </c>
    </row>
    <row r="43" spans="1:30" ht="14.25" customHeight="1">
      <c r="A43" s="2" t="s">
        <v>2033</v>
      </c>
      <c r="B43" s="2" t="s">
        <v>4419</v>
      </c>
      <c r="C43" s="2" t="s">
        <v>4420</v>
      </c>
      <c r="D43" s="2" t="s">
        <v>4421</v>
      </c>
      <c r="E43" s="40" t="s">
        <v>2272</v>
      </c>
      <c r="F43" s="40" t="s">
        <v>2272</v>
      </c>
      <c r="G43" s="2"/>
      <c r="H43" s="2"/>
      <c r="K43" s="6" t="s">
        <v>4409</v>
      </c>
      <c r="L43" s="6">
        <v>10916</v>
      </c>
      <c r="M43" s="6" t="s">
        <v>4411</v>
      </c>
      <c r="Q43" s="6" t="s">
        <v>2189</v>
      </c>
      <c r="R43" s="6">
        <v>23218</v>
      </c>
      <c r="S43" s="6" t="s">
        <v>4422</v>
      </c>
      <c r="T43" s="6" t="s">
        <v>4423</v>
      </c>
      <c r="U43" s="6" t="s">
        <v>4424</v>
      </c>
      <c r="V43" s="6" t="s">
        <v>4425</v>
      </c>
      <c r="W43" s="6" t="s">
        <v>2272</v>
      </c>
      <c r="Y43" s="6" t="s">
        <v>4426</v>
      </c>
      <c r="Z43" s="6" t="s">
        <v>4110</v>
      </c>
      <c r="AA43" s="6" t="s">
        <v>4111</v>
      </c>
      <c r="AB43" s="6" t="s">
        <v>4112</v>
      </c>
      <c r="AD43" s="6" t="s">
        <v>2272</v>
      </c>
    </row>
    <row r="44" spans="1:30" ht="14.25" customHeight="1">
      <c r="A44" s="2" t="s">
        <v>2035</v>
      </c>
      <c r="B44" s="2" t="s">
        <v>4427</v>
      </c>
      <c r="C44" s="2" t="s">
        <v>4428</v>
      </c>
      <c r="D44" s="2" t="s">
        <v>4429</v>
      </c>
      <c r="E44" s="40" t="s">
        <v>2285</v>
      </c>
      <c r="F44" s="40" t="s">
        <v>2272</v>
      </c>
      <c r="G44" s="2"/>
      <c r="H44" s="2"/>
      <c r="K44" s="6" t="s">
        <v>4415</v>
      </c>
      <c r="L44" s="6">
        <v>10709</v>
      </c>
      <c r="M44" s="6" t="s">
        <v>4417</v>
      </c>
      <c r="Q44" s="6" t="s">
        <v>2191</v>
      </c>
      <c r="R44" s="6">
        <v>23219</v>
      </c>
      <c r="S44" s="6" t="s">
        <v>4430</v>
      </c>
      <c r="T44" s="6" t="s">
        <v>4431</v>
      </c>
      <c r="U44" s="6" t="s">
        <v>4432</v>
      </c>
      <c r="V44" s="6" t="s">
        <v>4433</v>
      </c>
      <c r="W44" s="6" t="s">
        <v>2272</v>
      </c>
      <c r="Y44" s="6" t="s">
        <v>4434</v>
      </c>
      <c r="Z44" s="6" t="s">
        <v>4120</v>
      </c>
      <c r="AA44" s="6" t="s">
        <v>4121</v>
      </c>
      <c r="AB44" s="6" t="s">
        <v>4072</v>
      </c>
      <c r="AD44" s="6" t="s">
        <v>2272</v>
      </c>
    </row>
    <row r="45" spans="1:30" ht="14.25" customHeight="1">
      <c r="A45" s="2" t="s">
        <v>2036</v>
      </c>
      <c r="B45" s="2" t="s">
        <v>4284</v>
      </c>
      <c r="C45" s="2" t="s">
        <v>4285</v>
      </c>
      <c r="D45" s="2" t="s">
        <v>4435</v>
      </c>
      <c r="E45" s="40" t="s">
        <v>2272</v>
      </c>
      <c r="F45" s="40" t="s">
        <v>2272</v>
      </c>
      <c r="G45" s="2"/>
      <c r="H45" s="2"/>
      <c r="K45" s="6" t="s">
        <v>4423</v>
      </c>
      <c r="L45" s="6">
        <v>10166</v>
      </c>
      <c r="M45" s="6" t="s">
        <v>4425</v>
      </c>
      <c r="Q45" s="6" t="s">
        <v>2046</v>
      </c>
      <c r="R45" s="6">
        <v>23120</v>
      </c>
      <c r="S45" s="6" t="s">
        <v>4436</v>
      </c>
      <c r="T45" s="6" t="s">
        <v>4437</v>
      </c>
      <c r="U45" s="6" t="s">
        <v>4438</v>
      </c>
      <c r="V45" s="6" t="s">
        <v>4439</v>
      </c>
      <c r="W45" s="6" t="s">
        <v>2272</v>
      </c>
      <c r="Y45" s="6" t="s">
        <v>4440</v>
      </c>
      <c r="Z45" s="6" t="s">
        <v>3502</v>
      </c>
      <c r="AA45" s="6" t="s">
        <v>3501</v>
      </c>
      <c r="AB45" s="6" t="s">
        <v>3503</v>
      </c>
      <c r="AD45" s="6" t="s">
        <v>2272</v>
      </c>
    </row>
    <row r="46" spans="1:30" ht="14.25" customHeight="1">
      <c r="A46" s="2" t="s">
        <v>2037</v>
      </c>
      <c r="B46" s="2" t="s">
        <v>4441</v>
      </c>
      <c r="C46" s="2" t="s">
        <v>4442</v>
      </c>
      <c r="D46" s="2" t="s">
        <v>4443</v>
      </c>
      <c r="E46" s="40" t="s">
        <v>692</v>
      </c>
      <c r="F46" s="40" t="s">
        <v>2272</v>
      </c>
      <c r="G46" s="2"/>
      <c r="H46" s="2"/>
      <c r="K46" s="6" t="s">
        <v>4431</v>
      </c>
      <c r="L46" s="6">
        <v>10747</v>
      </c>
      <c r="M46" s="6" t="s">
        <v>4433</v>
      </c>
      <c r="Q46" s="6" t="s">
        <v>2192</v>
      </c>
      <c r="R46" s="6">
        <v>23220</v>
      </c>
      <c r="S46" s="6" t="s">
        <v>4444</v>
      </c>
      <c r="T46" s="6" t="s">
        <v>4445</v>
      </c>
      <c r="U46" s="6" t="s">
        <v>4446</v>
      </c>
      <c r="V46" s="6" t="s">
        <v>4447</v>
      </c>
      <c r="W46" s="6" t="s">
        <v>2272</v>
      </c>
    </row>
    <row r="47" spans="1:30" ht="14.25" customHeight="1">
      <c r="A47" s="2" t="s">
        <v>2038</v>
      </c>
      <c r="B47" s="2" t="s">
        <v>4448</v>
      </c>
      <c r="C47" s="2" t="s">
        <v>4449</v>
      </c>
      <c r="D47" s="2" t="s">
        <v>4450</v>
      </c>
      <c r="E47" s="40" t="s">
        <v>692</v>
      </c>
      <c r="F47" s="40" t="s">
        <v>2272</v>
      </c>
      <c r="G47" s="2"/>
      <c r="H47" s="2"/>
      <c r="K47" s="6" t="s">
        <v>4437</v>
      </c>
      <c r="L47" s="6">
        <v>10938</v>
      </c>
      <c r="M47" s="6" t="s">
        <v>4439</v>
      </c>
      <c r="Q47" s="6" t="s">
        <v>4451</v>
      </c>
      <c r="R47" s="6">
        <v>23305</v>
      </c>
      <c r="S47" s="6" t="s">
        <v>4452</v>
      </c>
      <c r="T47" s="6" t="s">
        <v>4453</v>
      </c>
      <c r="U47" s="6" t="s">
        <v>4454</v>
      </c>
      <c r="V47" s="6" t="s">
        <v>4455</v>
      </c>
      <c r="W47" s="6" t="s">
        <v>2272</v>
      </c>
    </row>
    <row r="48" spans="1:30" ht="14.25" customHeight="1">
      <c r="A48" s="2" t="s">
        <v>2040</v>
      </c>
      <c r="B48" s="2" t="s">
        <v>4456</v>
      </c>
      <c r="C48" s="2" t="s">
        <v>4457</v>
      </c>
      <c r="D48" s="2" t="s">
        <v>4458</v>
      </c>
      <c r="E48" s="40" t="s">
        <v>692</v>
      </c>
      <c r="F48" s="40" t="s">
        <v>2285</v>
      </c>
      <c r="G48" s="2"/>
      <c r="H48" s="2"/>
      <c r="K48" s="6" t="s">
        <v>4445</v>
      </c>
      <c r="L48" s="6">
        <v>10554</v>
      </c>
      <c r="M48" s="6" t="s">
        <v>4447</v>
      </c>
      <c r="Q48" s="6" t="s">
        <v>2047</v>
      </c>
      <c r="R48" s="6">
        <v>23121</v>
      </c>
      <c r="S48" s="6" t="s">
        <v>4459</v>
      </c>
      <c r="T48" s="6" t="s">
        <v>4460</v>
      </c>
      <c r="U48" s="6" t="s">
        <v>4461</v>
      </c>
      <c r="V48" s="6" t="s">
        <v>4462</v>
      </c>
      <c r="W48" s="6" t="s">
        <v>2272</v>
      </c>
    </row>
    <row r="49" spans="1:23" ht="14.25" customHeight="1">
      <c r="A49" s="2" t="s">
        <v>2042</v>
      </c>
      <c r="B49" s="2" t="s">
        <v>4463</v>
      </c>
      <c r="C49" s="2" t="s">
        <v>4464</v>
      </c>
      <c r="D49" s="2" t="s">
        <v>4465</v>
      </c>
      <c r="E49" s="40" t="s">
        <v>692</v>
      </c>
      <c r="F49" s="40" t="s">
        <v>2272</v>
      </c>
      <c r="G49" s="2"/>
      <c r="H49" s="2"/>
      <c r="K49" s="6" t="s">
        <v>4453</v>
      </c>
      <c r="L49" s="6">
        <v>10752</v>
      </c>
      <c r="M49" s="6" t="s">
        <v>4455</v>
      </c>
      <c r="Q49" s="6" t="s">
        <v>2193</v>
      </c>
      <c r="R49" s="6">
        <v>23221</v>
      </c>
      <c r="S49" s="6" t="s">
        <v>4466</v>
      </c>
      <c r="T49" s="6" t="s">
        <v>4467</v>
      </c>
      <c r="U49" s="6" t="s">
        <v>4468</v>
      </c>
      <c r="V49" s="6" t="s">
        <v>4469</v>
      </c>
      <c r="W49" s="6" t="s">
        <v>2272</v>
      </c>
    </row>
    <row r="50" spans="1:23" ht="14.25" customHeight="1">
      <c r="A50" s="2" t="s">
        <v>2044</v>
      </c>
      <c r="B50" s="2" t="s">
        <v>4209</v>
      </c>
      <c r="C50" s="2" t="s">
        <v>4210</v>
      </c>
      <c r="D50" s="2" t="s">
        <v>4470</v>
      </c>
      <c r="E50" s="40" t="s">
        <v>2285</v>
      </c>
      <c r="F50" s="40" t="s">
        <v>2272</v>
      </c>
      <c r="G50" s="2"/>
      <c r="H50" s="2"/>
      <c r="K50" s="6" t="s">
        <v>4460</v>
      </c>
      <c r="L50" s="6">
        <v>10808</v>
      </c>
      <c r="M50" s="6" t="s">
        <v>4462</v>
      </c>
      <c r="Q50" s="6" t="s">
        <v>2049</v>
      </c>
      <c r="R50" s="6">
        <v>23122</v>
      </c>
      <c r="S50" s="6" t="s">
        <v>4471</v>
      </c>
      <c r="T50" s="6" t="s">
        <v>4472</v>
      </c>
      <c r="U50" s="6" t="s">
        <v>4473</v>
      </c>
      <c r="V50" s="6" t="s">
        <v>4474</v>
      </c>
      <c r="W50" s="6" t="s">
        <v>2272</v>
      </c>
    </row>
    <row r="51" spans="1:23" ht="14.25" customHeight="1">
      <c r="A51" s="2" t="s">
        <v>2045</v>
      </c>
      <c r="B51" s="2" t="s">
        <v>4475</v>
      </c>
      <c r="C51" s="2" t="s">
        <v>4476</v>
      </c>
      <c r="D51" s="2" t="s">
        <v>4477</v>
      </c>
      <c r="E51" s="40" t="s">
        <v>2272</v>
      </c>
      <c r="F51" s="40" t="s">
        <v>2272</v>
      </c>
      <c r="G51" s="2"/>
      <c r="H51" s="2"/>
      <c r="Q51" s="6" t="s">
        <v>2051</v>
      </c>
      <c r="R51" s="6">
        <v>23123</v>
      </c>
      <c r="S51" s="6" t="s">
        <v>4478</v>
      </c>
      <c r="T51" s="6" t="s">
        <v>4479</v>
      </c>
      <c r="U51" s="6" t="s">
        <v>4480</v>
      </c>
      <c r="V51" s="6" t="s">
        <v>4481</v>
      </c>
      <c r="W51" s="6" t="s">
        <v>692</v>
      </c>
    </row>
    <row r="52" spans="1:23" ht="14.25" customHeight="1">
      <c r="A52" s="2" t="s">
        <v>2046</v>
      </c>
      <c r="B52" s="2" t="s">
        <v>4482</v>
      </c>
      <c r="C52" s="2" t="s">
        <v>4483</v>
      </c>
      <c r="D52" s="2" t="s">
        <v>4484</v>
      </c>
      <c r="E52" s="40" t="s">
        <v>2272</v>
      </c>
      <c r="F52" s="40" t="s">
        <v>2272</v>
      </c>
      <c r="G52" s="2"/>
      <c r="H52" s="2"/>
      <c r="K52" s="6" t="s">
        <v>4467</v>
      </c>
      <c r="L52" s="6">
        <v>10814</v>
      </c>
      <c r="M52" s="6" t="s">
        <v>4469</v>
      </c>
      <c r="Q52" s="6" t="s">
        <v>2195</v>
      </c>
      <c r="R52" s="6">
        <v>23222</v>
      </c>
      <c r="S52" s="6" t="s">
        <v>4485</v>
      </c>
      <c r="T52" s="6" t="s">
        <v>4486</v>
      </c>
      <c r="U52" s="6" t="s">
        <v>4487</v>
      </c>
      <c r="V52" s="6" t="s">
        <v>4488</v>
      </c>
      <c r="W52" s="6" t="s">
        <v>2272</v>
      </c>
    </row>
    <row r="53" spans="1:23" ht="14.25" customHeight="1">
      <c r="A53" s="2" t="s">
        <v>2047</v>
      </c>
      <c r="B53" s="2" t="s">
        <v>4415</v>
      </c>
      <c r="C53" s="2" t="s">
        <v>4416</v>
      </c>
      <c r="D53" s="2" t="s">
        <v>4489</v>
      </c>
      <c r="E53" s="40" t="s">
        <v>2272</v>
      </c>
      <c r="F53" s="40" t="s">
        <v>2272</v>
      </c>
      <c r="G53" s="2"/>
      <c r="H53" s="2"/>
      <c r="K53" s="6" t="s">
        <v>4472</v>
      </c>
      <c r="L53" s="6">
        <v>10223</v>
      </c>
      <c r="M53" s="6" t="s">
        <v>4474</v>
      </c>
      <c r="Q53" s="6" t="s">
        <v>2198</v>
      </c>
      <c r="R53" s="6">
        <v>23223</v>
      </c>
      <c r="S53" s="6" t="s">
        <v>4490</v>
      </c>
      <c r="T53" s="6" t="s">
        <v>4491</v>
      </c>
      <c r="U53" s="6" t="s">
        <v>4492</v>
      </c>
      <c r="V53" s="6" t="s">
        <v>4493</v>
      </c>
      <c r="W53" s="6" t="s">
        <v>2285</v>
      </c>
    </row>
    <row r="54" spans="1:23" ht="14.25" customHeight="1">
      <c r="A54" s="2" t="s">
        <v>2049</v>
      </c>
      <c r="B54" s="2" t="s">
        <v>4494</v>
      </c>
      <c r="C54" s="2" t="s">
        <v>4495</v>
      </c>
      <c r="D54" s="2" t="s">
        <v>4496</v>
      </c>
      <c r="E54" s="40" t="s">
        <v>2272</v>
      </c>
      <c r="F54" s="40" t="s">
        <v>2272</v>
      </c>
      <c r="G54" s="2"/>
      <c r="H54" s="2"/>
      <c r="K54" s="6" t="s">
        <v>4479</v>
      </c>
      <c r="L54" s="6">
        <v>10440</v>
      </c>
      <c r="M54" s="6" t="s">
        <v>4481</v>
      </c>
      <c r="Q54" s="6" t="s">
        <v>2053</v>
      </c>
      <c r="R54" s="6">
        <v>23124</v>
      </c>
      <c r="S54" s="6" t="s">
        <v>4497</v>
      </c>
      <c r="T54" s="6" t="s">
        <v>4498</v>
      </c>
      <c r="U54" s="6" t="s">
        <v>4499</v>
      </c>
      <c r="V54" s="6" t="s">
        <v>4500</v>
      </c>
      <c r="W54" s="6" t="s">
        <v>2272</v>
      </c>
    </row>
    <row r="55" spans="1:23" ht="14.25" customHeight="1">
      <c r="A55" s="2" t="s">
        <v>2051</v>
      </c>
      <c r="B55" s="2" t="s">
        <v>4378</v>
      </c>
      <c r="C55" s="2" t="s">
        <v>4379</v>
      </c>
      <c r="D55" s="2" t="s">
        <v>4501</v>
      </c>
      <c r="E55" s="40" t="s">
        <v>2272</v>
      </c>
      <c r="F55" s="40" t="s">
        <v>2272</v>
      </c>
      <c r="G55" s="2"/>
      <c r="H55" s="2"/>
      <c r="K55" s="6" t="s">
        <v>4486</v>
      </c>
      <c r="L55" s="6">
        <v>10448</v>
      </c>
      <c r="M55" s="6" t="s">
        <v>4488</v>
      </c>
      <c r="Q55" s="6" t="s">
        <v>2200</v>
      </c>
      <c r="R55" s="6">
        <v>23224</v>
      </c>
      <c r="S55" s="6" t="s">
        <v>4502</v>
      </c>
      <c r="T55" s="6" t="s">
        <v>4503</v>
      </c>
      <c r="U55" s="6" t="s">
        <v>4504</v>
      </c>
      <c r="V55" s="6" t="s">
        <v>4505</v>
      </c>
      <c r="W55" s="6" t="s">
        <v>2272</v>
      </c>
    </row>
    <row r="56" spans="1:23" ht="14.25" customHeight="1">
      <c r="A56" s="2" t="s">
        <v>2053</v>
      </c>
      <c r="B56" s="2" t="s">
        <v>4506</v>
      </c>
      <c r="C56" s="2" t="s">
        <v>4507</v>
      </c>
      <c r="D56" s="2" t="s">
        <v>4508</v>
      </c>
      <c r="E56" s="40" t="s">
        <v>2285</v>
      </c>
      <c r="F56" s="40" t="s">
        <v>2272</v>
      </c>
      <c r="G56" s="2"/>
      <c r="H56" s="2"/>
      <c r="K56" s="6" t="s">
        <v>4491</v>
      </c>
      <c r="L56" s="6">
        <v>10641</v>
      </c>
      <c r="M56" s="6" t="s">
        <v>4493</v>
      </c>
      <c r="Q56" s="6" t="s">
        <v>4509</v>
      </c>
      <c r="R56" s="6">
        <v>23306</v>
      </c>
      <c r="S56" s="6" t="s">
        <v>4510</v>
      </c>
      <c r="T56" s="6" t="s">
        <v>4511</v>
      </c>
      <c r="U56" s="6" t="s">
        <v>4512</v>
      </c>
      <c r="V56" s="6" t="s">
        <v>4513</v>
      </c>
      <c r="W56" s="6" t="s">
        <v>2272</v>
      </c>
    </row>
    <row r="57" spans="1:23" ht="14.25" customHeight="1">
      <c r="A57" s="2" t="s">
        <v>2055</v>
      </c>
      <c r="B57" s="2" t="s">
        <v>4291</v>
      </c>
      <c r="C57" s="2" t="s">
        <v>4292</v>
      </c>
      <c r="D57" s="2" t="s">
        <v>4514</v>
      </c>
      <c r="E57" s="40" t="s">
        <v>2272</v>
      </c>
      <c r="F57" s="40" t="s">
        <v>2272</v>
      </c>
      <c r="G57" s="2"/>
      <c r="H57" s="2"/>
      <c r="K57" s="6" t="s">
        <v>4498</v>
      </c>
      <c r="L57" s="6">
        <v>10737</v>
      </c>
      <c r="M57" s="6" t="s">
        <v>4500</v>
      </c>
      <c r="Q57" s="6" t="s">
        <v>2202</v>
      </c>
      <c r="R57" s="6">
        <v>23225</v>
      </c>
      <c r="S57" s="6" t="s">
        <v>4515</v>
      </c>
      <c r="T57" s="6" t="s">
        <v>4448</v>
      </c>
      <c r="U57" s="6" t="s">
        <v>4449</v>
      </c>
      <c r="V57" s="6" t="s">
        <v>4516</v>
      </c>
      <c r="W57" s="6" t="s">
        <v>2272</v>
      </c>
    </row>
    <row r="58" spans="1:23" ht="14.25" customHeight="1">
      <c r="A58" s="2" t="s">
        <v>2057</v>
      </c>
      <c r="B58" s="2" t="s">
        <v>4517</v>
      </c>
      <c r="C58" s="2" t="s">
        <v>4518</v>
      </c>
      <c r="D58" s="2" t="s">
        <v>4519</v>
      </c>
      <c r="E58" s="40" t="s">
        <v>2272</v>
      </c>
      <c r="F58" s="40" t="s">
        <v>2272</v>
      </c>
      <c r="G58" s="2"/>
      <c r="H58" s="2"/>
      <c r="K58" s="6" t="s">
        <v>4503</v>
      </c>
      <c r="L58" s="6">
        <v>10217</v>
      </c>
      <c r="M58" s="6" t="s">
        <v>4505</v>
      </c>
      <c r="Q58" s="6" t="s">
        <v>2057</v>
      </c>
      <c r="R58" s="6">
        <v>23126</v>
      </c>
      <c r="S58" s="6" t="s">
        <v>4520</v>
      </c>
      <c r="T58" s="6" t="s">
        <v>4521</v>
      </c>
      <c r="U58" s="6" t="s">
        <v>4522</v>
      </c>
      <c r="V58" s="6" t="s">
        <v>4523</v>
      </c>
      <c r="W58" s="6" t="s">
        <v>2272</v>
      </c>
    </row>
    <row r="59" spans="1:23" ht="14.25" customHeight="1">
      <c r="A59" s="2" t="s">
        <v>2059</v>
      </c>
      <c r="B59" s="2" t="s">
        <v>4524</v>
      </c>
      <c r="C59" s="2" t="s">
        <v>4525</v>
      </c>
      <c r="D59" s="2" t="s">
        <v>4526</v>
      </c>
      <c r="E59" s="40" t="s">
        <v>2272</v>
      </c>
      <c r="F59" s="40" t="s">
        <v>2272</v>
      </c>
      <c r="G59" s="2"/>
      <c r="H59" s="2"/>
      <c r="K59" s="6" t="s">
        <v>4511</v>
      </c>
      <c r="L59" s="6">
        <v>10605</v>
      </c>
      <c r="M59" s="6" t="s">
        <v>4513</v>
      </c>
      <c r="Q59" s="6" t="s">
        <v>2059</v>
      </c>
      <c r="R59" s="6">
        <v>23127</v>
      </c>
      <c r="S59" s="6" t="s">
        <v>4527</v>
      </c>
      <c r="T59" s="6" t="s">
        <v>4528</v>
      </c>
      <c r="U59" s="6" t="s">
        <v>4529</v>
      </c>
      <c r="V59" s="6" t="s">
        <v>4530</v>
      </c>
      <c r="W59" s="6" t="s">
        <v>2272</v>
      </c>
    </row>
    <row r="60" spans="1:23" ht="14.25" customHeight="1">
      <c r="A60" s="2" t="s">
        <v>2061</v>
      </c>
      <c r="B60" s="2" t="s">
        <v>4531</v>
      </c>
      <c r="C60" s="2" t="s">
        <v>4532</v>
      </c>
      <c r="D60" s="2" t="s">
        <v>4533</v>
      </c>
      <c r="E60" s="40" t="s">
        <v>2272</v>
      </c>
      <c r="F60" s="40" t="s">
        <v>2272</v>
      </c>
      <c r="G60" s="2"/>
      <c r="H60" s="2"/>
      <c r="K60" s="6" t="s">
        <v>4534</v>
      </c>
      <c r="L60" s="6">
        <v>10602</v>
      </c>
      <c r="M60" s="6" t="s">
        <v>4516</v>
      </c>
      <c r="Q60" s="6" t="s">
        <v>2204</v>
      </c>
      <c r="R60" s="6">
        <v>23226</v>
      </c>
      <c r="S60" s="6" t="s">
        <v>4535</v>
      </c>
      <c r="T60" s="6" t="s">
        <v>4536</v>
      </c>
      <c r="U60" s="6" t="s">
        <v>4537</v>
      </c>
      <c r="V60" s="6" t="s">
        <v>4538</v>
      </c>
      <c r="W60" s="6" t="s">
        <v>2272</v>
      </c>
    </row>
    <row r="61" spans="1:23" ht="14.25" customHeight="1">
      <c r="A61" s="2" t="s">
        <v>2064</v>
      </c>
      <c r="B61" s="2" t="s">
        <v>4539</v>
      </c>
      <c r="C61" s="2" t="s">
        <v>4540</v>
      </c>
      <c r="D61" s="2" t="s">
        <v>4541</v>
      </c>
      <c r="E61" s="40" t="s">
        <v>2272</v>
      </c>
      <c r="F61" s="40" t="s">
        <v>2272</v>
      </c>
      <c r="G61" s="2"/>
      <c r="H61" s="2"/>
      <c r="K61" s="6" t="s">
        <v>4521</v>
      </c>
      <c r="L61" s="6">
        <v>10245</v>
      </c>
      <c r="M61" s="6" t="s">
        <v>4523</v>
      </c>
      <c r="Q61" s="6" t="s">
        <v>2206</v>
      </c>
      <c r="R61" s="6">
        <v>23227</v>
      </c>
      <c r="S61" s="6" t="s">
        <v>4542</v>
      </c>
      <c r="T61" s="6" t="s">
        <v>4543</v>
      </c>
      <c r="U61" s="6" t="s">
        <v>4544</v>
      </c>
      <c r="V61" s="6" t="s">
        <v>4545</v>
      </c>
      <c r="W61" s="6" t="s">
        <v>2272</v>
      </c>
    </row>
    <row r="62" spans="1:23" ht="14.25" customHeight="1">
      <c r="A62" s="2" t="s">
        <v>2066</v>
      </c>
      <c r="B62" s="2" t="s">
        <v>4546</v>
      </c>
      <c r="C62" s="2" t="s">
        <v>4547</v>
      </c>
      <c r="D62" s="2" t="s">
        <v>4548</v>
      </c>
      <c r="E62" s="40" t="s">
        <v>2272</v>
      </c>
      <c r="F62" s="40" t="s">
        <v>2272</v>
      </c>
      <c r="G62" s="2"/>
      <c r="H62" s="2"/>
      <c r="K62" s="6" t="s">
        <v>4528</v>
      </c>
      <c r="L62" s="6">
        <v>10142</v>
      </c>
      <c r="M62" s="6" t="s">
        <v>4530</v>
      </c>
      <c r="Q62" s="6" t="s">
        <v>2061</v>
      </c>
      <c r="R62" s="6">
        <v>23128</v>
      </c>
      <c r="S62" s="6" t="s">
        <v>4549</v>
      </c>
      <c r="T62" s="6" t="s">
        <v>4550</v>
      </c>
      <c r="U62" s="6" t="s">
        <v>4551</v>
      </c>
      <c r="V62" s="6" t="s">
        <v>4552</v>
      </c>
      <c r="W62" s="6" t="s">
        <v>2272</v>
      </c>
    </row>
    <row r="63" spans="1:23" ht="14.25" customHeight="1">
      <c r="A63" s="2" t="s">
        <v>2068</v>
      </c>
      <c r="B63" s="2" t="s">
        <v>4341</v>
      </c>
      <c r="C63" s="2" t="s">
        <v>4342</v>
      </c>
      <c r="D63" s="2" t="s">
        <v>4553</v>
      </c>
      <c r="E63" s="40" t="s">
        <v>2272</v>
      </c>
      <c r="F63" s="40" t="s">
        <v>2272</v>
      </c>
      <c r="G63" s="2"/>
      <c r="H63" s="2"/>
      <c r="K63" s="6" t="s">
        <v>4536</v>
      </c>
      <c r="L63" s="6">
        <v>10873</v>
      </c>
      <c r="M63" s="6" t="s">
        <v>4538</v>
      </c>
      <c r="Q63" s="6" t="s">
        <v>2208</v>
      </c>
      <c r="R63" s="6">
        <v>23228</v>
      </c>
      <c r="S63" s="6" t="s">
        <v>4554</v>
      </c>
      <c r="T63" s="6" t="s">
        <v>4555</v>
      </c>
      <c r="U63" s="6" t="s">
        <v>4556</v>
      </c>
      <c r="V63" s="6" t="s">
        <v>4557</v>
      </c>
      <c r="W63" s="6" t="s">
        <v>2272</v>
      </c>
    </row>
    <row r="64" spans="1:23" ht="14.25" customHeight="1">
      <c r="A64" s="2" t="s">
        <v>2069</v>
      </c>
      <c r="B64" s="2" t="s">
        <v>4558</v>
      </c>
      <c r="C64" s="2" t="s">
        <v>4559</v>
      </c>
      <c r="D64" s="2" t="s">
        <v>4560</v>
      </c>
      <c r="E64" s="40" t="s">
        <v>2272</v>
      </c>
      <c r="F64" s="40" t="s">
        <v>2272</v>
      </c>
      <c r="G64" s="2"/>
      <c r="H64" s="2"/>
      <c r="K64" s="6" t="s">
        <v>4543</v>
      </c>
      <c r="L64" s="6">
        <v>10458</v>
      </c>
      <c r="M64" s="6" t="s">
        <v>4545</v>
      </c>
      <c r="Q64" s="6" t="s">
        <v>4561</v>
      </c>
      <c r="R64" s="6">
        <v>23307</v>
      </c>
      <c r="S64" s="6" t="s">
        <v>4562</v>
      </c>
      <c r="T64" s="6" t="s">
        <v>4563</v>
      </c>
      <c r="U64" s="6" t="s">
        <v>4564</v>
      </c>
      <c r="V64" s="6" t="s">
        <v>4565</v>
      </c>
      <c r="W64" s="6" t="s">
        <v>2272</v>
      </c>
    </row>
    <row r="65" spans="1:23" ht="14.25" customHeight="1">
      <c r="A65" s="2" t="s">
        <v>2070</v>
      </c>
      <c r="B65" s="2" t="s">
        <v>4460</v>
      </c>
      <c r="C65" s="2" t="s">
        <v>4461</v>
      </c>
      <c r="D65" s="2" t="s">
        <v>4566</v>
      </c>
      <c r="E65" s="40" t="s">
        <v>2272</v>
      </c>
      <c r="F65" s="40" t="s">
        <v>2272</v>
      </c>
      <c r="G65" s="2"/>
      <c r="H65" s="2"/>
      <c r="K65" s="6" t="s">
        <v>4550</v>
      </c>
      <c r="L65" s="6">
        <v>10715</v>
      </c>
      <c r="M65" s="6" t="s">
        <v>4552</v>
      </c>
      <c r="Q65" s="6" t="s">
        <v>2064</v>
      </c>
      <c r="R65" s="6">
        <v>23129</v>
      </c>
      <c r="S65" s="6" t="s">
        <v>4567</v>
      </c>
      <c r="T65" s="6" t="s">
        <v>4482</v>
      </c>
      <c r="U65" s="6" t="s">
        <v>4483</v>
      </c>
      <c r="V65" s="6" t="s">
        <v>4568</v>
      </c>
      <c r="W65" s="6" t="s">
        <v>2272</v>
      </c>
    </row>
    <row r="66" spans="1:23" ht="14.25" customHeight="1">
      <c r="A66" s="2" t="s">
        <v>2071</v>
      </c>
      <c r="B66" s="2" t="s">
        <v>4137</v>
      </c>
      <c r="C66" s="2" t="s">
        <v>4138</v>
      </c>
      <c r="D66" s="2" t="s">
        <v>4569</v>
      </c>
      <c r="E66" s="40" t="s">
        <v>2272</v>
      </c>
      <c r="F66" s="40" t="s">
        <v>2272</v>
      </c>
      <c r="G66" s="2"/>
      <c r="H66" s="2"/>
      <c r="K66" s="6" t="s">
        <v>4555</v>
      </c>
      <c r="L66" s="6">
        <v>10328</v>
      </c>
      <c r="M66" s="6" t="s">
        <v>4557</v>
      </c>
      <c r="Q66" s="6" t="s">
        <v>2210</v>
      </c>
      <c r="R66" s="6">
        <v>23229</v>
      </c>
      <c r="S66" s="6" t="s">
        <v>4570</v>
      </c>
      <c r="T66" s="6" t="s">
        <v>4524</v>
      </c>
      <c r="U66" s="6" t="s">
        <v>4525</v>
      </c>
      <c r="V66" s="6" t="s">
        <v>4571</v>
      </c>
      <c r="W66" s="6" t="s">
        <v>2272</v>
      </c>
    </row>
    <row r="67" spans="1:23" ht="14.25" customHeight="1">
      <c r="A67" s="2" t="s">
        <v>2072</v>
      </c>
      <c r="B67" s="2" t="s">
        <v>4572</v>
      </c>
      <c r="C67" s="2" t="s">
        <v>4573</v>
      </c>
      <c r="D67" s="2" t="s">
        <v>4574</v>
      </c>
      <c r="E67" s="40" t="s">
        <v>2272</v>
      </c>
      <c r="F67" s="40" t="s">
        <v>2272</v>
      </c>
      <c r="G67" s="2"/>
      <c r="H67" s="2"/>
      <c r="K67" s="6" t="s">
        <v>4563</v>
      </c>
      <c r="L67" s="6">
        <v>10649</v>
      </c>
      <c r="M67" s="6" t="s">
        <v>4565</v>
      </c>
      <c r="Q67" s="6" t="s">
        <v>2066</v>
      </c>
      <c r="R67" s="6">
        <v>23130</v>
      </c>
      <c r="S67" s="6" t="s">
        <v>4575</v>
      </c>
      <c r="T67" s="6" t="s">
        <v>4576</v>
      </c>
      <c r="U67" s="6" t="s">
        <v>4577</v>
      </c>
      <c r="V67" s="6" t="s">
        <v>4578</v>
      </c>
      <c r="W67" s="6" t="s">
        <v>2272</v>
      </c>
    </row>
    <row r="68" spans="1:23" ht="14.25" customHeight="1">
      <c r="A68" s="2" t="s">
        <v>2075</v>
      </c>
      <c r="B68" s="2" t="s">
        <v>4579</v>
      </c>
      <c r="C68" s="2" t="s">
        <v>4580</v>
      </c>
      <c r="D68" s="2" t="s">
        <v>4581</v>
      </c>
      <c r="E68" s="40" t="s">
        <v>2272</v>
      </c>
      <c r="F68" s="40" t="s">
        <v>2272</v>
      </c>
      <c r="G68" s="2"/>
      <c r="H68" s="2"/>
      <c r="K68" s="6" t="s">
        <v>4482</v>
      </c>
      <c r="L68" s="6">
        <v>10307</v>
      </c>
      <c r="M68" s="6" t="s">
        <v>4568</v>
      </c>
      <c r="Q68" s="6" t="s">
        <v>2068</v>
      </c>
      <c r="R68" s="6">
        <v>23131</v>
      </c>
      <c r="S68" s="6" t="s">
        <v>4582</v>
      </c>
      <c r="T68" s="6" t="s">
        <v>4583</v>
      </c>
      <c r="U68" s="6" t="s">
        <v>4584</v>
      </c>
      <c r="V68" s="6" t="s">
        <v>4585</v>
      </c>
      <c r="W68" s="6" t="s">
        <v>2272</v>
      </c>
    </row>
    <row r="69" spans="1:23" ht="14.25" customHeight="1">
      <c r="A69" s="2" t="s">
        <v>2077</v>
      </c>
      <c r="B69" s="2" t="s">
        <v>4586</v>
      </c>
      <c r="C69" s="2" t="s">
        <v>4587</v>
      </c>
      <c r="D69" s="2" t="s">
        <v>4588</v>
      </c>
      <c r="E69" s="40" t="s">
        <v>2272</v>
      </c>
      <c r="F69" s="40" t="s">
        <v>2272</v>
      </c>
      <c r="G69" s="2"/>
      <c r="H69" s="2"/>
      <c r="K69" s="6" t="s">
        <v>4524</v>
      </c>
      <c r="L69" s="6">
        <v>10610</v>
      </c>
      <c r="M69" s="6" t="s">
        <v>4571</v>
      </c>
      <c r="Q69" s="6" t="s">
        <v>2212</v>
      </c>
      <c r="R69" s="6">
        <v>23230</v>
      </c>
      <c r="S69" s="6" t="s">
        <v>4589</v>
      </c>
      <c r="T69" s="6" t="s">
        <v>4590</v>
      </c>
      <c r="U69" s="6" t="s">
        <v>4591</v>
      </c>
      <c r="V69" s="6" t="s">
        <v>4592</v>
      </c>
      <c r="W69" s="6" t="s">
        <v>2272</v>
      </c>
    </row>
    <row r="70" spans="1:23" ht="14.25" customHeight="1">
      <c r="A70" s="2" t="s">
        <v>2079</v>
      </c>
      <c r="B70" s="2" t="s">
        <v>4593</v>
      </c>
      <c r="C70" s="2" t="s">
        <v>4594</v>
      </c>
      <c r="D70" s="2" t="s">
        <v>4595</v>
      </c>
      <c r="E70" s="40" t="s">
        <v>2272</v>
      </c>
      <c r="F70" s="40" t="s">
        <v>2272</v>
      </c>
      <c r="G70" s="2"/>
      <c r="H70" s="2"/>
      <c r="K70" s="6" t="s">
        <v>4576</v>
      </c>
      <c r="L70" s="6">
        <v>10352</v>
      </c>
      <c r="M70" s="6" t="s">
        <v>4578</v>
      </c>
      <c r="Q70" s="6" t="s">
        <v>2215</v>
      </c>
      <c r="R70" s="6">
        <v>23231</v>
      </c>
      <c r="S70" s="6" t="s">
        <v>4596</v>
      </c>
      <c r="T70" s="6" t="s">
        <v>4597</v>
      </c>
      <c r="U70" s="6" t="s">
        <v>4598</v>
      </c>
      <c r="V70" s="6" t="s">
        <v>4599</v>
      </c>
      <c r="W70" s="6" t="s">
        <v>2272</v>
      </c>
    </row>
    <row r="71" spans="1:23" ht="14.25" customHeight="1">
      <c r="A71" s="2" t="s">
        <v>2081</v>
      </c>
      <c r="B71" s="2" t="s">
        <v>4157</v>
      </c>
      <c r="C71" s="2" t="s">
        <v>4158</v>
      </c>
      <c r="D71" s="2" t="s">
        <v>4600</v>
      </c>
      <c r="E71" s="40" t="s">
        <v>2272</v>
      </c>
      <c r="F71" s="40" t="s">
        <v>2272</v>
      </c>
      <c r="G71" s="2"/>
      <c r="H71" s="2"/>
      <c r="K71" s="6" t="s">
        <v>4583</v>
      </c>
      <c r="L71" s="6">
        <v>10348</v>
      </c>
      <c r="M71" s="6" t="s">
        <v>4585</v>
      </c>
      <c r="Q71" s="6" t="s">
        <v>2069</v>
      </c>
      <c r="R71" s="6">
        <v>23132</v>
      </c>
      <c r="S71" s="6" t="s">
        <v>4601</v>
      </c>
      <c r="T71" s="6" t="s">
        <v>4602</v>
      </c>
      <c r="U71" s="6" t="s">
        <v>4603</v>
      </c>
      <c r="V71" s="6" t="s">
        <v>4604</v>
      </c>
      <c r="W71" s="6" t="s">
        <v>2272</v>
      </c>
    </row>
    <row r="72" spans="1:23" ht="14.25" customHeight="1">
      <c r="A72" s="2" t="s">
        <v>2082</v>
      </c>
      <c r="B72" s="2" t="s">
        <v>4319</v>
      </c>
      <c r="C72" s="2" t="s">
        <v>4320</v>
      </c>
      <c r="D72" s="2" t="s">
        <v>4605</v>
      </c>
      <c r="E72" s="40" t="s">
        <v>2272</v>
      </c>
      <c r="F72" s="40" t="s">
        <v>2272</v>
      </c>
      <c r="G72" s="2"/>
      <c r="H72" s="2"/>
      <c r="K72" s="6" t="s">
        <v>4590</v>
      </c>
      <c r="L72" s="6">
        <v>10971</v>
      </c>
      <c r="M72" s="6" t="s">
        <v>4592</v>
      </c>
      <c r="Q72" s="6" t="s">
        <v>2217</v>
      </c>
      <c r="R72" s="6">
        <v>23232</v>
      </c>
      <c r="S72" s="6" t="s">
        <v>4606</v>
      </c>
      <c r="T72" s="6" t="s">
        <v>4607</v>
      </c>
      <c r="U72" s="6" t="s">
        <v>4608</v>
      </c>
      <c r="V72" s="6" t="s">
        <v>4609</v>
      </c>
      <c r="W72" s="6" t="s">
        <v>2272</v>
      </c>
    </row>
    <row r="73" spans="1:23" ht="14.25" customHeight="1">
      <c r="A73" s="2" t="s">
        <v>2085</v>
      </c>
      <c r="B73" s="2" t="s">
        <v>4610</v>
      </c>
      <c r="C73" s="2" t="s">
        <v>4611</v>
      </c>
      <c r="D73" s="2" t="s">
        <v>4612</v>
      </c>
      <c r="E73" s="40" t="s">
        <v>2272</v>
      </c>
      <c r="F73" s="40" t="s">
        <v>2272</v>
      </c>
      <c r="G73" s="2"/>
      <c r="H73" s="2"/>
      <c r="K73" s="6" t="s">
        <v>4597</v>
      </c>
      <c r="L73" s="6">
        <v>10949</v>
      </c>
      <c r="M73" s="6" t="s">
        <v>4599</v>
      </c>
      <c r="Q73" s="6" t="s">
        <v>4613</v>
      </c>
      <c r="R73" s="6">
        <v>23308</v>
      </c>
      <c r="S73" s="6" t="s">
        <v>4614</v>
      </c>
      <c r="T73" s="6" t="s">
        <v>4615</v>
      </c>
      <c r="U73" s="6" t="s">
        <v>4616</v>
      </c>
      <c r="V73" s="6" t="s">
        <v>4617</v>
      </c>
      <c r="W73" s="6" t="s">
        <v>2272</v>
      </c>
    </row>
    <row r="74" spans="1:23" ht="14.25" customHeight="1">
      <c r="A74" s="2" t="s">
        <v>2086</v>
      </c>
      <c r="B74" s="2" t="s">
        <v>4467</v>
      </c>
      <c r="C74" s="2" t="s">
        <v>4468</v>
      </c>
      <c r="D74" s="2" t="s">
        <v>4618</v>
      </c>
      <c r="E74" s="40" t="s">
        <v>2272</v>
      </c>
      <c r="F74" s="40" t="s">
        <v>2272</v>
      </c>
      <c r="G74" s="2"/>
      <c r="H74" s="2"/>
      <c r="K74" s="6" t="s">
        <v>4602</v>
      </c>
      <c r="L74" s="6">
        <v>10572</v>
      </c>
      <c r="M74" s="6" t="s">
        <v>4604</v>
      </c>
      <c r="Q74" s="6" t="s">
        <v>2070</v>
      </c>
      <c r="R74" s="6">
        <v>23133</v>
      </c>
      <c r="S74" s="6" t="s">
        <v>4619</v>
      </c>
      <c r="T74" s="6" t="s">
        <v>4620</v>
      </c>
      <c r="U74" s="6" t="s">
        <v>4621</v>
      </c>
      <c r="V74" s="6" t="s">
        <v>4622</v>
      </c>
      <c r="W74" s="6" t="s">
        <v>2272</v>
      </c>
    </row>
    <row r="75" spans="1:23" ht="14.25" customHeight="1">
      <c r="A75" s="2" t="s">
        <v>2087</v>
      </c>
      <c r="B75" s="2" t="s">
        <v>4623</v>
      </c>
      <c r="C75" s="2" t="s">
        <v>4624</v>
      </c>
      <c r="D75" s="2" t="s">
        <v>4625</v>
      </c>
      <c r="E75" s="40" t="s">
        <v>2272</v>
      </c>
      <c r="F75" s="40" t="s">
        <v>2272</v>
      </c>
      <c r="G75" s="2"/>
      <c r="H75" s="2"/>
      <c r="K75" s="6" t="s">
        <v>4626</v>
      </c>
      <c r="L75" s="6">
        <v>10447</v>
      </c>
      <c r="M75" s="6" t="s">
        <v>4609</v>
      </c>
      <c r="Q75" s="6" t="s">
        <v>2219</v>
      </c>
      <c r="R75" s="6">
        <v>23233</v>
      </c>
      <c r="S75" s="6" t="s">
        <v>4627</v>
      </c>
      <c r="T75" s="6" t="s">
        <v>4494</v>
      </c>
      <c r="U75" s="6" t="s">
        <v>4495</v>
      </c>
      <c r="V75" s="6" t="s">
        <v>4628</v>
      </c>
      <c r="W75" s="6" t="s">
        <v>2272</v>
      </c>
    </row>
    <row r="76" spans="1:23" ht="14.25" customHeight="1">
      <c r="A76" s="2" t="s">
        <v>2089</v>
      </c>
      <c r="B76" s="2" t="s">
        <v>4629</v>
      </c>
      <c r="C76" s="2" t="s">
        <v>4630</v>
      </c>
      <c r="D76" s="2" t="s">
        <v>4631</v>
      </c>
      <c r="E76" s="40" t="s">
        <v>692</v>
      </c>
      <c r="F76" s="40" t="s">
        <v>2272</v>
      </c>
      <c r="G76" s="2"/>
      <c r="H76" s="2"/>
      <c r="K76" s="6" t="s">
        <v>4615</v>
      </c>
      <c r="L76" s="6">
        <v>10962</v>
      </c>
      <c r="M76" s="6" t="s">
        <v>4617</v>
      </c>
      <c r="Q76" s="6" t="s">
        <v>4632</v>
      </c>
      <c r="R76" s="6">
        <v>23309</v>
      </c>
      <c r="S76" s="6" t="s">
        <v>4633</v>
      </c>
      <c r="T76" s="6" t="s">
        <v>4634</v>
      </c>
      <c r="U76" s="6" t="s">
        <v>4635</v>
      </c>
      <c r="V76" s="6" t="s">
        <v>4636</v>
      </c>
      <c r="W76" s="6" t="s">
        <v>2285</v>
      </c>
    </row>
    <row r="77" spans="1:23" ht="14.25" customHeight="1">
      <c r="A77" s="2" t="s">
        <v>2090</v>
      </c>
      <c r="B77" s="2" t="s">
        <v>4550</v>
      </c>
      <c r="C77" s="2" t="s">
        <v>4551</v>
      </c>
      <c r="D77" s="2" t="s">
        <v>4637</v>
      </c>
      <c r="E77" s="40" t="s">
        <v>2272</v>
      </c>
      <c r="F77" s="40" t="s">
        <v>2272</v>
      </c>
      <c r="G77" s="2"/>
      <c r="H77" s="2"/>
      <c r="K77" s="6" t="s">
        <v>4620</v>
      </c>
      <c r="L77" s="6">
        <v>10216</v>
      </c>
      <c r="M77" s="6" t="s">
        <v>4622</v>
      </c>
      <c r="Q77" s="6" t="s">
        <v>2071</v>
      </c>
      <c r="R77" s="6">
        <v>23134</v>
      </c>
      <c r="S77" s="6" t="s">
        <v>4638</v>
      </c>
      <c r="T77" s="6" t="s">
        <v>4639</v>
      </c>
      <c r="U77" s="6" t="s">
        <v>4640</v>
      </c>
      <c r="V77" s="6" t="s">
        <v>4641</v>
      </c>
      <c r="W77" s="6" t="s">
        <v>2272</v>
      </c>
    </row>
    <row r="78" spans="1:23" ht="14.25" customHeight="1">
      <c r="A78" s="2" t="s">
        <v>2092</v>
      </c>
      <c r="B78" s="2" t="s">
        <v>4642</v>
      </c>
      <c r="C78" s="2" t="s">
        <v>4643</v>
      </c>
      <c r="D78" s="2" t="s">
        <v>4644</v>
      </c>
      <c r="E78" s="40" t="s">
        <v>766</v>
      </c>
      <c r="F78" s="40" t="s">
        <v>2272</v>
      </c>
      <c r="G78" s="2"/>
      <c r="H78" s="2"/>
      <c r="K78" s="6" t="s">
        <v>4494</v>
      </c>
      <c r="L78" s="6">
        <v>10809</v>
      </c>
      <c r="M78" s="6" t="s">
        <v>4628</v>
      </c>
      <c r="Q78" s="6" t="s">
        <v>2220</v>
      </c>
      <c r="R78" s="6">
        <v>23234</v>
      </c>
      <c r="S78" s="6" t="s">
        <v>4645</v>
      </c>
      <c r="T78" s="6" t="s">
        <v>4646</v>
      </c>
      <c r="U78" s="6" t="s">
        <v>4647</v>
      </c>
      <c r="V78" s="6" t="s">
        <v>4648</v>
      </c>
      <c r="W78" s="6" t="s">
        <v>2272</v>
      </c>
    </row>
    <row r="79" spans="1:23" ht="14.25" customHeight="1">
      <c r="A79" s="2" t="s">
        <v>2094</v>
      </c>
      <c r="B79" s="2" t="s">
        <v>4620</v>
      </c>
      <c r="C79" s="2" t="s">
        <v>4621</v>
      </c>
      <c r="D79" s="2" t="s">
        <v>4649</v>
      </c>
      <c r="E79" s="40" t="s">
        <v>2272</v>
      </c>
      <c r="F79" s="40" t="s">
        <v>2272</v>
      </c>
      <c r="G79" s="2"/>
      <c r="H79" s="2"/>
      <c r="K79" s="6" t="s">
        <v>4634</v>
      </c>
      <c r="L79" s="6">
        <v>10931</v>
      </c>
      <c r="M79" s="6" t="s">
        <v>4636</v>
      </c>
      <c r="Q79" s="6" t="s">
        <v>4650</v>
      </c>
      <c r="R79" s="6">
        <v>23310</v>
      </c>
      <c r="S79" s="6" t="s">
        <v>4651</v>
      </c>
      <c r="T79" s="6" t="s">
        <v>4652</v>
      </c>
      <c r="U79" s="6" t="s">
        <v>4653</v>
      </c>
      <c r="V79" s="6" t="s">
        <v>4654</v>
      </c>
      <c r="W79" s="6" t="s">
        <v>2272</v>
      </c>
    </row>
    <row r="80" spans="1:23" ht="14.25" customHeight="1">
      <c r="A80" s="2" t="s">
        <v>2096</v>
      </c>
      <c r="B80" s="2" t="s">
        <v>4655</v>
      </c>
      <c r="C80" s="2" t="s">
        <v>4656</v>
      </c>
      <c r="D80" s="2" t="s">
        <v>4657</v>
      </c>
      <c r="E80" s="40" t="s">
        <v>2272</v>
      </c>
      <c r="F80" s="40" t="s">
        <v>2272</v>
      </c>
      <c r="G80" s="2"/>
      <c r="H80" s="2"/>
      <c r="K80" s="6" t="s">
        <v>4639</v>
      </c>
      <c r="L80" s="6">
        <v>10529</v>
      </c>
      <c r="M80" s="6" t="s">
        <v>4641</v>
      </c>
      <c r="Q80" s="6" t="s">
        <v>2072</v>
      </c>
      <c r="R80" s="6">
        <v>23135</v>
      </c>
      <c r="S80" s="6" t="s">
        <v>4658</v>
      </c>
      <c r="T80" s="6" t="s">
        <v>4659</v>
      </c>
      <c r="U80" s="6" t="s">
        <v>4660</v>
      </c>
      <c r="V80" s="6" t="s">
        <v>4661</v>
      </c>
      <c r="W80" s="6" t="s">
        <v>2272</v>
      </c>
    </row>
    <row r="81" spans="1:23" ht="14.25" customHeight="1">
      <c r="A81" s="2" t="s">
        <v>2098</v>
      </c>
      <c r="B81" s="2" t="s">
        <v>4662</v>
      </c>
      <c r="C81" s="2" t="s">
        <v>4663</v>
      </c>
      <c r="D81" s="2" t="s">
        <v>4664</v>
      </c>
      <c r="E81" s="40" t="s">
        <v>2272</v>
      </c>
      <c r="F81" s="40" t="s">
        <v>2272</v>
      </c>
      <c r="G81" s="2"/>
      <c r="H81" s="2"/>
      <c r="K81" s="6" t="s">
        <v>4646</v>
      </c>
      <c r="L81" s="6">
        <v>10570</v>
      </c>
      <c r="M81" s="6" t="s">
        <v>4648</v>
      </c>
      <c r="Q81" s="6" t="s">
        <v>2222</v>
      </c>
      <c r="R81" s="6">
        <v>23235</v>
      </c>
      <c r="S81" s="6" t="s">
        <v>4665</v>
      </c>
      <c r="T81" s="6" t="s">
        <v>4125</v>
      </c>
      <c r="U81" s="6" t="s">
        <v>4666</v>
      </c>
      <c r="V81" s="6" t="s">
        <v>4126</v>
      </c>
      <c r="W81" s="6" t="s">
        <v>2272</v>
      </c>
    </row>
    <row r="82" spans="1:23" ht="14.25" customHeight="1">
      <c r="A82" s="2" t="s">
        <v>2101</v>
      </c>
      <c r="B82" s="2" t="s">
        <v>4667</v>
      </c>
      <c r="C82" s="2" t="s">
        <v>4668</v>
      </c>
      <c r="D82" s="2" t="s">
        <v>4669</v>
      </c>
      <c r="E82" s="40" t="s">
        <v>2272</v>
      </c>
      <c r="F82" s="40" t="s">
        <v>2272</v>
      </c>
      <c r="G82" s="2"/>
      <c r="H82" s="2"/>
      <c r="Q82" s="6" t="s">
        <v>4670</v>
      </c>
      <c r="R82" s="6">
        <v>23311</v>
      </c>
      <c r="S82" s="6" t="s">
        <v>4671</v>
      </c>
      <c r="T82" s="6" t="s">
        <v>4672</v>
      </c>
      <c r="U82" s="6" t="s">
        <v>4673</v>
      </c>
      <c r="V82" s="6" t="s">
        <v>4674</v>
      </c>
      <c r="W82" s="6" t="s">
        <v>2272</v>
      </c>
    </row>
    <row r="83" spans="1:23" ht="14.25" customHeight="1">
      <c r="A83" s="2" t="s">
        <v>2102</v>
      </c>
      <c r="B83" s="2" t="s">
        <v>4409</v>
      </c>
      <c r="C83" s="2" t="s">
        <v>4410</v>
      </c>
      <c r="D83" s="2" t="s">
        <v>4675</v>
      </c>
      <c r="E83" s="40" t="s">
        <v>2272</v>
      </c>
      <c r="F83" s="40" t="s">
        <v>2272</v>
      </c>
      <c r="G83" s="2"/>
      <c r="H83" s="2"/>
      <c r="K83" s="6" t="s">
        <v>4652</v>
      </c>
      <c r="L83" s="6">
        <v>10326</v>
      </c>
      <c r="M83" s="6" t="s">
        <v>4654</v>
      </c>
      <c r="Q83" s="6" t="s">
        <v>2075</v>
      </c>
      <c r="R83" s="6">
        <v>23136</v>
      </c>
      <c r="S83" s="6" t="s">
        <v>4676</v>
      </c>
      <c r="T83" s="6" t="s">
        <v>4677</v>
      </c>
      <c r="U83" s="6" t="s">
        <v>4678</v>
      </c>
      <c r="V83" s="6" t="s">
        <v>4679</v>
      </c>
      <c r="W83" s="6" t="s">
        <v>2272</v>
      </c>
    </row>
    <row r="84" spans="1:23" ht="14.25" customHeight="1">
      <c r="A84" s="2" t="s">
        <v>2103</v>
      </c>
      <c r="B84" s="2" t="s">
        <v>4503</v>
      </c>
      <c r="C84" s="2" t="s">
        <v>4504</v>
      </c>
      <c r="D84" s="2" t="s">
        <v>4680</v>
      </c>
      <c r="E84" s="40" t="s">
        <v>2272</v>
      </c>
      <c r="F84" s="40" t="s">
        <v>2272</v>
      </c>
      <c r="G84" s="2"/>
      <c r="H84" s="2"/>
      <c r="K84" s="6" t="s">
        <v>4659</v>
      </c>
      <c r="L84" s="6">
        <v>10331</v>
      </c>
      <c r="M84" s="6" t="s">
        <v>4661</v>
      </c>
      <c r="Q84" s="6" t="s">
        <v>2225</v>
      </c>
      <c r="R84" s="6">
        <v>23236</v>
      </c>
      <c r="S84" s="6" t="s">
        <v>4681</v>
      </c>
      <c r="T84" s="6" t="s">
        <v>4682</v>
      </c>
      <c r="U84" s="6" t="s">
        <v>4683</v>
      </c>
      <c r="V84" s="6" t="s">
        <v>4684</v>
      </c>
      <c r="W84" s="6" t="s">
        <v>2272</v>
      </c>
    </row>
    <row r="85" spans="1:23" ht="14.25" customHeight="1">
      <c r="A85" s="2" t="s">
        <v>2105</v>
      </c>
      <c r="B85" s="2" t="s">
        <v>4227</v>
      </c>
      <c r="C85" s="2" t="s">
        <v>4228</v>
      </c>
      <c r="D85" s="2" t="s">
        <v>4685</v>
      </c>
      <c r="E85" s="40" t="s">
        <v>2272</v>
      </c>
      <c r="F85" s="40" t="s">
        <v>2272</v>
      </c>
      <c r="G85" s="2"/>
      <c r="H85" s="2"/>
      <c r="K85" s="6" t="s">
        <v>4672</v>
      </c>
      <c r="L85" s="6">
        <v>10427</v>
      </c>
      <c r="M85" s="6" t="s">
        <v>4674</v>
      </c>
      <c r="Q85" s="6" t="s">
        <v>4686</v>
      </c>
      <c r="R85" s="6">
        <v>23312</v>
      </c>
      <c r="S85" s="6" t="s">
        <v>4687</v>
      </c>
      <c r="T85" s="6" t="s">
        <v>4688</v>
      </c>
      <c r="U85" s="6" t="s">
        <v>4689</v>
      </c>
      <c r="V85" s="6" t="s">
        <v>4690</v>
      </c>
      <c r="W85" s="6" t="s">
        <v>2272</v>
      </c>
    </row>
    <row r="86" spans="1:23" ht="14.25" customHeight="1">
      <c r="A86" s="2" t="s">
        <v>2106</v>
      </c>
      <c r="B86" s="2" t="s">
        <v>4691</v>
      </c>
      <c r="C86" s="2" t="s">
        <v>4692</v>
      </c>
      <c r="D86" s="2" t="s">
        <v>4693</v>
      </c>
      <c r="E86" s="40" t="s">
        <v>2272</v>
      </c>
      <c r="F86" s="40" t="s">
        <v>2272</v>
      </c>
      <c r="G86" s="2"/>
      <c r="H86" s="2"/>
      <c r="K86" s="6" t="s">
        <v>4677</v>
      </c>
      <c r="L86" s="6">
        <v>10321</v>
      </c>
      <c r="M86" s="6" t="s">
        <v>4679</v>
      </c>
      <c r="Q86" s="6" t="s">
        <v>2077</v>
      </c>
      <c r="R86" s="6">
        <v>23137</v>
      </c>
      <c r="S86" s="6" t="s">
        <v>4694</v>
      </c>
      <c r="T86" s="6" t="s">
        <v>4695</v>
      </c>
      <c r="U86" s="6" t="s">
        <v>4696</v>
      </c>
      <c r="V86" s="6" t="s">
        <v>4697</v>
      </c>
      <c r="W86" s="6" t="s">
        <v>2272</v>
      </c>
    </row>
    <row r="87" spans="1:23" ht="14.25" customHeight="1">
      <c r="A87" s="2" t="s">
        <v>2108</v>
      </c>
      <c r="B87" s="2" t="s">
        <v>4698</v>
      </c>
      <c r="C87" s="2" t="s">
        <v>4699</v>
      </c>
      <c r="D87" s="2" t="s">
        <v>4700</v>
      </c>
      <c r="E87" s="40" t="s">
        <v>2285</v>
      </c>
      <c r="F87" s="40" t="s">
        <v>2272</v>
      </c>
      <c r="G87" s="2"/>
      <c r="H87" s="2"/>
      <c r="K87" s="6" t="s">
        <v>4682</v>
      </c>
      <c r="L87" s="6">
        <v>10341</v>
      </c>
      <c r="M87" s="6" t="s">
        <v>4684</v>
      </c>
      <c r="Q87" s="6" t="s">
        <v>2227</v>
      </c>
      <c r="R87" s="6">
        <v>23237</v>
      </c>
      <c r="S87" s="6" t="s">
        <v>4701</v>
      </c>
      <c r="T87" s="6" t="s">
        <v>4702</v>
      </c>
      <c r="U87" s="6" t="s">
        <v>4703</v>
      </c>
      <c r="V87" s="6" t="s">
        <v>4704</v>
      </c>
      <c r="W87" s="6" t="s">
        <v>2272</v>
      </c>
    </row>
    <row r="88" spans="1:23" ht="14.25" customHeight="1">
      <c r="A88" s="2" t="s">
        <v>2111</v>
      </c>
      <c r="B88" s="2" t="s">
        <v>4117</v>
      </c>
      <c r="C88" s="2" t="s">
        <v>4118</v>
      </c>
      <c r="D88" s="2" t="s">
        <v>4705</v>
      </c>
      <c r="E88" s="40" t="s">
        <v>692</v>
      </c>
      <c r="F88" s="40" t="s">
        <v>2272</v>
      </c>
      <c r="G88" s="2"/>
      <c r="H88" s="2"/>
      <c r="K88" s="6" t="s">
        <v>4688</v>
      </c>
      <c r="L88" s="6">
        <v>10229</v>
      </c>
      <c r="M88" s="6" t="s">
        <v>4690</v>
      </c>
      <c r="Q88" s="6" t="s">
        <v>4706</v>
      </c>
      <c r="R88" s="6">
        <v>23313</v>
      </c>
      <c r="S88" s="6" t="s">
        <v>4707</v>
      </c>
      <c r="T88" s="6" t="s">
        <v>4708</v>
      </c>
      <c r="U88" s="6" t="s">
        <v>4709</v>
      </c>
      <c r="V88" s="6" t="s">
        <v>4710</v>
      </c>
      <c r="W88" s="6" t="s">
        <v>2272</v>
      </c>
    </row>
    <row r="89" spans="1:23" ht="14.25" customHeight="1">
      <c r="A89" s="2" t="s">
        <v>2114</v>
      </c>
      <c r="B89" s="2" t="s">
        <v>4334</v>
      </c>
      <c r="C89" s="2" t="s">
        <v>4335</v>
      </c>
      <c r="D89" s="2" t="s">
        <v>4711</v>
      </c>
      <c r="E89" s="40" t="s">
        <v>692</v>
      </c>
      <c r="F89" s="40" t="s">
        <v>2272</v>
      </c>
      <c r="G89" s="2"/>
      <c r="H89" s="2"/>
      <c r="K89" s="6" t="s">
        <v>4695</v>
      </c>
      <c r="L89" s="6">
        <v>10536</v>
      </c>
      <c r="M89" s="6" t="s">
        <v>4697</v>
      </c>
      <c r="Q89" s="6" t="s">
        <v>2079</v>
      </c>
      <c r="R89" s="6">
        <v>23138</v>
      </c>
      <c r="S89" s="6" t="s">
        <v>4712</v>
      </c>
      <c r="T89" s="6" t="s">
        <v>4667</v>
      </c>
      <c r="U89" s="6" t="s">
        <v>4668</v>
      </c>
      <c r="V89" s="6" t="s">
        <v>4713</v>
      </c>
      <c r="W89" s="6" t="s">
        <v>2272</v>
      </c>
    </row>
    <row r="90" spans="1:23" ht="14.25" customHeight="1">
      <c r="A90" s="2" t="s">
        <v>2116</v>
      </c>
      <c r="B90" s="2" t="s">
        <v>4312</v>
      </c>
      <c r="C90" s="2" t="s">
        <v>4313</v>
      </c>
      <c r="D90" s="2" t="s">
        <v>4714</v>
      </c>
      <c r="E90" s="40" t="s">
        <v>2272</v>
      </c>
      <c r="F90" s="40" t="s">
        <v>2272</v>
      </c>
      <c r="G90" s="2"/>
      <c r="H90" s="2"/>
      <c r="K90" s="6" t="s">
        <v>4702</v>
      </c>
      <c r="L90" s="6">
        <v>10531</v>
      </c>
      <c r="M90" s="6" t="s">
        <v>4704</v>
      </c>
      <c r="Q90" s="6" t="s">
        <v>2228</v>
      </c>
      <c r="R90" s="6">
        <v>23238</v>
      </c>
      <c r="S90" s="6" t="s">
        <v>4715</v>
      </c>
      <c r="T90" s="6" t="s">
        <v>4716</v>
      </c>
      <c r="U90" s="6" t="s">
        <v>4717</v>
      </c>
      <c r="V90" s="6" t="s">
        <v>4718</v>
      </c>
      <c r="W90" s="6" t="s">
        <v>2272</v>
      </c>
    </row>
    <row r="91" spans="1:23" ht="14.25" customHeight="1">
      <c r="A91" s="2" t="s">
        <v>2118</v>
      </c>
      <c r="B91" s="2" t="s">
        <v>4719</v>
      </c>
      <c r="C91" s="2" t="s">
        <v>4720</v>
      </c>
      <c r="D91" s="2" t="s">
        <v>4721</v>
      </c>
      <c r="E91" s="40" t="s">
        <v>2272</v>
      </c>
      <c r="F91" s="40" t="s">
        <v>2272</v>
      </c>
      <c r="G91" s="2"/>
      <c r="H91" s="2"/>
      <c r="K91" s="6" t="s">
        <v>4708</v>
      </c>
      <c r="L91" s="6">
        <v>10732</v>
      </c>
      <c r="M91" s="6" t="s">
        <v>4710</v>
      </c>
      <c r="Q91" s="6" t="s">
        <v>4722</v>
      </c>
      <c r="R91" s="6">
        <v>23314</v>
      </c>
      <c r="S91" s="6" t="s">
        <v>4723</v>
      </c>
      <c r="T91" s="6" t="s">
        <v>4724</v>
      </c>
      <c r="U91" s="6" t="s">
        <v>4725</v>
      </c>
      <c r="V91" s="6" t="s">
        <v>4726</v>
      </c>
      <c r="W91" s="6" t="s">
        <v>2272</v>
      </c>
    </row>
    <row r="92" spans="1:23" ht="14.25" customHeight="1">
      <c r="A92" s="2" t="s">
        <v>2120</v>
      </c>
      <c r="B92" s="2" t="s">
        <v>4727</v>
      </c>
      <c r="C92" s="2" t="s">
        <v>4728</v>
      </c>
      <c r="D92" s="2" t="s">
        <v>4729</v>
      </c>
      <c r="E92" s="40" t="s">
        <v>2272</v>
      </c>
      <c r="F92" s="40" t="s">
        <v>2272</v>
      </c>
      <c r="G92" s="2"/>
      <c r="H92" s="2"/>
      <c r="K92" s="6" t="s">
        <v>4667</v>
      </c>
      <c r="L92" s="6">
        <v>10616</v>
      </c>
      <c r="M92" s="6" t="s">
        <v>4713</v>
      </c>
      <c r="Q92" s="6" t="s">
        <v>2081</v>
      </c>
      <c r="R92" s="6">
        <v>23139</v>
      </c>
      <c r="S92" s="6" t="s">
        <v>4730</v>
      </c>
      <c r="T92" s="6" t="s">
        <v>4731</v>
      </c>
      <c r="U92" s="6" t="s">
        <v>4732</v>
      </c>
      <c r="V92" s="6" t="s">
        <v>4733</v>
      </c>
      <c r="W92" s="6" t="s">
        <v>2272</v>
      </c>
    </row>
    <row r="93" spans="1:23" ht="14.25" customHeight="1">
      <c r="A93" s="2" t="s">
        <v>2121</v>
      </c>
      <c r="B93" s="2" t="s">
        <v>4734</v>
      </c>
      <c r="C93" s="2" t="s">
        <v>4735</v>
      </c>
      <c r="D93" s="2" t="s">
        <v>4736</v>
      </c>
      <c r="E93" s="40" t="s">
        <v>2272</v>
      </c>
      <c r="F93" s="40" t="s">
        <v>2272</v>
      </c>
      <c r="G93" s="2"/>
      <c r="H93" s="2"/>
      <c r="K93" s="6" t="s">
        <v>4716</v>
      </c>
      <c r="L93" s="6">
        <v>10864</v>
      </c>
      <c r="M93" s="6" t="s">
        <v>4718</v>
      </c>
      <c r="Q93" s="6" t="s">
        <v>2230</v>
      </c>
      <c r="R93" s="6">
        <v>23239</v>
      </c>
      <c r="S93" s="6" t="s">
        <v>4737</v>
      </c>
      <c r="T93" s="6" t="s">
        <v>4738</v>
      </c>
      <c r="U93" s="6" t="s">
        <v>4739</v>
      </c>
      <c r="V93" s="6" t="s">
        <v>4740</v>
      </c>
      <c r="W93" s="6" t="s">
        <v>2272</v>
      </c>
    </row>
    <row r="94" spans="1:23" ht="14.25" customHeight="1">
      <c r="A94" s="2" t="s">
        <v>2123</v>
      </c>
      <c r="B94" s="2" t="s">
        <v>4511</v>
      </c>
      <c r="C94" s="2" t="s">
        <v>4512</v>
      </c>
      <c r="D94" s="2" t="s">
        <v>4741</v>
      </c>
      <c r="E94" s="40" t="s">
        <v>2272</v>
      </c>
      <c r="F94" s="40" t="s">
        <v>2272</v>
      </c>
      <c r="G94" s="2"/>
      <c r="H94" s="2"/>
      <c r="K94" s="6" t="s">
        <v>4724</v>
      </c>
      <c r="L94" s="6">
        <v>10426</v>
      </c>
      <c r="M94" s="6" t="s">
        <v>4726</v>
      </c>
      <c r="Q94" s="6" t="s">
        <v>4742</v>
      </c>
      <c r="R94" s="6">
        <v>23315</v>
      </c>
      <c r="S94" s="6" t="s">
        <v>4743</v>
      </c>
      <c r="T94" s="6" t="s">
        <v>4744</v>
      </c>
      <c r="U94" s="6" t="s">
        <v>4745</v>
      </c>
      <c r="V94" s="6" t="s">
        <v>4746</v>
      </c>
      <c r="W94" s="6" t="s">
        <v>2272</v>
      </c>
    </row>
    <row r="95" spans="1:23" ht="14.25" customHeight="1">
      <c r="A95" s="2" t="s">
        <v>2125</v>
      </c>
      <c r="B95" s="2" t="s">
        <v>4677</v>
      </c>
      <c r="C95" s="2" t="s">
        <v>4678</v>
      </c>
      <c r="D95" s="2" t="s">
        <v>4747</v>
      </c>
      <c r="E95" s="40" t="s">
        <v>692</v>
      </c>
      <c r="F95" s="40" t="s">
        <v>2272</v>
      </c>
      <c r="G95" s="2"/>
      <c r="H95" s="2"/>
      <c r="K95" s="6" t="s">
        <v>4731</v>
      </c>
      <c r="L95" s="6">
        <v>10640</v>
      </c>
      <c r="M95" s="6" t="s">
        <v>4733</v>
      </c>
      <c r="Q95" s="6" t="s">
        <v>2082</v>
      </c>
      <c r="R95" s="6">
        <v>23140</v>
      </c>
      <c r="S95" s="6" t="s">
        <v>4748</v>
      </c>
      <c r="T95" s="6" t="s">
        <v>4749</v>
      </c>
      <c r="U95" s="6" t="s">
        <v>4750</v>
      </c>
      <c r="V95" s="6" t="s">
        <v>4751</v>
      </c>
      <c r="W95" s="6" t="s">
        <v>2272</v>
      </c>
    </row>
    <row r="96" spans="1:23" ht="14.25" customHeight="1">
      <c r="A96" s="2" t="s">
        <v>2127</v>
      </c>
      <c r="B96" s="2" t="s">
        <v>4255</v>
      </c>
      <c r="C96" s="2" t="s">
        <v>4256</v>
      </c>
      <c r="D96" s="2" t="s">
        <v>4752</v>
      </c>
      <c r="E96" s="40" t="s">
        <v>692</v>
      </c>
      <c r="F96" s="40" t="s">
        <v>2272</v>
      </c>
      <c r="G96" s="2"/>
      <c r="H96" s="2"/>
      <c r="K96" s="6" t="s">
        <v>4738</v>
      </c>
      <c r="L96" s="6">
        <v>10706</v>
      </c>
      <c r="M96" s="6" t="s">
        <v>4740</v>
      </c>
      <c r="Q96" s="6" t="s">
        <v>2231</v>
      </c>
      <c r="R96" s="6">
        <v>23240</v>
      </c>
      <c r="S96" s="6" t="s">
        <v>4753</v>
      </c>
      <c r="T96" s="6" t="s">
        <v>4754</v>
      </c>
      <c r="U96" s="6" t="s">
        <v>4755</v>
      </c>
      <c r="V96" s="6" t="s">
        <v>4756</v>
      </c>
      <c r="W96" s="6" t="s">
        <v>2272</v>
      </c>
    </row>
    <row r="97" spans="1:23" ht="14.25" customHeight="1">
      <c r="A97" s="2" t="s">
        <v>2129</v>
      </c>
      <c r="B97" s="2" t="s">
        <v>4757</v>
      </c>
      <c r="C97" s="2" t="s">
        <v>4758</v>
      </c>
      <c r="D97" s="2" t="s">
        <v>4759</v>
      </c>
      <c r="E97" s="40" t="s">
        <v>2272</v>
      </c>
      <c r="F97" s="40" t="s">
        <v>2272</v>
      </c>
      <c r="G97" s="2"/>
      <c r="H97" s="2"/>
      <c r="K97" s="6" t="s">
        <v>4744</v>
      </c>
      <c r="L97" s="6">
        <v>10965</v>
      </c>
      <c r="M97" s="6" t="s">
        <v>4746</v>
      </c>
      <c r="Q97" s="6" t="s">
        <v>4760</v>
      </c>
      <c r="R97" s="6">
        <v>23316</v>
      </c>
      <c r="S97" s="6" t="s">
        <v>4761</v>
      </c>
      <c r="T97" s="6" t="s">
        <v>4762</v>
      </c>
      <c r="U97" s="6" t="s">
        <v>4763</v>
      </c>
      <c r="V97" s="6" t="s">
        <v>4764</v>
      </c>
      <c r="W97" s="6" t="s">
        <v>2272</v>
      </c>
    </row>
    <row r="98" spans="1:23" ht="14.25" customHeight="1">
      <c r="A98" s="2" t="s">
        <v>2131</v>
      </c>
      <c r="B98" s="2" t="s">
        <v>4371</v>
      </c>
      <c r="C98" s="2" t="s">
        <v>4372</v>
      </c>
      <c r="D98" s="2" t="s">
        <v>4765</v>
      </c>
      <c r="E98" s="40" t="s">
        <v>2272</v>
      </c>
      <c r="F98" s="40" t="s">
        <v>2272</v>
      </c>
      <c r="G98" s="2"/>
      <c r="H98" s="2"/>
      <c r="K98" s="6" t="s">
        <v>4749</v>
      </c>
      <c r="L98" s="6">
        <v>10412</v>
      </c>
      <c r="M98" s="6" t="s">
        <v>4751</v>
      </c>
      <c r="Q98" s="6" t="s">
        <v>2085</v>
      </c>
      <c r="R98" s="6">
        <v>23141</v>
      </c>
      <c r="S98" s="6" t="s">
        <v>4766</v>
      </c>
      <c r="T98" s="6" t="s">
        <v>4767</v>
      </c>
      <c r="U98" s="6" t="s">
        <v>4768</v>
      </c>
      <c r="V98" s="6" t="s">
        <v>4769</v>
      </c>
      <c r="W98" s="6" t="s">
        <v>2272</v>
      </c>
    </row>
    <row r="99" spans="1:23" ht="14.25" customHeight="1">
      <c r="A99" s="2" t="s">
        <v>2133</v>
      </c>
      <c r="B99" s="2" t="s">
        <v>4770</v>
      </c>
      <c r="C99" s="2" t="s">
        <v>4771</v>
      </c>
      <c r="D99" s="2" t="s">
        <v>4772</v>
      </c>
      <c r="E99" s="40" t="s">
        <v>2272</v>
      </c>
      <c r="F99" s="40" t="s">
        <v>2272</v>
      </c>
      <c r="G99" s="2"/>
      <c r="H99" s="2"/>
      <c r="K99" s="6" t="s">
        <v>4754</v>
      </c>
      <c r="L99" s="6">
        <v>10324</v>
      </c>
      <c r="M99" s="6" t="s">
        <v>4756</v>
      </c>
      <c r="Q99" s="6" t="s">
        <v>2233</v>
      </c>
      <c r="R99" s="6">
        <v>23241</v>
      </c>
      <c r="S99" s="6" t="s">
        <v>4773</v>
      </c>
      <c r="T99" s="6" t="s">
        <v>4774</v>
      </c>
      <c r="U99" s="6" t="s">
        <v>4775</v>
      </c>
      <c r="V99" s="6" t="s">
        <v>4776</v>
      </c>
      <c r="W99" s="6" t="s">
        <v>2272</v>
      </c>
    </row>
    <row r="100" spans="1:23" ht="14.25" customHeight="1">
      <c r="A100" s="2" t="s">
        <v>2135</v>
      </c>
      <c r="B100" s="2" t="s">
        <v>4777</v>
      </c>
      <c r="C100" s="2" t="s">
        <v>4778</v>
      </c>
      <c r="D100" s="2" t="s">
        <v>4779</v>
      </c>
      <c r="E100" s="40" t="s">
        <v>692</v>
      </c>
      <c r="F100" s="40" t="s">
        <v>2272</v>
      </c>
      <c r="G100" s="2"/>
      <c r="H100" s="2"/>
      <c r="K100" s="6" t="s">
        <v>4762</v>
      </c>
      <c r="L100" s="6">
        <v>10724</v>
      </c>
      <c r="M100" s="6" t="s">
        <v>4764</v>
      </c>
      <c r="Q100" s="6" t="s">
        <v>4780</v>
      </c>
      <c r="R100" s="6">
        <v>23317</v>
      </c>
      <c r="S100" s="6" t="s">
        <v>4781</v>
      </c>
      <c r="T100" s="6" t="s">
        <v>4782</v>
      </c>
      <c r="U100" s="6" t="s">
        <v>4783</v>
      </c>
      <c r="V100" s="6" t="s">
        <v>4784</v>
      </c>
      <c r="W100" s="6" t="s">
        <v>2272</v>
      </c>
    </row>
    <row r="101" spans="1:23" ht="14.25" customHeight="1">
      <c r="A101" s="2" t="s">
        <v>2137</v>
      </c>
      <c r="B101" s="2" t="s">
        <v>4472</v>
      </c>
      <c r="C101" s="2" t="s">
        <v>4473</v>
      </c>
      <c r="D101" s="2" t="s">
        <v>4785</v>
      </c>
      <c r="E101" s="40" t="s">
        <v>2272</v>
      </c>
      <c r="F101" s="40" t="s">
        <v>2272</v>
      </c>
      <c r="G101" s="2"/>
      <c r="H101" s="2"/>
      <c r="K101" s="6" t="s">
        <v>4767</v>
      </c>
      <c r="L101" s="6">
        <v>10930</v>
      </c>
      <c r="M101" s="6" t="s">
        <v>4769</v>
      </c>
      <c r="Q101" s="6" t="s">
        <v>2086</v>
      </c>
      <c r="R101" s="6">
        <v>23142</v>
      </c>
      <c r="S101" s="6" t="s">
        <v>4786</v>
      </c>
      <c r="T101" s="6" t="s">
        <v>4787</v>
      </c>
      <c r="U101" s="6" t="s">
        <v>4788</v>
      </c>
      <c r="V101" s="6" t="s">
        <v>4789</v>
      </c>
      <c r="W101" s="6" t="s">
        <v>2272</v>
      </c>
    </row>
    <row r="102" spans="1:23" ht="14.25" customHeight="1">
      <c r="A102" s="2" t="s">
        <v>2139</v>
      </c>
      <c r="B102" s="2" t="s">
        <v>4790</v>
      </c>
      <c r="C102" s="2" t="s">
        <v>4791</v>
      </c>
      <c r="D102" s="2" t="s">
        <v>4792</v>
      </c>
      <c r="E102" s="40" t="s">
        <v>2272</v>
      </c>
      <c r="F102" s="40" t="s">
        <v>2272</v>
      </c>
      <c r="G102" s="2"/>
      <c r="H102" s="2"/>
      <c r="K102" s="6" t="s">
        <v>4774</v>
      </c>
      <c r="L102" s="6">
        <v>10773</v>
      </c>
      <c r="M102" s="6" t="s">
        <v>4776</v>
      </c>
      <c r="Q102" s="6" t="s">
        <v>2235</v>
      </c>
      <c r="R102" s="6">
        <v>23242</v>
      </c>
      <c r="S102" s="6" t="s">
        <v>4793</v>
      </c>
      <c r="T102" s="6" t="s">
        <v>4794</v>
      </c>
      <c r="U102" s="6" t="s">
        <v>4795</v>
      </c>
      <c r="V102" s="6" t="s">
        <v>4796</v>
      </c>
      <c r="W102" s="6" t="s">
        <v>2272</v>
      </c>
    </row>
    <row r="103" spans="1:23" ht="14.25" customHeight="1">
      <c r="A103" s="2" t="s">
        <v>2141</v>
      </c>
      <c r="B103" s="2" t="s">
        <v>4797</v>
      </c>
      <c r="C103" s="2" t="s">
        <v>4798</v>
      </c>
      <c r="D103" s="2" t="s">
        <v>4799</v>
      </c>
      <c r="E103" s="40" t="s">
        <v>2272</v>
      </c>
      <c r="F103" s="40" t="s">
        <v>2272</v>
      </c>
      <c r="G103" s="2"/>
      <c r="H103" s="2"/>
      <c r="K103" s="6" t="s">
        <v>4782</v>
      </c>
      <c r="L103" s="6">
        <v>10740</v>
      </c>
      <c r="M103" s="6" t="s">
        <v>4784</v>
      </c>
      <c r="Q103" s="6" t="s">
        <v>4800</v>
      </c>
      <c r="R103" s="6">
        <v>23318</v>
      </c>
      <c r="S103" s="6" t="s">
        <v>4801</v>
      </c>
      <c r="T103" s="6" t="s">
        <v>4558</v>
      </c>
      <c r="U103" s="6" t="s">
        <v>4559</v>
      </c>
      <c r="V103" s="6" t="s">
        <v>4802</v>
      </c>
      <c r="W103" s="6" t="s">
        <v>2272</v>
      </c>
    </row>
    <row r="104" spans="1:23" ht="14.25" customHeight="1">
      <c r="A104" s="2" t="s">
        <v>2142</v>
      </c>
      <c r="B104" s="2" t="s">
        <v>4754</v>
      </c>
      <c r="C104" s="2" t="s">
        <v>4755</v>
      </c>
      <c r="D104" s="2" t="s">
        <v>4803</v>
      </c>
      <c r="E104" s="40" t="s">
        <v>2272</v>
      </c>
      <c r="F104" s="40" t="s">
        <v>2272</v>
      </c>
      <c r="G104" s="2"/>
      <c r="H104" s="2"/>
      <c r="K104" s="6" t="s">
        <v>4787</v>
      </c>
      <c r="L104" s="6">
        <v>10936</v>
      </c>
      <c r="M104" s="6" t="s">
        <v>4789</v>
      </c>
      <c r="Q104" s="6" t="s">
        <v>2087</v>
      </c>
      <c r="R104" s="6">
        <v>23143</v>
      </c>
      <c r="S104" s="6" t="s">
        <v>4804</v>
      </c>
      <c r="T104" s="6" t="s">
        <v>4805</v>
      </c>
      <c r="U104" s="6" t="s">
        <v>4806</v>
      </c>
      <c r="V104" s="6" t="s">
        <v>4807</v>
      </c>
      <c r="W104" s="6" t="s">
        <v>2272</v>
      </c>
    </row>
    <row r="105" spans="1:23" ht="14.25" customHeight="1">
      <c r="A105" s="2" t="s">
        <v>2143</v>
      </c>
      <c r="B105" s="2" t="s">
        <v>4808</v>
      </c>
      <c r="C105" s="2" t="s">
        <v>4809</v>
      </c>
      <c r="D105" s="2" t="s">
        <v>4810</v>
      </c>
      <c r="E105" s="40" t="s">
        <v>2272</v>
      </c>
      <c r="F105" s="40" t="s">
        <v>2272</v>
      </c>
      <c r="G105" s="2"/>
      <c r="H105" s="2"/>
      <c r="K105" s="6" t="s">
        <v>4794</v>
      </c>
      <c r="L105" s="6">
        <v>10155</v>
      </c>
      <c r="M105" s="6" t="s">
        <v>4796</v>
      </c>
      <c r="Q105" s="6" t="s">
        <v>2237</v>
      </c>
      <c r="R105" s="6">
        <v>23243</v>
      </c>
      <c r="S105" s="6" t="s">
        <v>4811</v>
      </c>
      <c r="T105" s="6" t="s">
        <v>4812</v>
      </c>
      <c r="U105" s="6" t="s">
        <v>4813</v>
      </c>
      <c r="V105" s="6" t="s">
        <v>4814</v>
      </c>
      <c r="W105" s="6" t="s">
        <v>2272</v>
      </c>
    </row>
    <row r="106" spans="1:23" ht="14.25" customHeight="1">
      <c r="A106" s="2" t="s">
        <v>2146</v>
      </c>
      <c r="B106" s="2" t="s">
        <v>4762</v>
      </c>
      <c r="C106" s="2" t="s">
        <v>4763</v>
      </c>
      <c r="D106" s="2" t="s">
        <v>4815</v>
      </c>
      <c r="E106" s="40" t="s">
        <v>2272</v>
      </c>
      <c r="F106" s="40" t="s">
        <v>2272</v>
      </c>
      <c r="G106" s="2"/>
      <c r="H106" s="2"/>
      <c r="K106" s="6" t="s">
        <v>4558</v>
      </c>
      <c r="L106" s="6">
        <v>10811</v>
      </c>
      <c r="M106" s="6" t="s">
        <v>4802</v>
      </c>
      <c r="Q106" s="6" t="s">
        <v>4816</v>
      </c>
      <c r="R106" s="6">
        <v>23319</v>
      </c>
      <c r="S106" s="6" t="s">
        <v>4817</v>
      </c>
      <c r="T106" s="6" t="s">
        <v>4818</v>
      </c>
      <c r="U106" s="6" t="s">
        <v>4819</v>
      </c>
      <c r="V106" s="6" t="s">
        <v>4820</v>
      </c>
      <c r="W106" s="6" t="s">
        <v>2272</v>
      </c>
    </row>
    <row r="107" spans="1:23" ht="14.25" customHeight="1">
      <c r="A107" s="2" t="s">
        <v>2148</v>
      </c>
      <c r="B107" s="2" t="s">
        <v>4128</v>
      </c>
      <c r="C107" s="2" t="s">
        <v>4129</v>
      </c>
      <c r="D107" s="2" t="s">
        <v>4821</v>
      </c>
      <c r="E107" s="40" t="s">
        <v>2272</v>
      </c>
      <c r="F107" s="40" t="s">
        <v>2272</v>
      </c>
      <c r="G107" s="2"/>
      <c r="H107" s="2"/>
      <c r="K107" s="6" t="s">
        <v>4805</v>
      </c>
      <c r="L107" s="6">
        <v>10150</v>
      </c>
      <c r="M107" s="6" t="s">
        <v>4807</v>
      </c>
      <c r="Q107" s="6" t="s">
        <v>2089</v>
      </c>
      <c r="R107" s="6">
        <v>23144</v>
      </c>
      <c r="S107" s="6" t="s">
        <v>4822</v>
      </c>
      <c r="T107" s="6" t="s">
        <v>4517</v>
      </c>
      <c r="U107" s="6" t="s">
        <v>4518</v>
      </c>
      <c r="V107" s="6" t="s">
        <v>4823</v>
      </c>
      <c r="W107" s="6" t="s">
        <v>2272</v>
      </c>
    </row>
    <row r="108" spans="1:23" ht="14.25" customHeight="1">
      <c r="A108" s="2" t="s">
        <v>2149</v>
      </c>
      <c r="B108" s="2" t="s">
        <v>4824</v>
      </c>
      <c r="C108" s="2" t="s">
        <v>4825</v>
      </c>
      <c r="D108" s="2" t="s">
        <v>4826</v>
      </c>
      <c r="E108" s="40" t="s">
        <v>2272</v>
      </c>
      <c r="F108" s="40" t="s">
        <v>2272</v>
      </c>
      <c r="G108" s="2"/>
      <c r="H108" s="2"/>
      <c r="K108" s="6" t="s">
        <v>4812</v>
      </c>
      <c r="L108" s="6">
        <v>10463</v>
      </c>
      <c r="M108" s="6" t="s">
        <v>4814</v>
      </c>
      <c r="Q108" s="6" t="s">
        <v>2239</v>
      </c>
      <c r="R108" s="6">
        <v>23244</v>
      </c>
      <c r="S108" s="6" t="s">
        <v>4827</v>
      </c>
      <c r="T108" s="6" t="s">
        <v>4808</v>
      </c>
      <c r="U108" s="6" t="s">
        <v>4809</v>
      </c>
      <c r="V108" s="6" t="s">
        <v>4828</v>
      </c>
      <c r="W108" s="6" t="s">
        <v>2272</v>
      </c>
    </row>
    <row r="109" spans="1:23" ht="14.25" customHeight="1">
      <c r="A109" s="2" t="s">
        <v>2151</v>
      </c>
      <c r="B109" s="2" t="s">
        <v>4829</v>
      </c>
      <c r="C109" s="2" t="s">
        <v>4830</v>
      </c>
      <c r="D109" s="2" t="s">
        <v>4831</v>
      </c>
      <c r="E109" s="40" t="s">
        <v>2272</v>
      </c>
      <c r="F109" s="40" t="s">
        <v>2272</v>
      </c>
      <c r="G109" s="2"/>
      <c r="H109" s="2"/>
      <c r="K109" s="6" t="s">
        <v>4818</v>
      </c>
      <c r="L109" s="6">
        <v>10461</v>
      </c>
      <c r="M109" s="6" t="s">
        <v>4820</v>
      </c>
      <c r="Q109" s="6" t="s">
        <v>4832</v>
      </c>
      <c r="R109" s="6">
        <v>23320</v>
      </c>
      <c r="S109" s="6" t="s">
        <v>4833</v>
      </c>
      <c r="T109" s="6" t="s">
        <v>4441</v>
      </c>
      <c r="U109" s="6" t="s">
        <v>4442</v>
      </c>
      <c r="V109" s="6" t="s">
        <v>4834</v>
      </c>
      <c r="W109" s="6" t="s">
        <v>2272</v>
      </c>
    </row>
    <row r="110" spans="1:23" ht="14.25" customHeight="1">
      <c r="A110" s="2" t="s">
        <v>2153</v>
      </c>
      <c r="B110" s="2" t="s">
        <v>4652</v>
      </c>
      <c r="C110" s="2" t="s">
        <v>4653</v>
      </c>
      <c r="D110" s="2" t="s">
        <v>4835</v>
      </c>
      <c r="E110" s="40" t="s">
        <v>2272</v>
      </c>
      <c r="F110" s="40" t="s">
        <v>2272</v>
      </c>
      <c r="G110" s="2"/>
      <c r="H110" s="2"/>
      <c r="K110" s="6" t="s">
        <v>4517</v>
      </c>
      <c r="L110" s="6">
        <v>10510</v>
      </c>
      <c r="M110" s="6" t="s">
        <v>4823</v>
      </c>
      <c r="Q110" s="6" t="s">
        <v>2090</v>
      </c>
      <c r="R110" s="6">
        <v>23145</v>
      </c>
      <c r="S110" s="6" t="s">
        <v>4836</v>
      </c>
      <c r="T110" s="6" t="s">
        <v>4546</v>
      </c>
      <c r="U110" s="6" t="s">
        <v>4547</v>
      </c>
      <c r="V110" s="6" t="s">
        <v>4837</v>
      </c>
      <c r="W110" s="6" t="s">
        <v>2272</v>
      </c>
    </row>
    <row r="111" spans="1:23" ht="14.25" customHeight="1">
      <c r="A111" s="2" t="s">
        <v>2155</v>
      </c>
      <c r="B111" s="2" t="s">
        <v>4724</v>
      </c>
      <c r="C111" s="2" t="s">
        <v>4725</v>
      </c>
      <c r="D111" s="2" t="s">
        <v>4838</v>
      </c>
      <c r="E111" s="40" t="s">
        <v>2272</v>
      </c>
      <c r="F111" s="40" t="s">
        <v>2272</v>
      </c>
      <c r="G111" s="2"/>
      <c r="H111" s="2"/>
      <c r="K111" s="6" t="s">
        <v>4808</v>
      </c>
      <c r="L111" s="6">
        <v>10424</v>
      </c>
      <c r="M111" s="6" t="s">
        <v>4828</v>
      </c>
      <c r="Q111" s="6" t="s">
        <v>2241</v>
      </c>
      <c r="R111" s="6">
        <v>23245</v>
      </c>
      <c r="S111" s="6" t="s">
        <v>4839</v>
      </c>
      <c r="T111" s="6" t="s">
        <v>4840</v>
      </c>
      <c r="U111" s="6" t="s">
        <v>4841</v>
      </c>
      <c r="V111" s="6" t="s">
        <v>4842</v>
      </c>
      <c r="W111" s="6" t="s">
        <v>2272</v>
      </c>
    </row>
    <row r="112" spans="1:23" ht="14.25" customHeight="1">
      <c r="A112" s="2" t="s">
        <v>2157</v>
      </c>
      <c r="B112" s="2" t="s">
        <v>4263</v>
      </c>
      <c r="C112" s="2" t="s">
        <v>4264</v>
      </c>
      <c r="D112" s="2" t="s">
        <v>4843</v>
      </c>
      <c r="E112" s="40" t="s">
        <v>2272</v>
      </c>
      <c r="F112" s="40" t="s">
        <v>2272</v>
      </c>
      <c r="G112" s="2"/>
      <c r="H112" s="2"/>
      <c r="K112" s="6" t="s">
        <v>4441</v>
      </c>
      <c r="L112" s="6">
        <v>10502</v>
      </c>
      <c r="M112" s="6" t="s">
        <v>4834</v>
      </c>
      <c r="Q112" s="6" t="s">
        <v>4844</v>
      </c>
      <c r="R112" s="6">
        <v>23321</v>
      </c>
      <c r="S112" s="6" t="s">
        <v>4845</v>
      </c>
      <c r="T112" s="6" t="s">
        <v>4419</v>
      </c>
      <c r="U112" s="6" t="s">
        <v>4420</v>
      </c>
      <c r="V112" s="6" t="s">
        <v>4846</v>
      </c>
      <c r="W112" s="6" t="s">
        <v>2272</v>
      </c>
    </row>
    <row r="113" spans="1:23" ht="14.25" customHeight="1">
      <c r="A113" s="2" t="s">
        <v>2159</v>
      </c>
      <c r="B113" s="2" t="s">
        <v>4348</v>
      </c>
      <c r="C113" s="2" t="s">
        <v>4349</v>
      </c>
      <c r="D113" s="2" t="s">
        <v>4847</v>
      </c>
      <c r="E113" s="40" t="s">
        <v>2272</v>
      </c>
      <c r="F113" s="40" t="s">
        <v>2272</v>
      </c>
      <c r="G113" s="2"/>
      <c r="H113" s="2"/>
      <c r="K113" s="6" t="s">
        <v>4546</v>
      </c>
      <c r="L113" s="6">
        <v>10511</v>
      </c>
      <c r="M113" s="6" t="s">
        <v>4837</v>
      </c>
      <c r="Q113" s="6" t="s">
        <v>2092</v>
      </c>
      <c r="R113" s="6">
        <v>23146</v>
      </c>
      <c r="S113" s="6" t="s">
        <v>4848</v>
      </c>
      <c r="T113" s="6" t="s">
        <v>4849</v>
      </c>
      <c r="U113" s="6" t="s">
        <v>4850</v>
      </c>
      <c r="V113" s="6" t="s">
        <v>4851</v>
      </c>
      <c r="W113" s="6" t="s">
        <v>2272</v>
      </c>
    </row>
    <row r="114" spans="1:23" ht="14.25" customHeight="1">
      <c r="A114" s="2" t="s">
        <v>2162</v>
      </c>
      <c r="B114" s="2" t="s">
        <v>4672</v>
      </c>
      <c r="C114" s="2" t="s">
        <v>4673</v>
      </c>
      <c r="D114" s="2" t="s">
        <v>4852</v>
      </c>
      <c r="E114" s="40" t="s">
        <v>2272</v>
      </c>
      <c r="F114" s="40" t="s">
        <v>2272</v>
      </c>
      <c r="G114" s="2"/>
      <c r="H114" s="2"/>
      <c r="K114" s="6" t="s">
        <v>4840</v>
      </c>
      <c r="L114" s="6">
        <v>10755</v>
      </c>
      <c r="M114" s="6" t="s">
        <v>4842</v>
      </c>
      <c r="Q114" s="6" t="s">
        <v>4853</v>
      </c>
      <c r="R114" s="6">
        <v>23246</v>
      </c>
      <c r="S114" s="6" t="s">
        <v>4854</v>
      </c>
      <c r="T114" s="6" t="s">
        <v>4855</v>
      </c>
      <c r="U114" s="6" t="s">
        <v>4856</v>
      </c>
      <c r="V114" s="6" t="s">
        <v>4857</v>
      </c>
      <c r="W114" s="6" t="s">
        <v>2272</v>
      </c>
    </row>
    <row r="115" spans="1:23" ht="14.25" customHeight="1">
      <c r="A115" s="2" t="s">
        <v>2164</v>
      </c>
      <c r="B115" s="2" t="s">
        <v>4858</v>
      </c>
      <c r="C115" s="2" t="s">
        <v>4859</v>
      </c>
      <c r="D115" s="2" t="s">
        <v>4860</v>
      </c>
      <c r="E115" s="40" t="s">
        <v>2272</v>
      </c>
      <c r="F115" s="40" t="s">
        <v>2272</v>
      </c>
      <c r="G115" s="2"/>
      <c r="H115" s="2"/>
      <c r="K115" s="6" t="s">
        <v>4419</v>
      </c>
      <c r="L115" s="6">
        <v>10801</v>
      </c>
      <c r="M115" s="6" t="s">
        <v>4846</v>
      </c>
      <c r="Q115" s="6" t="s">
        <v>4861</v>
      </c>
      <c r="R115" s="6">
        <v>23322</v>
      </c>
      <c r="S115" s="6" t="s">
        <v>4862</v>
      </c>
      <c r="T115" s="6" t="s">
        <v>4863</v>
      </c>
      <c r="U115" s="6" t="s">
        <v>4864</v>
      </c>
      <c r="V115" s="6" t="s">
        <v>4865</v>
      </c>
      <c r="W115" s="6" t="s">
        <v>2272</v>
      </c>
    </row>
    <row r="116" spans="1:23" ht="14.25" customHeight="1">
      <c r="A116" s="2" t="s">
        <v>2166</v>
      </c>
      <c r="B116" s="2" t="s">
        <v>4555</v>
      </c>
      <c r="C116" s="2" t="s">
        <v>4556</v>
      </c>
      <c r="D116" s="2" t="s">
        <v>4866</v>
      </c>
      <c r="E116" s="40" t="s">
        <v>2272</v>
      </c>
      <c r="F116" s="40" t="s">
        <v>2272</v>
      </c>
      <c r="G116" s="2"/>
      <c r="H116" s="2"/>
      <c r="K116" s="6" t="s">
        <v>4849</v>
      </c>
      <c r="L116" s="6">
        <v>10431</v>
      </c>
      <c r="M116" s="6" t="s">
        <v>4851</v>
      </c>
      <c r="Q116" s="6" t="s">
        <v>2094</v>
      </c>
      <c r="R116" s="6">
        <v>23147</v>
      </c>
      <c r="S116" s="6" t="s">
        <v>4867</v>
      </c>
      <c r="T116" s="6" t="s">
        <v>4593</v>
      </c>
      <c r="U116" s="6" t="s">
        <v>4594</v>
      </c>
      <c r="V116" s="6" t="s">
        <v>4868</v>
      </c>
      <c r="W116" s="6" t="s">
        <v>2272</v>
      </c>
    </row>
    <row r="117" spans="1:23" ht="14.25" customHeight="1">
      <c r="A117" s="2" t="s">
        <v>2169</v>
      </c>
      <c r="B117" s="2" t="s">
        <v>4869</v>
      </c>
      <c r="C117" s="2" t="s">
        <v>4870</v>
      </c>
      <c r="D117" s="2" t="s">
        <v>4871</v>
      </c>
      <c r="E117" s="40" t="s">
        <v>2272</v>
      </c>
      <c r="F117" s="40" t="s">
        <v>2272</v>
      </c>
      <c r="G117" s="2"/>
      <c r="H117" s="2"/>
      <c r="K117" s="6" t="s">
        <v>4872</v>
      </c>
      <c r="L117" s="6">
        <v>10935</v>
      </c>
      <c r="M117" s="6" t="s">
        <v>4857</v>
      </c>
      <c r="Q117" s="6" t="s">
        <v>4873</v>
      </c>
      <c r="R117" s="6">
        <v>23247</v>
      </c>
      <c r="S117" s="6" t="s">
        <v>4874</v>
      </c>
      <c r="T117" s="6" t="s">
        <v>4757</v>
      </c>
      <c r="U117" s="6" t="s">
        <v>4758</v>
      </c>
      <c r="V117" s="6" t="s">
        <v>4875</v>
      </c>
      <c r="W117" s="6" t="s">
        <v>2272</v>
      </c>
    </row>
    <row r="118" spans="1:23" ht="14.25" customHeight="1">
      <c r="A118" s="2" t="s">
        <v>2170</v>
      </c>
      <c r="B118" s="2" t="s">
        <v>4688</v>
      </c>
      <c r="C118" s="2" t="s">
        <v>4689</v>
      </c>
      <c r="D118" s="2" t="s">
        <v>4876</v>
      </c>
      <c r="E118" s="40" t="s">
        <v>2272</v>
      </c>
      <c r="F118" s="40" t="s">
        <v>2272</v>
      </c>
      <c r="G118" s="2"/>
      <c r="H118" s="2"/>
      <c r="K118" s="6" t="s">
        <v>4863</v>
      </c>
      <c r="L118" s="6">
        <v>10841</v>
      </c>
      <c r="M118" s="6" t="s">
        <v>4865</v>
      </c>
      <c r="Q118" s="6" t="s">
        <v>4877</v>
      </c>
      <c r="R118" s="6">
        <v>23323</v>
      </c>
      <c r="S118" s="6" t="s">
        <v>4878</v>
      </c>
      <c r="T118" s="6" t="s">
        <v>4879</v>
      </c>
      <c r="U118" s="6" t="s">
        <v>4880</v>
      </c>
      <c r="V118" s="6" t="s">
        <v>4881</v>
      </c>
      <c r="W118" s="6" t="s">
        <v>2272</v>
      </c>
    </row>
    <row r="119" spans="1:23" ht="14.25" customHeight="1">
      <c r="A119" s="2" t="s">
        <v>2172</v>
      </c>
      <c r="B119" s="2" t="s">
        <v>4882</v>
      </c>
      <c r="C119" s="2" t="s">
        <v>4883</v>
      </c>
      <c r="D119" s="2" t="s">
        <v>4884</v>
      </c>
      <c r="E119" s="40" t="s">
        <v>2272</v>
      </c>
      <c r="F119" s="40" t="s">
        <v>2272</v>
      </c>
      <c r="G119" s="2"/>
      <c r="H119" s="2"/>
      <c r="K119" s="6" t="s">
        <v>4593</v>
      </c>
      <c r="L119" s="6">
        <v>10813</v>
      </c>
      <c r="M119" s="6" t="s">
        <v>4868</v>
      </c>
      <c r="Q119" s="6" t="s">
        <v>2096</v>
      </c>
      <c r="R119" s="6">
        <v>23148</v>
      </c>
      <c r="S119" s="6" t="s">
        <v>4885</v>
      </c>
      <c r="T119" s="6" t="s">
        <v>4886</v>
      </c>
      <c r="U119" s="6" t="s">
        <v>4887</v>
      </c>
      <c r="V119" s="6" t="s">
        <v>4888</v>
      </c>
      <c r="W119" s="6" t="s">
        <v>2272</v>
      </c>
    </row>
    <row r="120" spans="1:23" ht="14.25" customHeight="1">
      <c r="A120" s="2" t="s">
        <v>2174</v>
      </c>
      <c r="B120" s="2" t="s">
        <v>4889</v>
      </c>
      <c r="C120" s="2" t="s">
        <v>4890</v>
      </c>
      <c r="D120" s="2" t="s">
        <v>4891</v>
      </c>
      <c r="E120" s="40" t="s">
        <v>2272</v>
      </c>
      <c r="F120" s="40" t="s">
        <v>2272</v>
      </c>
      <c r="G120" s="2"/>
      <c r="H120" s="2"/>
      <c r="K120" s="6" t="s">
        <v>4757</v>
      </c>
      <c r="L120" s="6">
        <v>10621</v>
      </c>
      <c r="M120" s="6" t="s">
        <v>4875</v>
      </c>
      <c r="Q120" s="6" t="s">
        <v>4892</v>
      </c>
      <c r="R120" s="6">
        <v>23248</v>
      </c>
      <c r="S120" s="6" t="s">
        <v>4893</v>
      </c>
      <c r="T120" s="6" t="s">
        <v>4727</v>
      </c>
      <c r="U120" s="6" t="s">
        <v>4728</v>
      </c>
      <c r="V120" s="6" t="s">
        <v>4894</v>
      </c>
      <c r="W120" s="6" t="s">
        <v>2272</v>
      </c>
    </row>
    <row r="121" spans="1:23" ht="14.25" customHeight="1">
      <c r="A121" s="2" t="s">
        <v>2176</v>
      </c>
      <c r="B121" s="2" t="s">
        <v>4639</v>
      </c>
      <c r="C121" s="2" t="s">
        <v>4640</v>
      </c>
      <c r="D121" s="2" t="s">
        <v>4895</v>
      </c>
      <c r="E121" s="40" t="s">
        <v>2272</v>
      </c>
      <c r="F121" s="40" t="s">
        <v>2272</v>
      </c>
      <c r="G121" s="2"/>
      <c r="H121" s="2"/>
      <c r="K121" s="6" t="s">
        <v>4879</v>
      </c>
      <c r="L121" s="6">
        <v>10436</v>
      </c>
      <c r="M121" s="6" t="s">
        <v>4881</v>
      </c>
      <c r="Q121" s="6" t="s">
        <v>4896</v>
      </c>
      <c r="R121" s="6">
        <v>23324</v>
      </c>
      <c r="S121" s="6" t="s">
        <v>4897</v>
      </c>
      <c r="T121" s="6" t="s">
        <v>4898</v>
      </c>
      <c r="U121" s="6" t="s">
        <v>4899</v>
      </c>
      <c r="V121" s="6" t="s">
        <v>4900</v>
      </c>
      <c r="W121" s="6" t="s">
        <v>2272</v>
      </c>
    </row>
    <row r="122" spans="1:23" ht="14.25" customHeight="1">
      <c r="A122" s="2" t="s">
        <v>2177</v>
      </c>
      <c r="B122" s="2" t="s">
        <v>4901</v>
      </c>
      <c r="C122" s="2" t="s">
        <v>4902</v>
      </c>
      <c r="D122" s="2" t="s">
        <v>4903</v>
      </c>
      <c r="E122" s="40" t="s">
        <v>2285</v>
      </c>
      <c r="F122" s="40" t="s">
        <v>2272</v>
      </c>
      <c r="G122" s="2"/>
      <c r="H122" s="2"/>
      <c r="K122" s="6" t="s">
        <v>4886</v>
      </c>
      <c r="L122" s="6">
        <v>10453</v>
      </c>
      <c r="M122" s="6" t="s">
        <v>4888</v>
      </c>
      <c r="Q122" s="6" t="s">
        <v>2098</v>
      </c>
      <c r="R122" s="6">
        <v>23149</v>
      </c>
      <c r="S122" s="6" t="s">
        <v>4904</v>
      </c>
      <c r="T122" s="6" t="s">
        <v>4905</v>
      </c>
      <c r="U122" s="6" t="s">
        <v>4906</v>
      </c>
      <c r="V122" s="6" t="s">
        <v>4907</v>
      </c>
      <c r="W122" s="6" t="s">
        <v>2272</v>
      </c>
    </row>
    <row r="123" spans="1:23" ht="14.25" customHeight="1">
      <c r="A123" s="2" t="s">
        <v>2178</v>
      </c>
      <c r="B123" s="2" t="s">
        <v>4908</v>
      </c>
      <c r="C123" s="2" t="s">
        <v>4909</v>
      </c>
      <c r="D123" s="2" t="s">
        <v>4910</v>
      </c>
      <c r="E123" s="40" t="s">
        <v>2272</v>
      </c>
      <c r="F123" s="40" t="s">
        <v>2272</v>
      </c>
      <c r="G123" s="2"/>
      <c r="H123" s="2"/>
      <c r="K123" s="6" t="s">
        <v>4727</v>
      </c>
      <c r="L123" s="6">
        <v>10220</v>
      </c>
      <c r="M123" s="6" t="s">
        <v>4894</v>
      </c>
      <c r="Q123" s="6" t="s">
        <v>4911</v>
      </c>
      <c r="R123" s="6">
        <v>23249</v>
      </c>
      <c r="S123" s="6" t="s">
        <v>4912</v>
      </c>
      <c r="T123" s="6" t="s">
        <v>4913</v>
      </c>
      <c r="U123" s="6" t="s">
        <v>4914</v>
      </c>
      <c r="V123" s="6" t="s">
        <v>4915</v>
      </c>
      <c r="W123" s="6" t="s">
        <v>2272</v>
      </c>
    </row>
    <row r="124" spans="1:23" ht="14.25" customHeight="1">
      <c r="A124" s="2" t="s">
        <v>2179</v>
      </c>
      <c r="B124" s="2" t="s">
        <v>4659</v>
      </c>
      <c r="C124" s="2" t="s">
        <v>4660</v>
      </c>
      <c r="D124" s="2" t="s">
        <v>4916</v>
      </c>
      <c r="E124" s="40" t="s">
        <v>2272</v>
      </c>
      <c r="F124" s="40" t="s">
        <v>2272</v>
      </c>
      <c r="G124" s="2"/>
      <c r="H124" s="2"/>
      <c r="K124" s="6" t="s">
        <v>4898</v>
      </c>
      <c r="L124" s="6">
        <v>10435</v>
      </c>
      <c r="M124" s="6" t="s">
        <v>4900</v>
      </c>
      <c r="Q124" s="6" t="s">
        <v>4917</v>
      </c>
      <c r="R124" s="6">
        <v>23325</v>
      </c>
      <c r="S124" s="6" t="s">
        <v>4918</v>
      </c>
      <c r="T124" s="6" t="s">
        <v>4456</v>
      </c>
      <c r="U124" s="6" t="s">
        <v>4457</v>
      </c>
      <c r="V124" s="6" t="s">
        <v>4919</v>
      </c>
      <c r="W124" s="6" t="s">
        <v>2285</v>
      </c>
    </row>
    <row r="125" spans="1:23" ht="14.25" customHeight="1">
      <c r="A125" s="2" t="s">
        <v>2181</v>
      </c>
      <c r="B125" s="2" t="s">
        <v>4849</v>
      </c>
      <c r="C125" s="2" t="s">
        <v>4850</v>
      </c>
      <c r="D125" s="2" t="s">
        <v>4920</v>
      </c>
      <c r="E125" s="40" t="s">
        <v>2272</v>
      </c>
      <c r="F125" s="40" t="s">
        <v>2272</v>
      </c>
      <c r="G125" s="2"/>
      <c r="H125" s="2"/>
      <c r="K125" s="6" t="s">
        <v>4905</v>
      </c>
      <c r="L125" s="6">
        <v>10460</v>
      </c>
      <c r="M125" s="6" t="s">
        <v>4907</v>
      </c>
      <c r="Q125" s="6" t="s">
        <v>2101</v>
      </c>
      <c r="R125" s="6">
        <v>23150</v>
      </c>
      <c r="S125" s="6" t="s">
        <v>4921</v>
      </c>
      <c r="T125" s="6" t="s">
        <v>4922</v>
      </c>
      <c r="U125" s="6" t="s">
        <v>4923</v>
      </c>
      <c r="V125" s="6" t="s">
        <v>4924</v>
      </c>
      <c r="W125" s="6" t="s">
        <v>2272</v>
      </c>
    </row>
    <row r="126" spans="1:23" ht="14.25" customHeight="1">
      <c r="A126" s="2" t="s">
        <v>2182</v>
      </c>
      <c r="B126" s="2" t="s">
        <v>4634</v>
      </c>
      <c r="C126" s="2" t="s">
        <v>4635</v>
      </c>
      <c r="D126" s="2" t="s">
        <v>4925</v>
      </c>
      <c r="E126" s="40" t="s">
        <v>2272</v>
      </c>
      <c r="F126" s="40" t="s">
        <v>2285</v>
      </c>
      <c r="G126" s="2"/>
      <c r="H126" s="2"/>
      <c r="K126" s="6" t="s">
        <v>4913</v>
      </c>
      <c r="L126" s="6">
        <v>10339</v>
      </c>
      <c r="M126" s="6" t="s">
        <v>4915</v>
      </c>
      <c r="Q126" s="6" t="s">
        <v>4926</v>
      </c>
      <c r="R126" s="6">
        <v>23250</v>
      </c>
      <c r="S126" s="6" t="s">
        <v>4927</v>
      </c>
      <c r="T126" s="6" t="s">
        <v>4928</v>
      </c>
      <c r="U126" s="6" t="s">
        <v>4929</v>
      </c>
      <c r="V126" s="6" t="s">
        <v>4930</v>
      </c>
      <c r="W126" s="6" t="s">
        <v>2272</v>
      </c>
    </row>
    <row r="127" spans="1:23" ht="14.25" customHeight="1">
      <c r="A127" s="2" t="s">
        <v>2184</v>
      </c>
      <c r="B127" s="2" t="s">
        <v>4368</v>
      </c>
      <c r="C127" s="2" t="s">
        <v>4931</v>
      </c>
      <c r="D127" s="2" t="s">
        <v>4932</v>
      </c>
      <c r="E127" s="40" t="s">
        <v>692</v>
      </c>
      <c r="F127" s="40" t="s">
        <v>2272</v>
      </c>
      <c r="G127" s="2"/>
      <c r="H127" s="2"/>
      <c r="K127" s="6" t="s">
        <v>4456</v>
      </c>
      <c r="L127" s="6">
        <v>10802</v>
      </c>
      <c r="M127" s="6" t="s">
        <v>4919</v>
      </c>
      <c r="Q127" s="6" t="s">
        <v>4933</v>
      </c>
      <c r="R127" s="6">
        <v>23326</v>
      </c>
      <c r="S127" s="6" t="s">
        <v>4934</v>
      </c>
      <c r="T127" s="6" t="s">
        <v>4531</v>
      </c>
      <c r="U127" s="6" t="s">
        <v>4532</v>
      </c>
      <c r="V127" s="6" t="s">
        <v>4935</v>
      </c>
      <c r="W127" s="6" t="s">
        <v>2272</v>
      </c>
    </row>
    <row r="128" spans="1:23" ht="14.25" customHeight="1">
      <c r="A128" s="2" t="s">
        <v>2185</v>
      </c>
      <c r="B128" s="2" t="s">
        <v>4936</v>
      </c>
      <c r="C128" s="2" t="s">
        <v>4937</v>
      </c>
      <c r="D128" s="2" t="s">
        <v>4938</v>
      </c>
      <c r="E128" s="40" t="s">
        <v>2272</v>
      </c>
      <c r="F128" s="40" t="s">
        <v>2272</v>
      </c>
      <c r="G128" s="2"/>
      <c r="H128" s="2"/>
      <c r="K128" s="6" t="s">
        <v>4922</v>
      </c>
      <c r="L128" s="6">
        <v>10437</v>
      </c>
      <c r="M128" s="6" t="s">
        <v>4924</v>
      </c>
      <c r="Q128" s="6" t="s">
        <v>2102</v>
      </c>
      <c r="R128" s="6">
        <v>23151</v>
      </c>
      <c r="S128" s="6" t="s">
        <v>4939</v>
      </c>
      <c r="T128" s="6" t="s">
        <v>4940</v>
      </c>
      <c r="U128" s="6" t="s">
        <v>4941</v>
      </c>
      <c r="V128" s="6" t="s">
        <v>4942</v>
      </c>
      <c r="W128" s="6" t="s">
        <v>2272</v>
      </c>
    </row>
    <row r="129" spans="1:23" ht="14.25" customHeight="1">
      <c r="A129" s="2" t="s">
        <v>2187</v>
      </c>
      <c r="B129" s="2" t="s">
        <v>4708</v>
      </c>
      <c r="C129" s="2" t="s">
        <v>4709</v>
      </c>
      <c r="D129" s="2" t="s">
        <v>4943</v>
      </c>
      <c r="E129" s="40" t="s">
        <v>2272</v>
      </c>
      <c r="F129" s="40" t="s">
        <v>2272</v>
      </c>
      <c r="G129" s="2"/>
      <c r="H129" s="2"/>
      <c r="Q129" s="6" t="s">
        <v>4944</v>
      </c>
      <c r="R129" s="6">
        <v>23251</v>
      </c>
      <c r="S129" s="6" t="s">
        <v>4945</v>
      </c>
      <c r="T129" s="6" t="s">
        <v>4427</v>
      </c>
      <c r="U129" s="6" t="s">
        <v>4428</v>
      </c>
      <c r="V129" s="6" t="s">
        <v>4946</v>
      </c>
      <c r="W129" s="6" t="s">
        <v>2272</v>
      </c>
    </row>
    <row r="130" spans="1:23" ht="14.25" customHeight="1">
      <c r="A130" s="2" t="s">
        <v>2189</v>
      </c>
      <c r="B130" s="2" t="s">
        <v>4947</v>
      </c>
      <c r="C130" s="2" t="s">
        <v>4948</v>
      </c>
      <c r="D130" s="2" t="s">
        <v>4949</v>
      </c>
      <c r="E130" s="40" t="s">
        <v>2272</v>
      </c>
      <c r="F130" s="40" t="s">
        <v>2272</v>
      </c>
      <c r="G130" s="2"/>
      <c r="H130" s="2"/>
      <c r="K130" s="6" t="s">
        <v>4928</v>
      </c>
      <c r="L130" s="6">
        <v>10663</v>
      </c>
      <c r="M130" s="6" t="s">
        <v>4930</v>
      </c>
      <c r="Q130" s="6" t="s">
        <v>4950</v>
      </c>
      <c r="R130" s="6">
        <v>23327</v>
      </c>
      <c r="S130" s="6" t="s">
        <v>4951</v>
      </c>
      <c r="T130" s="6" t="s">
        <v>4952</v>
      </c>
      <c r="U130" s="6" t="s">
        <v>4953</v>
      </c>
      <c r="V130" s="6" t="s">
        <v>4954</v>
      </c>
      <c r="W130" s="6" t="s">
        <v>2272</v>
      </c>
    </row>
    <row r="131" spans="1:23" ht="14.25" customHeight="1">
      <c r="A131" s="2" t="s">
        <v>2191</v>
      </c>
      <c r="B131" s="2" t="s">
        <v>4125</v>
      </c>
      <c r="C131" s="2" t="s">
        <v>4666</v>
      </c>
      <c r="D131" s="2" t="s">
        <v>4955</v>
      </c>
      <c r="E131" s="40" t="s">
        <v>692</v>
      </c>
      <c r="F131" s="40" t="s">
        <v>2272</v>
      </c>
      <c r="G131" s="2"/>
      <c r="H131" s="2"/>
      <c r="K131" s="6" t="s">
        <v>4531</v>
      </c>
      <c r="L131" s="6">
        <v>10111</v>
      </c>
      <c r="M131" s="6" t="s">
        <v>4935</v>
      </c>
      <c r="Q131" s="6" t="s">
        <v>2103</v>
      </c>
      <c r="R131" s="6">
        <v>23152</v>
      </c>
      <c r="S131" s="6" t="s">
        <v>4956</v>
      </c>
      <c r="T131" s="6" t="s">
        <v>4405</v>
      </c>
      <c r="U131" s="6" t="s">
        <v>4406</v>
      </c>
      <c r="V131" s="6" t="s">
        <v>4957</v>
      </c>
      <c r="W131" s="6" t="s">
        <v>2272</v>
      </c>
    </row>
    <row r="132" spans="1:23" ht="14.25" customHeight="1">
      <c r="A132" s="2" t="s">
        <v>2192</v>
      </c>
      <c r="B132" s="2" t="s">
        <v>4248</v>
      </c>
      <c r="C132" s="2" t="s">
        <v>4249</v>
      </c>
      <c r="D132" s="2" t="s">
        <v>4958</v>
      </c>
      <c r="E132" s="40" t="s">
        <v>2272</v>
      </c>
      <c r="F132" s="40" t="s">
        <v>2272</v>
      </c>
      <c r="G132" s="2"/>
      <c r="H132" s="2"/>
      <c r="K132" s="6" t="s">
        <v>4940</v>
      </c>
      <c r="L132" s="6">
        <v>10138</v>
      </c>
      <c r="M132" s="6" t="s">
        <v>4942</v>
      </c>
      <c r="Q132" s="6" t="s">
        <v>4959</v>
      </c>
      <c r="R132" s="6">
        <v>23252</v>
      </c>
      <c r="S132" s="6" t="s">
        <v>4960</v>
      </c>
      <c r="T132" s="6" t="s">
        <v>4961</v>
      </c>
      <c r="U132" s="6" t="s">
        <v>4962</v>
      </c>
      <c r="V132" s="6" t="s">
        <v>4963</v>
      </c>
      <c r="W132" s="6" t="s">
        <v>2272</v>
      </c>
    </row>
    <row r="133" spans="1:23" ht="14.25" customHeight="1">
      <c r="A133" s="2" t="s">
        <v>2193</v>
      </c>
      <c r="B133" s="2" t="s">
        <v>4898</v>
      </c>
      <c r="C133" s="2" t="s">
        <v>4899</v>
      </c>
      <c r="D133" s="2" t="s">
        <v>4964</v>
      </c>
      <c r="E133" s="40" t="s">
        <v>2272</v>
      </c>
      <c r="F133" s="40" t="s">
        <v>2272</v>
      </c>
      <c r="G133" s="2"/>
      <c r="H133" s="2"/>
      <c r="K133" s="6" t="s">
        <v>4427</v>
      </c>
      <c r="L133" s="6">
        <v>10102</v>
      </c>
      <c r="M133" s="6" t="s">
        <v>4946</v>
      </c>
      <c r="Q133" s="6" t="s">
        <v>4965</v>
      </c>
      <c r="R133" s="6">
        <v>23328</v>
      </c>
      <c r="S133" s="6" t="s">
        <v>4966</v>
      </c>
      <c r="T133" s="6" t="s">
        <v>4967</v>
      </c>
      <c r="U133" s="6" t="s">
        <v>4968</v>
      </c>
      <c r="V133" s="6" t="s">
        <v>4969</v>
      </c>
      <c r="W133" s="6" t="s">
        <v>2272</v>
      </c>
    </row>
    <row r="134" spans="1:23" ht="14.25" customHeight="1">
      <c r="A134" s="2" t="s">
        <v>2195</v>
      </c>
      <c r="B134" s="2" t="s">
        <v>4970</v>
      </c>
      <c r="C134" s="2" t="s">
        <v>4971</v>
      </c>
      <c r="D134" s="2" t="s">
        <v>4972</v>
      </c>
      <c r="E134" s="40" t="s">
        <v>692</v>
      </c>
      <c r="F134" s="40" t="s">
        <v>2272</v>
      </c>
      <c r="G134" s="2"/>
      <c r="H134" s="2"/>
      <c r="K134" s="6" t="s">
        <v>4952</v>
      </c>
      <c r="L134" s="6">
        <v>10147</v>
      </c>
      <c r="M134" s="6" t="s">
        <v>4954</v>
      </c>
      <c r="Q134" s="6" t="s">
        <v>2105</v>
      </c>
      <c r="R134" s="6">
        <v>23153</v>
      </c>
      <c r="S134" s="6" t="s">
        <v>4973</v>
      </c>
      <c r="T134" s="6" t="s">
        <v>4974</v>
      </c>
      <c r="U134" s="6" t="s">
        <v>4975</v>
      </c>
      <c r="V134" s="6" t="s">
        <v>4976</v>
      </c>
      <c r="W134" s="6" t="s">
        <v>2272</v>
      </c>
    </row>
    <row r="135" spans="1:23" ht="14.25" customHeight="1">
      <c r="A135" s="2" t="s">
        <v>2198</v>
      </c>
      <c r="B135" s="2" t="s">
        <v>4855</v>
      </c>
      <c r="C135" s="2" t="s">
        <v>4856</v>
      </c>
      <c r="D135" s="2" t="s">
        <v>4977</v>
      </c>
      <c r="E135" s="40" t="s">
        <v>2272</v>
      </c>
      <c r="F135" s="40" t="s">
        <v>2272</v>
      </c>
      <c r="G135" s="2"/>
      <c r="H135" s="2"/>
      <c r="K135" s="6" t="s">
        <v>4405</v>
      </c>
      <c r="L135" s="6">
        <v>10301</v>
      </c>
      <c r="M135" s="6" t="s">
        <v>4957</v>
      </c>
      <c r="Q135" s="6" t="s">
        <v>4978</v>
      </c>
      <c r="R135" s="6">
        <v>23253</v>
      </c>
      <c r="S135" s="6" t="s">
        <v>4979</v>
      </c>
      <c r="T135" s="6" t="s">
        <v>4858</v>
      </c>
      <c r="U135" s="6" t="s">
        <v>4859</v>
      </c>
      <c r="V135" s="6" t="s">
        <v>4980</v>
      </c>
      <c r="W135" s="6" t="s">
        <v>2272</v>
      </c>
    </row>
    <row r="136" spans="1:23" ht="14.25" customHeight="1">
      <c r="A136" s="2" t="s">
        <v>2200</v>
      </c>
      <c r="B136" s="2" t="s">
        <v>4879</v>
      </c>
      <c r="C136" s="2" t="s">
        <v>4880</v>
      </c>
      <c r="D136" s="2" t="s">
        <v>4981</v>
      </c>
      <c r="E136" s="40" t="s">
        <v>2272</v>
      </c>
      <c r="F136" s="40" t="s">
        <v>2272</v>
      </c>
      <c r="G136" s="2"/>
      <c r="H136" s="2"/>
      <c r="K136" s="6" t="s">
        <v>4961</v>
      </c>
      <c r="L136" s="6">
        <v>10549</v>
      </c>
      <c r="M136" s="6" t="s">
        <v>4963</v>
      </c>
      <c r="Q136" s="6" t="s">
        <v>4982</v>
      </c>
      <c r="R136" s="6">
        <v>23329</v>
      </c>
      <c r="S136" s="6" t="s">
        <v>4983</v>
      </c>
      <c r="T136" s="6" t="s">
        <v>4984</v>
      </c>
      <c r="U136" s="6" t="s">
        <v>4985</v>
      </c>
      <c r="V136" s="6" t="s">
        <v>4986</v>
      </c>
      <c r="W136" s="6" t="s">
        <v>2272</v>
      </c>
    </row>
    <row r="137" spans="1:23" ht="14.25" customHeight="1">
      <c r="A137" s="2" t="s">
        <v>2202</v>
      </c>
      <c r="B137" s="2" t="s">
        <v>4695</v>
      </c>
      <c r="C137" s="2" t="s">
        <v>4696</v>
      </c>
      <c r="D137" s="2" t="s">
        <v>4987</v>
      </c>
      <c r="E137" s="40" t="s">
        <v>2272</v>
      </c>
      <c r="F137" s="40" t="s">
        <v>2272</v>
      </c>
      <c r="G137" s="2"/>
      <c r="H137" s="2"/>
      <c r="K137" s="6" t="s">
        <v>4967</v>
      </c>
      <c r="L137" s="6">
        <v>10363</v>
      </c>
      <c r="M137" s="6" t="s">
        <v>4969</v>
      </c>
      <c r="Q137" s="6" t="s">
        <v>2106</v>
      </c>
      <c r="R137" s="6">
        <v>23154</v>
      </c>
      <c r="S137" s="6" t="s">
        <v>4988</v>
      </c>
      <c r="T137" s="6" t="s">
        <v>4989</v>
      </c>
      <c r="U137" s="6" t="s">
        <v>4990</v>
      </c>
      <c r="V137" s="6" t="s">
        <v>4991</v>
      </c>
      <c r="W137" s="6" t="s">
        <v>2272</v>
      </c>
    </row>
    <row r="138" spans="1:23" ht="14.25" customHeight="1">
      <c r="A138" s="2" t="s">
        <v>2204</v>
      </c>
      <c r="B138" s="2" t="s">
        <v>4992</v>
      </c>
      <c r="C138" s="2" t="s">
        <v>4993</v>
      </c>
      <c r="D138" s="2" t="s">
        <v>4994</v>
      </c>
      <c r="E138" s="40" t="s">
        <v>2272</v>
      </c>
      <c r="F138" s="40" t="s">
        <v>2272</v>
      </c>
      <c r="G138" s="2"/>
      <c r="H138" s="2"/>
      <c r="K138" s="6" t="s">
        <v>4974</v>
      </c>
      <c r="L138" s="6">
        <v>10947</v>
      </c>
      <c r="M138" s="6" t="s">
        <v>4976</v>
      </c>
      <c r="Q138" s="6" t="s">
        <v>4995</v>
      </c>
      <c r="R138" s="6">
        <v>23254</v>
      </c>
      <c r="S138" s="6" t="s">
        <v>4996</v>
      </c>
      <c r="T138" s="6" t="s">
        <v>4970</v>
      </c>
      <c r="U138" s="6" t="s">
        <v>4971</v>
      </c>
      <c r="V138" s="6" t="s">
        <v>4997</v>
      </c>
      <c r="W138" s="6" t="s">
        <v>2272</v>
      </c>
    </row>
    <row r="139" spans="1:23" ht="14.25" customHeight="1">
      <c r="A139" s="2" t="s">
        <v>2206</v>
      </c>
      <c r="B139" s="2" t="s">
        <v>4787</v>
      </c>
      <c r="C139" s="2" t="s">
        <v>4788</v>
      </c>
      <c r="D139" s="2" t="s">
        <v>4998</v>
      </c>
      <c r="E139" s="40" t="s">
        <v>2272</v>
      </c>
      <c r="F139" s="40" t="s">
        <v>2272</v>
      </c>
      <c r="G139" s="2"/>
      <c r="H139" s="2"/>
      <c r="K139" s="6" t="s">
        <v>4858</v>
      </c>
      <c r="L139" s="6">
        <v>10128</v>
      </c>
      <c r="M139" s="6" t="s">
        <v>4980</v>
      </c>
      <c r="Q139" s="6" t="s">
        <v>4999</v>
      </c>
      <c r="R139" s="6">
        <v>23330</v>
      </c>
      <c r="S139" s="6" t="s">
        <v>5000</v>
      </c>
      <c r="T139" s="6" t="s">
        <v>4947</v>
      </c>
      <c r="U139" s="6" t="s">
        <v>4948</v>
      </c>
      <c r="V139" s="6" t="s">
        <v>5001</v>
      </c>
      <c r="W139" s="6" t="s">
        <v>2272</v>
      </c>
    </row>
    <row r="140" spans="1:23" ht="14.25" customHeight="1">
      <c r="A140" s="2" t="s">
        <v>2208</v>
      </c>
      <c r="B140" s="2" t="s">
        <v>4922</v>
      </c>
      <c r="C140" s="2" t="s">
        <v>4923</v>
      </c>
      <c r="D140" s="2" t="s">
        <v>5002</v>
      </c>
      <c r="E140" s="40" t="s">
        <v>2272</v>
      </c>
      <c r="F140" s="40" t="s">
        <v>2272</v>
      </c>
      <c r="G140" s="2"/>
      <c r="H140" s="2"/>
      <c r="K140" s="6" t="s">
        <v>4984</v>
      </c>
      <c r="L140" s="6">
        <v>10665</v>
      </c>
      <c r="M140" s="6" t="s">
        <v>4986</v>
      </c>
      <c r="Q140" s="6" t="s">
        <v>2108</v>
      </c>
      <c r="R140" s="6">
        <v>23155</v>
      </c>
      <c r="S140" s="6" t="s">
        <v>5003</v>
      </c>
      <c r="T140" s="6" t="s">
        <v>5004</v>
      </c>
      <c r="U140" s="6" t="s">
        <v>5005</v>
      </c>
      <c r="V140" s="6" t="s">
        <v>5006</v>
      </c>
      <c r="W140" s="6" t="s">
        <v>2272</v>
      </c>
    </row>
    <row r="141" spans="1:23" ht="14.25" customHeight="1">
      <c r="A141" s="2" t="s">
        <v>2210</v>
      </c>
      <c r="B141" s="2" t="s">
        <v>4498</v>
      </c>
      <c r="C141" s="2" t="s">
        <v>4499</v>
      </c>
      <c r="D141" s="2" t="s">
        <v>5007</v>
      </c>
      <c r="E141" s="40" t="s">
        <v>2272</v>
      </c>
      <c r="F141" s="40" t="s">
        <v>2272</v>
      </c>
      <c r="G141" s="2"/>
      <c r="H141" s="2"/>
      <c r="K141" s="6" t="s">
        <v>4989</v>
      </c>
      <c r="L141" s="6">
        <v>10950</v>
      </c>
      <c r="M141" s="6" t="s">
        <v>4991</v>
      </c>
      <c r="Q141" s="6" t="s">
        <v>5008</v>
      </c>
      <c r="R141" s="6">
        <v>23255</v>
      </c>
      <c r="S141" s="6" t="s">
        <v>5009</v>
      </c>
      <c r="T141" s="6" t="s">
        <v>4901</v>
      </c>
      <c r="U141" s="6" t="s">
        <v>4902</v>
      </c>
      <c r="V141" s="6" t="s">
        <v>5010</v>
      </c>
      <c r="W141" s="6" t="s">
        <v>2272</v>
      </c>
    </row>
    <row r="142" spans="1:23" ht="14.25" customHeight="1">
      <c r="A142" s="2" t="s">
        <v>2212</v>
      </c>
      <c r="B142" s="2" t="s">
        <v>4940</v>
      </c>
      <c r="C142" s="2" t="s">
        <v>4941</v>
      </c>
      <c r="D142" s="2" t="s">
        <v>5011</v>
      </c>
      <c r="E142" s="40" t="s">
        <v>2285</v>
      </c>
      <c r="F142" s="40" t="s">
        <v>2272</v>
      </c>
      <c r="G142" s="2"/>
      <c r="H142" s="2"/>
      <c r="K142" s="6" t="s">
        <v>4970</v>
      </c>
      <c r="L142" s="6">
        <v>10635</v>
      </c>
      <c r="M142" s="6" t="s">
        <v>4997</v>
      </c>
      <c r="Q142" s="6" t="s">
        <v>5012</v>
      </c>
      <c r="R142" s="6">
        <v>23331</v>
      </c>
      <c r="S142" s="6" t="s">
        <v>5013</v>
      </c>
      <c r="T142" s="6" t="s">
        <v>4790</v>
      </c>
      <c r="U142" s="6" t="s">
        <v>4791</v>
      </c>
      <c r="V142" s="6" t="s">
        <v>5014</v>
      </c>
      <c r="W142" s="6" t="s">
        <v>2272</v>
      </c>
    </row>
    <row r="143" spans="1:23" ht="14.25" customHeight="1">
      <c r="A143" s="2" t="s">
        <v>2215</v>
      </c>
      <c r="B143" s="2" t="s">
        <v>5015</v>
      </c>
      <c r="C143" s="2" t="s">
        <v>5016</v>
      </c>
      <c r="D143" s="2" t="s">
        <v>5017</v>
      </c>
      <c r="E143" s="40" t="s">
        <v>692</v>
      </c>
      <c r="F143" s="40" t="s">
        <v>2272</v>
      </c>
      <c r="G143" s="2"/>
      <c r="H143" s="2"/>
      <c r="K143" s="6" t="s">
        <v>4947</v>
      </c>
      <c r="L143" s="6">
        <v>10833</v>
      </c>
      <c r="M143" s="6" t="s">
        <v>5001</v>
      </c>
      <c r="Q143" s="6" t="s">
        <v>2111</v>
      </c>
      <c r="R143" s="6">
        <v>23156</v>
      </c>
      <c r="S143" s="6" t="s">
        <v>5018</v>
      </c>
      <c r="T143" s="6" t="s">
        <v>4398</v>
      </c>
      <c r="U143" s="6" t="s">
        <v>4399</v>
      </c>
      <c r="V143" s="6" t="s">
        <v>5019</v>
      </c>
      <c r="W143" s="6" t="s">
        <v>2272</v>
      </c>
    </row>
    <row r="144" spans="1:23" ht="14.25" customHeight="1">
      <c r="A144" s="2" t="s">
        <v>2217</v>
      </c>
      <c r="B144" s="2" t="s">
        <v>5020</v>
      </c>
      <c r="C144" s="2" t="s">
        <v>5021</v>
      </c>
      <c r="D144" s="2" t="s">
        <v>5022</v>
      </c>
      <c r="E144" s="40" t="s">
        <v>2272</v>
      </c>
      <c r="F144" s="40" t="s">
        <v>2272</v>
      </c>
      <c r="G144" s="2"/>
      <c r="H144" s="2"/>
      <c r="K144" s="6" t="s">
        <v>5004</v>
      </c>
      <c r="L144" s="6">
        <v>10654</v>
      </c>
      <c r="M144" s="6" t="s">
        <v>5006</v>
      </c>
      <c r="Q144" s="6" t="s">
        <v>5023</v>
      </c>
      <c r="R144" s="6">
        <v>23256</v>
      </c>
      <c r="S144" s="6" t="s">
        <v>5024</v>
      </c>
      <c r="T144" s="6" t="s">
        <v>5025</v>
      </c>
      <c r="U144" s="6" t="s">
        <v>5026</v>
      </c>
      <c r="V144" s="6" t="s">
        <v>5027</v>
      </c>
      <c r="W144" s="6" t="s">
        <v>2272</v>
      </c>
    </row>
    <row r="145" spans="1:23" ht="14.25" customHeight="1">
      <c r="A145" s="2" t="s">
        <v>2219</v>
      </c>
      <c r="B145" s="2" t="s">
        <v>5028</v>
      </c>
      <c r="C145" s="2" t="s">
        <v>5029</v>
      </c>
      <c r="D145" s="2" t="s">
        <v>5030</v>
      </c>
      <c r="E145" s="40" t="s">
        <v>2272</v>
      </c>
      <c r="F145" s="40" t="s">
        <v>2272</v>
      </c>
      <c r="G145" s="2"/>
      <c r="H145" s="2"/>
      <c r="K145" s="6" t="s">
        <v>4901</v>
      </c>
      <c r="L145" s="6">
        <v>10829</v>
      </c>
      <c r="M145" s="6" t="s">
        <v>5010</v>
      </c>
      <c r="Q145" s="6" t="s">
        <v>5031</v>
      </c>
      <c r="R145" s="6">
        <v>23332</v>
      </c>
      <c r="S145" s="6" t="s">
        <v>5032</v>
      </c>
      <c r="T145" s="6" t="s">
        <v>4869</v>
      </c>
      <c r="U145" s="6" t="s">
        <v>4870</v>
      </c>
      <c r="V145" s="6" t="s">
        <v>5033</v>
      </c>
      <c r="W145" s="6" t="s">
        <v>2272</v>
      </c>
    </row>
    <row r="146" spans="1:23" ht="14.25" customHeight="1">
      <c r="A146" s="2" t="s">
        <v>2220</v>
      </c>
      <c r="B146" s="2" t="s">
        <v>4913</v>
      </c>
      <c r="C146" s="2" t="s">
        <v>4914</v>
      </c>
      <c r="D146" s="2" t="s">
        <v>5034</v>
      </c>
      <c r="E146" s="40" t="s">
        <v>2272</v>
      </c>
      <c r="F146" s="40" t="s">
        <v>2272</v>
      </c>
      <c r="G146" s="2"/>
      <c r="H146" s="2"/>
      <c r="K146" s="6" t="s">
        <v>4790</v>
      </c>
      <c r="L146" s="6">
        <v>10923</v>
      </c>
      <c r="M146" s="6" t="s">
        <v>5014</v>
      </c>
      <c r="Q146" s="6" t="s">
        <v>2114</v>
      </c>
      <c r="R146" s="6">
        <v>23157</v>
      </c>
      <c r="S146" s="6" t="s">
        <v>5035</v>
      </c>
      <c r="T146" s="6" t="s">
        <v>5036</v>
      </c>
      <c r="U146" s="6" t="s">
        <v>5037</v>
      </c>
      <c r="V146" s="6" t="s">
        <v>5038</v>
      </c>
      <c r="W146" s="6" t="s">
        <v>2272</v>
      </c>
    </row>
    <row r="147" spans="1:23" ht="14.25" customHeight="1">
      <c r="A147" s="2" t="s">
        <v>2222</v>
      </c>
      <c r="B147" s="2" t="s">
        <v>5039</v>
      </c>
      <c r="C147" s="2" t="s">
        <v>5040</v>
      </c>
      <c r="D147" s="2" t="s">
        <v>5041</v>
      </c>
      <c r="E147" s="40" t="s">
        <v>2285</v>
      </c>
      <c r="F147" s="40" t="s">
        <v>2272</v>
      </c>
      <c r="G147" s="2"/>
      <c r="H147" s="2"/>
      <c r="K147" s="6" t="s">
        <v>4398</v>
      </c>
      <c r="L147" s="6">
        <v>10201</v>
      </c>
      <c r="M147" s="6" t="s">
        <v>5019</v>
      </c>
      <c r="Q147" s="6" t="s">
        <v>5042</v>
      </c>
      <c r="R147" s="6">
        <v>23333</v>
      </c>
      <c r="S147" s="6" t="s">
        <v>5043</v>
      </c>
      <c r="T147" s="6" t="s">
        <v>5044</v>
      </c>
      <c r="U147" s="6" t="s">
        <v>5045</v>
      </c>
      <c r="V147" s="6" t="s">
        <v>5046</v>
      </c>
      <c r="W147" s="6" t="s">
        <v>2272</v>
      </c>
    </row>
    <row r="148" spans="1:23" ht="14.25" customHeight="1">
      <c r="A148" s="2" t="s">
        <v>2225</v>
      </c>
      <c r="B148" s="2" t="s">
        <v>4479</v>
      </c>
      <c r="C148" s="2" t="s">
        <v>4480</v>
      </c>
      <c r="D148" s="2" t="s">
        <v>5047</v>
      </c>
      <c r="E148" s="40" t="s">
        <v>2272</v>
      </c>
      <c r="F148" s="40" t="s">
        <v>692</v>
      </c>
      <c r="G148" s="2"/>
      <c r="H148" s="2"/>
      <c r="K148" s="6" t="s">
        <v>5025</v>
      </c>
      <c r="L148" s="6">
        <v>10573</v>
      </c>
      <c r="M148" s="6" t="s">
        <v>5027</v>
      </c>
      <c r="Q148" s="6" t="s">
        <v>2116</v>
      </c>
      <c r="R148" s="6">
        <v>23158</v>
      </c>
      <c r="S148" s="6" t="s">
        <v>5048</v>
      </c>
      <c r="T148" s="6" t="s">
        <v>4463</v>
      </c>
      <c r="U148" s="6" t="s">
        <v>4464</v>
      </c>
      <c r="V148" s="6" t="s">
        <v>5049</v>
      </c>
      <c r="W148" s="6" t="s">
        <v>2272</v>
      </c>
    </row>
    <row r="149" spans="1:23" ht="14.25" customHeight="1">
      <c r="A149" s="2" t="s">
        <v>2227</v>
      </c>
      <c r="B149" s="2" t="s">
        <v>4731</v>
      </c>
      <c r="C149" s="2" t="s">
        <v>4732</v>
      </c>
      <c r="D149" s="2" t="s">
        <v>5050</v>
      </c>
      <c r="E149" s="40" t="s">
        <v>2272</v>
      </c>
      <c r="F149" s="40" t="s">
        <v>2272</v>
      </c>
      <c r="G149" s="2"/>
      <c r="H149" s="2"/>
      <c r="K149" s="6" t="s">
        <v>4869</v>
      </c>
      <c r="L149" s="6">
        <v>10428</v>
      </c>
      <c r="M149" s="6" t="s">
        <v>5033</v>
      </c>
      <c r="Q149" s="6" t="s">
        <v>5051</v>
      </c>
      <c r="R149" s="6">
        <v>23258</v>
      </c>
      <c r="S149" s="6" t="s">
        <v>5052</v>
      </c>
      <c r="T149" s="6" t="s">
        <v>4770</v>
      </c>
      <c r="U149" s="6" t="s">
        <v>4771</v>
      </c>
      <c r="V149" s="6" t="s">
        <v>5053</v>
      </c>
      <c r="W149" s="6" t="s">
        <v>2272</v>
      </c>
    </row>
    <row r="150" spans="1:23" ht="14.25" customHeight="1">
      <c r="A150" s="2" t="s">
        <v>2228</v>
      </c>
      <c r="B150" s="2" t="s">
        <v>4682</v>
      </c>
      <c r="C150" s="2" t="s">
        <v>4683</v>
      </c>
      <c r="D150" s="2" t="s">
        <v>4684</v>
      </c>
      <c r="E150" s="40" t="s">
        <v>692</v>
      </c>
      <c r="F150" s="40" t="s">
        <v>2272</v>
      </c>
      <c r="G150" s="2"/>
      <c r="H150" s="2"/>
      <c r="Q150" s="6" t="s">
        <v>5054</v>
      </c>
      <c r="R150" s="6">
        <v>23334</v>
      </c>
      <c r="S150" s="6" t="s">
        <v>5055</v>
      </c>
      <c r="T150" s="6" t="s">
        <v>4629</v>
      </c>
      <c r="U150" s="6" t="s">
        <v>4630</v>
      </c>
      <c r="V150" s="6" t="s">
        <v>5056</v>
      </c>
      <c r="W150" s="6" t="s">
        <v>2272</v>
      </c>
    </row>
    <row r="151" spans="1:23" ht="14.25" customHeight="1">
      <c r="A151" s="2" t="s">
        <v>2230</v>
      </c>
      <c r="B151" s="2" t="s">
        <v>4491</v>
      </c>
      <c r="C151" s="2" t="s">
        <v>4492</v>
      </c>
      <c r="D151" s="2" t="s">
        <v>5057</v>
      </c>
      <c r="E151" s="40" t="s">
        <v>685</v>
      </c>
      <c r="F151" s="40" t="s">
        <v>2285</v>
      </c>
      <c r="G151" s="2"/>
      <c r="H151" s="2"/>
      <c r="K151" s="6" t="s">
        <v>5036</v>
      </c>
      <c r="L151" s="6">
        <v>10666</v>
      </c>
      <c r="M151" s="6" t="s">
        <v>5038</v>
      </c>
      <c r="Q151" s="6" t="s">
        <v>2118</v>
      </c>
      <c r="R151" s="6">
        <v>23159</v>
      </c>
      <c r="S151" s="6" t="s">
        <v>5058</v>
      </c>
      <c r="T151" s="6" t="s">
        <v>5059</v>
      </c>
      <c r="U151" s="6" t="s">
        <v>5060</v>
      </c>
      <c r="V151" s="6" t="s">
        <v>5061</v>
      </c>
      <c r="W151" s="6" t="s">
        <v>2272</v>
      </c>
    </row>
    <row r="152" spans="1:23" ht="14.25" customHeight="1">
      <c r="A152" s="2" t="s">
        <v>2231</v>
      </c>
      <c r="B152" s="2" t="s">
        <v>4863</v>
      </c>
      <c r="C152" s="2" t="s">
        <v>4864</v>
      </c>
      <c r="D152" s="2" t="s">
        <v>5062</v>
      </c>
      <c r="E152" s="40" t="s">
        <v>2272</v>
      </c>
      <c r="F152" s="40" t="s">
        <v>2272</v>
      </c>
      <c r="G152" s="2"/>
      <c r="H152" s="2"/>
      <c r="K152" s="6" t="s">
        <v>5044</v>
      </c>
      <c r="L152" s="6">
        <v>10970</v>
      </c>
      <c r="M152" s="6" t="s">
        <v>5046</v>
      </c>
      <c r="Q152" s="6" t="s">
        <v>5063</v>
      </c>
      <c r="R152" s="6">
        <v>23259</v>
      </c>
      <c r="S152" s="6" t="s">
        <v>5064</v>
      </c>
      <c r="T152" s="6" t="s">
        <v>5039</v>
      </c>
      <c r="U152" s="6" t="s">
        <v>5040</v>
      </c>
      <c r="V152" s="6" t="s">
        <v>5065</v>
      </c>
      <c r="W152" s="6" t="s">
        <v>2272</v>
      </c>
    </row>
    <row r="153" spans="1:23" ht="14.25" customHeight="1">
      <c r="A153" s="2" t="s">
        <v>2233</v>
      </c>
      <c r="B153" s="2" t="s">
        <v>4528</v>
      </c>
      <c r="C153" s="2" t="s">
        <v>4529</v>
      </c>
      <c r="D153" s="2" t="s">
        <v>5066</v>
      </c>
      <c r="E153" s="40" t="s">
        <v>2272</v>
      </c>
      <c r="F153" s="40" t="s">
        <v>2272</v>
      </c>
      <c r="G153" s="2"/>
      <c r="H153" s="2"/>
      <c r="K153" s="6" t="s">
        <v>4463</v>
      </c>
      <c r="L153" s="6">
        <v>10902</v>
      </c>
      <c r="M153" s="6" t="s">
        <v>5049</v>
      </c>
      <c r="Q153" s="6" t="s">
        <v>5067</v>
      </c>
      <c r="R153" s="6">
        <v>23335</v>
      </c>
      <c r="S153" s="6" t="s">
        <v>5068</v>
      </c>
      <c r="T153" s="6" t="s">
        <v>4777</v>
      </c>
      <c r="U153" s="6" t="s">
        <v>4778</v>
      </c>
      <c r="V153" s="6" t="s">
        <v>5069</v>
      </c>
      <c r="W153" s="6" t="s">
        <v>2272</v>
      </c>
    </row>
    <row r="154" spans="1:23" ht="14.25" customHeight="1">
      <c r="A154" s="2" t="s">
        <v>2235</v>
      </c>
      <c r="B154" s="2" t="s">
        <v>5070</v>
      </c>
      <c r="C154" s="2" t="s">
        <v>5071</v>
      </c>
      <c r="D154" s="2" t="s">
        <v>5072</v>
      </c>
      <c r="E154" s="40" t="s">
        <v>2272</v>
      </c>
      <c r="F154" s="40" t="s">
        <v>2272</v>
      </c>
      <c r="G154" s="2"/>
      <c r="H154" s="2"/>
      <c r="K154" s="6" t="s">
        <v>4770</v>
      </c>
      <c r="L154" s="6">
        <v>10422</v>
      </c>
      <c r="M154" s="6" t="s">
        <v>5053</v>
      </c>
      <c r="Q154" s="6" t="s">
        <v>2120</v>
      </c>
      <c r="R154" s="6">
        <v>23160</v>
      </c>
      <c r="S154" s="6" t="s">
        <v>5073</v>
      </c>
      <c r="T154" s="6" t="s">
        <v>5074</v>
      </c>
      <c r="U154" s="6" t="s">
        <v>5075</v>
      </c>
      <c r="V154" s="6" t="s">
        <v>5076</v>
      </c>
      <c r="W154" s="6" t="s">
        <v>2272</v>
      </c>
    </row>
    <row r="155" spans="1:23" ht="14.25" customHeight="1">
      <c r="A155" s="2" t="s">
        <v>2237</v>
      </c>
      <c r="B155" s="2" t="s">
        <v>5077</v>
      </c>
      <c r="C155" s="2" t="s">
        <v>5078</v>
      </c>
      <c r="D155" s="2" t="s">
        <v>5079</v>
      </c>
      <c r="E155" s="40" t="s">
        <v>2272</v>
      </c>
      <c r="F155" s="40" t="s">
        <v>2272</v>
      </c>
      <c r="G155" s="2"/>
      <c r="H155" s="2"/>
      <c r="K155" s="6" t="s">
        <v>5080</v>
      </c>
      <c r="L155" s="6">
        <v>10615</v>
      </c>
      <c r="M155" s="6" t="s">
        <v>5056</v>
      </c>
      <c r="Q155" s="6" t="s">
        <v>5081</v>
      </c>
      <c r="R155" s="6">
        <v>23260</v>
      </c>
      <c r="S155" s="6" t="s">
        <v>5082</v>
      </c>
      <c r="T155" s="6" t="s">
        <v>5083</v>
      </c>
      <c r="U155" s="6" t="s">
        <v>5084</v>
      </c>
      <c r="V155" s="6" t="s">
        <v>5085</v>
      </c>
      <c r="W155" s="6" t="s">
        <v>2272</v>
      </c>
    </row>
    <row r="156" spans="1:23" ht="14.25" customHeight="1">
      <c r="A156" s="2" t="s">
        <v>2239</v>
      </c>
      <c r="B156" s="2" t="s">
        <v>4395</v>
      </c>
      <c r="C156" s="2" t="s">
        <v>4396</v>
      </c>
      <c r="D156" s="2" t="s">
        <v>5086</v>
      </c>
      <c r="E156" s="40" t="s">
        <v>2285</v>
      </c>
      <c r="F156" s="40" t="s">
        <v>2272</v>
      </c>
      <c r="G156" s="2"/>
      <c r="H156" s="2"/>
      <c r="K156" s="6" t="s">
        <v>5059</v>
      </c>
      <c r="L156" s="6">
        <v>10161</v>
      </c>
      <c r="M156" s="6" t="s">
        <v>5061</v>
      </c>
      <c r="Q156" s="6" t="s">
        <v>5087</v>
      </c>
      <c r="R156" s="6">
        <v>23336</v>
      </c>
      <c r="S156" s="6" t="s">
        <v>5088</v>
      </c>
      <c r="T156" s="6" t="s">
        <v>5089</v>
      </c>
      <c r="U156" s="6" t="s">
        <v>5090</v>
      </c>
      <c r="V156" s="6" t="s">
        <v>5091</v>
      </c>
      <c r="W156" s="6" t="s">
        <v>2272</v>
      </c>
    </row>
    <row r="157" spans="1:23" ht="14.25" customHeight="1">
      <c r="A157" s="2" t="s">
        <v>2241</v>
      </c>
      <c r="B157" s="2" t="s">
        <v>5092</v>
      </c>
      <c r="C157" s="2" t="s">
        <v>5093</v>
      </c>
      <c r="D157" s="2" t="s">
        <v>5094</v>
      </c>
      <c r="E157" s="40" t="s">
        <v>2272</v>
      </c>
      <c r="F157" s="40" t="s">
        <v>2272</v>
      </c>
      <c r="G157" s="2"/>
      <c r="H157" s="2"/>
      <c r="K157" s="6" t="s">
        <v>5039</v>
      </c>
      <c r="L157" s="6">
        <v>10939</v>
      </c>
      <c r="M157" s="6" t="s">
        <v>5065</v>
      </c>
      <c r="Q157" s="6" t="s">
        <v>2121</v>
      </c>
      <c r="R157" s="6">
        <v>23161</v>
      </c>
      <c r="S157" s="6" t="s">
        <v>5095</v>
      </c>
      <c r="T157" s="6" t="s">
        <v>4889</v>
      </c>
      <c r="U157" s="6" t="s">
        <v>4890</v>
      </c>
      <c r="V157" s="6" t="s">
        <v>5096</v>
      </c>
      <c r="W157" s="6" t="s">
        <v>2272</v>
      </c>
    </row>
    <row r="158" spans="1:23" ht="14.25" customHeight="1">
      <c r="A158" s="2" t="s">
        <v>4853</v>
      </c>
      <c r="B158" s="2" t="s">
        <v>5097</v>
      </c>
      <c r="C158" s="2" t="s">
        <v>5098</v>
      </c>
      <c r="D158" s="2" t="s">
        <v>5099</v>
      </c>
      <c r="E158" s="40" t="s">
        <v>2272</v>
      </c>
      <c r="F158" s="40" t="s">
        <v>2272</v>
      </c>
      <c r="G158" s="2"/>
      <c r="H158" s="2"/>
      <c r="K158" s="6" t="s">
        <v>4777</v>
      </c>
      <c r="L158" s="6">
        <v>10622</v>
      </c>
      <c r="M158" s="6" t="s">
        <v>5069</v>
      </c>
      <c r="Q158" s="6" t="s">
        <v>5100</v>
      </c>
      <c r="R158" s="6">
        <v>23261</v>
      </c>
      <c r="S158" s="6" t="s">
        <v>5101</v>
      </c>
      <c r="T158" s="6" t="s">
        <v>4475</v>
      </c>
      <c r="U158" s="6" t="s">
        <v>4476</v>
      </c>
      <c r="V158" s="6" t="s">
        <v>5102</v>
      </c>
      <c r="W158" s="6" t="s">
        <v>2272</v>
      </c>
    </row>
    <row r="159" spans="1:23" ht="14.25" customHeight="1">
      <c r="A159" s="2" t="s">
        <v>4873</v>
      </c>
      <c r="B159" s="2" t="s">
        <v>4220</v>
      </c>
      <c r="C159" s="2" t="s">
        <v>4221</v>
      </c>
      <c r="D159" s="2" t="s">
        <v>5103</v>
      </c>
      <c r="E159" s="40" t="s">
        <v>692</v>
      </c>
      <c r="F159" s="40" t="s">
        <v>2272</v>
      </c>
      <c r="G159" s="2"/>
      <c r="H159" s="2"/>
      <c r="K159" s="6" t="s">
        <v>5074</v>
      </c>
      <c r="L159" s="6">
        <v>10659</v>
      </c>
      <c r="M159" s="6" t="s">
        <v>5076</v>
      </c>
      <c r="Q159" s="6" t="s">
        <v>5104</v>
      </c>
      <c r="R159" s="6">
        <v>23337</v>
      </c>
      <c r="S159" s="6" t="s">
        <v>5105</v>
      </c>
      <c r="T159" s="6" t="s">
        <v>5106</v>
      </c>
      <c r="U159" s="6" t="s">
        <v>5107</v>
      </c>
      <c r="V159" s="6" t="s">
        <v>5108</v>
      </c>
      <c r="W159" s="6" t="s">
        <v>2272</v>
      </c>
    </row>
    <row r="160" spans="1:23" ht="14.25" customHeight="1">
      <c r="A160" s="2" t="s">
        <v>4892</v>
      </c>
      <c r="B160" s="2" t="s">
        <v>5109</v>
      </c>
      <c r="C160" s="2" t="s">
        <v>5110</v>
      </c>
      <c r="D160" s="2" t="s">
        <v>5111</v>
      </c>
      <c r="E160" s="40" t="s">
        <v>692</v>
      </c>
      <c r="F160" s="40" t="s">
        <v>2272</v>
      </c>
      <c r="G160" s="2"/>
      <c r="H160" s="2"/>
      <c r="K160" s="6" t="s">
        <v>5083</v>
      </c>
      <c r="L160" s="6">
        <v>10954</v>
      </c>
      <c r="M160" s="6" t="s">
        <v>5085</v>
      </c>
      <c r="Q160" s="6" t="s">
        <v>2123</v>
      </c>
      <c r="R160" s="6">
        <v>23162</v>
      </c>
      <c r="S160" s="6" t="s">
        <v>5112</v>
      </c>
      <c r="T160" s="6" t="s">
        <v>5113</v>
      </c>
      <c r="U160" s="6" t="s">
        <v>5114</v>
      </c>
      <c r="V160" s="6" t="s">
        <v>5115</v>
      </c>
      <c r="W160" s="6" t="s">
        <v>2272</v>
      </c>
    </row>
    <row r="161" spans="1:23" ht="14.25" customHeight="1">
      <c r="A161" s="2" t="s">
        <v>4911</v>
      </c>
      <c r="B161" s="2" t="s">
        <v>4521</v>
      </c>
      <c r="C161" s="2" t="s">
        <v>4522</v>
      </c>
      <c r="D161" s="2" t="s">
        <v>5116</v>
      </c>
      <c r="E161" s="40" t="s">
        <v>2272</v>
      </c>
      <c r="F161" s="40" t="s">
        <v>2272</v>
      </c>
      <c r="G161" s="2"/>
      <c r="H161" s="2"/>
      <c r="K161" s="6" t="s">
        <v>5089</v>
      </c>
      <c r="L161" s="6">
        <v>10171</v>
      </c>
      <c r="M161" s="6" t="s">
        <v>5091</v>
      </c>
      <c r="Q161" s="6" t="s">
        <v>5117</v>
      </c>
      <c r="R161" s="6">
        <v>23262</v>
      </c>
      <c r="S161" s="6" t="s">
        <v>5118</v>
      </c>
      <c r="T161" s="6" t="s">
        <v>5119</v>
      </c>
      <c r="U161" s="6" t="s">
        <v>5120</v>
      </c>
      <c r="V161" s="6" t="s">
        <v>5121</v>
      </c>
      <c r="W161" s="6" t="s">
        <v>2272</v>
      </c>
    </row>
    <row r="162" spans="1:23" ht="14.25" customHeight="1">
      <c r="A162" s="2" t="s">
        <v>4926</v>
      </c>
      <c r="B162" s="2" t="s">
        <v>5106</v>
      </c>
      <c r="C162" s="2" t="s">
        <v>5107</v>
      </c>
      <c r="D162" s="2" t="s">
        <v>5122</v>
      </c>
      <c r="E162" s="40" t="s">
        <v>2272</v>
      </c>
      <c r="F162" s="40" t="s">
        <v>2272</v>
      </c>
      <c r="G162" s="2"/>
      <c r="H162" s="2"/>
      <c r="K162" s="6" t="s">
        <v>4889</v>
      </c>
      <c r="L162" s="6">
        <v>10429</v>
      </c>
      <c r="M162" s="6" t="s">
        <v>5096</v>
      </c>
      <c r="Q162" s="6" t="s">
        <v>5123</v>
      </c>
      <c r="R162" s="6">
        <v>23338</v>
      </c>
      <c r="S162" s="6" t="s">
        <v>5124</v>
      </c>
      <c r="T162" s="6" t="s">
        <v>4579</v>
      </c>
      <c r="U162" s="6" t="s">
        <v>4580</v>
      </c>
      <c r="V162" s="6" t="s">
        <v>5125</v>
      </c>
      <c r="W162" s="6" t="s">
        <v>2272</v>
      </c>
    </row>
    <row r="163" spans="1:23" ht="14.25" customHeight="1">
      <c r="A163" s="2" t="s">
        <v>4944</v>
      </c>
      <c r="B163" s="2" t="s">
        <v>4234</v>
      </c>
      <c r="C163" s="2" t="s">
        <v>4235</v>
      </c>
      <c r="D163" s="2" t="s">
        <v>5126</v>
      </c>
      <c r="E163" s="40" t="s">
        <v>2272</v>
      </c>
      <c r="F163" s="40" t="s">
        <v>2272</v>
      </c>
      <c r="G163" s="2"/>
      <c r="H163" s="2"/>
      <c r="K163" s="6" t="s">
        <v>4475</v>
      </c>
      <c r="L163" s="6">
        <v>10105</v>
      </c>
      <c r="M163" s="6" t="s">
        <v>5102</v>
      </c>
      <c r="Q163" s="6" t="s">
        <v>2125</v>
      </c>
      <c r="R163" s="6">
        <v>23163</v>
      </c>
      <c r="S163" s="6" t="s">
        <v>5127</v>
      </c>
      <c r="T163" s="6" t="s">
        <v>5128</v>
      </c>
      <c r="U163" s="6" t="s">
        <v>5129</v>
      </c>
      <c r="V163" s="6" t="s">
        <v>5130</v>
      </c>
      <c r="W163" s="6" t="s">
        <v>2272</v>
      </c>
    </row>
    <row r="164" spans="1:23" ht="14.25" customHeight="1">
      <c r="A164" s="2" t="s">
        <v>4959</v>
      </c>
      <c r="B164" s="2" t="s">
        <v>5131</v>
      </c>
      <c r="C164" s="2" t="s">
        <v>5132</v>
      </c>
      <c r="D164" s="2" t="s">
        <v>5133</v>
      </c>
      <c r="E164" s="40" t="s">
        <v>2272</v>
      </c>
      <c r="F164" s="40" t="s">
        <v>2285</v>
      </c>
      <c r="G164" s="2"/>
      <c r="H164" s="2"/>
      <c r="K164" s="6" t="s">
        <v>5106</v>
      </c>
      <c r="L164" s="6">
        <v>10845</v>
      </c>
      <c r="M164" s="6" t="s">
        <v>5108</v>
      </c>
      <c r="Q164" s="6" t="s">
        <v>5134</v>
      </c>
      <c r="R164" s="6">
        <v>23263</v>
      </c>
      <c r="S164" s="6" t="s">
        <v>5135</v>
      </c>
      <c r="T164" s="6" t="s">
        <v>5136</v>
      </c>
      <c r="U164" s="6" t="s">
        <v>5137</v>
      </c>
      <c r="V164" s="6" t="s">
        <v>5138</v>
      </c>
      <c r="W164" s="6" t="s">
        <v>2272</v>
      </c>
    </row>
    <row r="165" spans="1:23" ht="14.25" customHeight="1">
      <c r="A165" s="2" t="s">
        <v>4978</v>
      </c>
      <c r="B165" s="2" t="s">
        <v>4386</v>
      </c>
      <c r="C165" s="2" t="s">
        <v>4387</v>
      </c>
      <c r="D165" s="2" t="s">
        <v>5139</v>
      </c>
      <c r="E165" s="40" t="s">
        <v>2272</v>
      </c>
      <c r="F165" s="40" t="s">
        <v>2272</v>
      </c>
      <c r="G165" s="2"/>
      <c r="H165" s="2"/>
      <c r="K165" s="6" t="s">
        <v>5113</v>
      </c>
      <c r="L165" s="6">
        <v>10365</v>
      </c>
      <c r="M165" s="6" t="s">
        <v>5115</v>
      </c>
      <c r="Q165" s="6" t="s">
        <v>5140</v>
      </c>
      <c r="R165" s="6">
        <v>23339</v>
      </c>
      <c r="S165" s="6" t="s">
        <v>5141</v>
      </c>
      <c r="T165" s="6" t="s">
        <v>4882</v>
      </c>
      <c r="U165" s="6" t="s">
        <v>4883</v>
      </c>
      <c r="V165" s="6" t="s">
        <v>5142</v>
      </c>
      <c r="W165" s="6" t="s">
        <v>2272</v>
      </c>
    </row>
    <row r="166" spans="1:23" ht="14.25" customHeight="1">
      <c r="A166" s="2" t="s">
        <v>4995</v>
      </c>
      <c r="B166" s="2" t="s">
        <v>4952</v>
      </c>
      <c r="C166" s="2" t="s">
        <v>4953</v>
      </c>
      <c r="D166" s="2" t="s">
        <v>5143</v>
      </c>
      <c r="E166" s="40" t="s">
        <v>2272</v>
      </c>
      <c r="F166" s="40" t="s">
        <v>2272</v>
      </c>
      <c r="G166" s="2"/>
      <c r="H166" s="2"/>
      <c r="K166" s="6" t="s">
        <v>5119</v>
      </c>
      <c r="L166" s="6">
        <v>10258</v>
      </c>
      <c r="M166" s="6" t="s">
        <v>5121</v>
      </c>
      <c r="Q166" s="6" t="s">
        <v>2127</v>
      </c>
      <c r="R166" s="6">
        <v>23164</v>
      </c>
      <c r="S166" s="6" t="s">
        <v>5144</v>
      </c>
      <c r="T166" s="6" t="s">
        <v>4572</v>
      </c>
      <c r="U166" s="6" t="s">
        <v>4573</v>
      </c>
      <c r="V166" s="6" t="s">
        <v>5145</v>
      </c>
      <c r="W166" s="6" t="s">
        <v>2272</v>
      </c>
    </row>
    <row r="167" spans="1:23" ht="14.25" customHeight="1">
      <c r="A167" s="2" t="s">
        <v>5008</v>
      </c>
      <c r="B167" s="2" t="s">
        <v>4607</v>
      </c>
      <c r="C167" s="2" t="s">
        <v>4608</v>
      </c>
      <c r="D167" s="2" t="s">
        <v>5146</v>
      </c>
      <c r="E167" s="40" t="s">
        <v>2272</v>
      </c>
      <c r="F167" s="40" t="s">
        <v>2272</v>
      </c>
      <c r="G167" s="2"/>
      <c r="H167" s="2"/>
      <c r="K167" s="6" t="s">
        <v>4579</v>
      </c>
      <c r="L167" s="6">
        <v>10113</v>
      </c>
      <c r="M167" s="6" t="s">
        <v>5125</v>
      </c>
      <c r="Q167" s="6" t="s">
        <v>5147</v>
      </c>
      <c r="R167" s="6">
        <v>23264</v>
      </c>
      <c r="S167" s="6" t="s">
        <v>5148</v>
      </c>
      <c r="T167" s="6" t="s">
        <v>4655</v>
      </c>
      <c r="U167" s="6" t="s">
        <v>4656</v>
      </c>
      <c r="V167" s="6" t="s">
        <v>5149</v>
      </c>
      <c r="W167" s="6" t="s">
        <v>2272</v>
      </c>
    </row>
    <row r="168" spans="1:23" ht="14.25" customHeight="1">
      <c r="A168" s="2" t="s">
        <v>5023</v>
      </c>
      <c r="B168" s="2" t="s">
        <v>4277</v>
      </c>
      <c r="C168" s="2" t="s">
        <v>4278</v>
      </c>
      <c r="D168" s="2" t="s">
        <v>5150</v>
      </c>
      <c r="E168" s="40" t="s">
        <v>2272</v>
      </c>
      <c r="F168" s="40" t="s">
        <v>2272</v>
      </c>
      <c r="G168" s="2"/>
      <c r="H168" s="2"/>
      <c r="K168" s="6" t="s">
        <v>5128</v>
      </c>
      <c r="L168" s="6">
        <v>10771</v>
      </c>
      <c r="M168" s="6" t="s">
        <v>5130</v>
      </c>
      <c r="Q168" s="6" t="s">
        <v>5151</v>
      </c>
      <c r="R168" s="6">
        <v>23340</v>
      </c>
      <c r="S168" s="6" t="s">
        <v>5152</v>
      </c>
      <c r="T168" s="6" t="s">
        <v>5153</v>
      </c>
      <c r="U168" s="6" t="s">
        <v>5154</v>
      </c>
      <c r="V168" s="6" t="s">
        <v>5155</v>
      </c>
      <c r="W168" s="6" t="s">
        <v>2272</v>
      </c>
    </row>
    <row r="169" spans="1:23" ht="14.25" customHeight="1">
      <c r="A169" s="2" t="s">
        <v>4412</v>
      </c>
      <c r="B169" s="2" t="s">
        <v>4431</v>
      </c>
      <c r="C169" s="2" t="s">
        <v>4432</v>
      </c>
      <c r="D169" s="2" t="s">
        <v>5156</v>
      </c>
      <c r="E169" s="40" t="s">
        <v>2272</v>
      </c>
      <c r="F169" s="40" t="s">
        <v>2272</v>
      </c>
      <c r="G169" s="2"/>
      <c r="H169" s="2"/>
      <c r="K169" s="6" t="s">
        <v>5136</v>
      </c>
      <c r="L169" s="6">
        <v>10871</v>
      </c>
      <c r="M169" s="6" t="s">
        <v>5138</v>
      </c>
      <c r="Q169" s="6" t="s">
        <v>2129</v>
      </c>
      <c r="R169" s="6">
        <v>23165</v>
      </c>
      <c r="S169" s="6" t="s">
        <v>5157</v>
      </c>
      <c r="T169" s="6" t="s">
        <v>5158</v>
      </c>
      <c r="U169" s="6" t="s">
        <v>5159</v>
      </c>
      <c r="V169" s="6" t="s">
        <v>5160</v>
      </c>
      <c r="W169" s="6" t="s">
        <v>2272</v>
      </c>
    </row>
    <row r="170" spans="1:23" ht="14.25" customHeight="1">
      <c r="A170" s="2" t="s">
        <v>5051</v>
      </c>
      <c r="B170" s="2" t="s">
        <v>4974</v>
      </c>
      <c r="C170" s="2" t="s">
        <v>4975</v>
      </c>
      <c r="D170" s="2" t="s">
        <v>5161</v>
      </c>
      <c r="E170" s="40" t="s">
        <v>2272</v>
      </c>
      <c r="F170" s="40" t="s">
        <v>2272</v>
      </c>
      <c r="G170" s="2"/>
      <c r="H170" s="2"/>
      <c r="K170" s="6" t="s">
        <v>4882</v>
      </c>
      <c r="L170" s="6">
        <v>10329</v>
      </c>
      <c r="M170" s="6" t="s">
        <v>5142</v>
      </c>
      <c r="Q170" s="6" t="s">
        <v>5162</v>
      </c>
      <c r="R170" s="6">
        <v>23265</v>
      </c>
      <c r="S170" s="6" t="s">
        <v>5163</v>
      </c>
      <c r="T170" s="6" t="s">
        <v>4539</v>
      </c>
      <c r="U170" s="6" t="s">
        <v>4540</v>
      </c>
      <c r="V170" s="6" t="s">
        <v>5164</v>
      </c>
      <c r="W170" s="6" t="s">
        <v>2272</v>
      </c>
    </row>
    <row r="171" spans="1:23" ht="14.25" customHeight="1">
      <c r="A171" s="2" t="s">
        <v>5063</v>
      </c>
      <c r="B171" s="2" t="s">
        <v>4583</v>
      </c>
      <c r="C171" s="2" t="s">
        <v>4584</v>
      </c>
      <c r="D171" s="2" t="s">
        <v>5165</v>
      </c>
      <c r="E171" s="40" t="s">
        <v>2285</v>
      </c>
      <c r="F171" s="40" t="s">
        <v>2272</v>
      </c>
      <c r="G171" s="2"/>
      <c r="H171" s="2"/>
      <c r="K171" s="6" t="s">
        <v>4572</v>
      </c>
      <c r="L171" s="6">
        <v>10512</v>
      </c>
      <c r="M171" s="6" t="s">
        <v>5145</v>
      </c>
      <c r="Q171" s="6" t="s">
        <v>5166</v>
      </c>
      <c r="R171" s="6">
        <v>23341</v>
      </c>
      <c r="S171" s="6" t="s">
        <v>5167</v>
      </c>
      <c r="T171" s="6" t="s">
        <v>4824</v>
      </c>
      <c r="U171" s="6" t="s">
        <v>4825</v>
      </c>
      <c r="V171" s="6" t="s">
        <v>5168</v>
      </c>
      <c r="W171" s="6" t="s">
        <v>2272</v>
      </c>
    </row>
    <row r="172" spans="1:23" ht="14.25" customHeight="1">
      <c r="A172" s="2" t="s">
        <v>5081</v>
      </c>
      <c r="B172" s="2" t="s">
        <v>4486</v>
      </c>
      <c r="C172" s="2" t="s">
        <v>4487</v>
      </c>
      <c r="D172" s="2" t="s">
        <v>5169</v>
      </c>
      <c r="E172" s="40" t="s">
        <v>2272</v>
      </c>
      <c r="F172" s="40" t="s">
        <v>2272</v>
      </c>
      <c r="G172" s="2"/>
      <c r="H172" s="2"/>
      <c r="K172" s="6" t="s">
        <v>4655</v>
      </c>
      <c r="L172" s="6">
        <v>10416</v>
      </c>
      <c r="M172" s="6" t="s">
        <v>5149</v>
      </c>
      <c r="Q172" s="6" t="s">
        <v>2131</v>
      </c>
      <c r="R172" s="6">
        <v>23166</v>
      </c>
      <c r="S172" s="6" t="s">
        <v>5170</v>
      </c>
      <c r="T172" s="6" t="s">
        <v>5171</v>
      </c>
      <c r="U172" s="6" t="s">
        <v>5172</v>
      </c>
      <c r="V172" s="6" t="s">
        <v>5173</v>
      </c>
      <c r="W172" s="6" t="s">
        <v>2272</v>
      </c>
    </row>
    <row r="173" spans="1:23" ht="14.25" customHeight="1">
      <c r="A173" s="2" t="s">
        <v>5100</v>
      </c>
      <c r="B173" s="2" t="s">
        <v>4187</v>
      </c>
      <c r="C173" s="2" t="s">
        <v>4188</v>
      </c>
      <c r="D173" s="2" t="s">
        <v>5174</v>
      </c>
      <c r="E173" s="40" t="s">
        <v>2272</v>
      </c>
      <c r="F173" s="40" t="s">
        <v>2272</v>
      </c>
      <c r="G173" s="2"/>
      <c r="H173" s="2"/>
      <c r="K173" s="6" t="s">
        <v>5153</v>
      </c>
      <c r="L173" s="6">
        <v>10940</v>
      </c>
      <c r="M173" s="6" t="s">
        <v>5155</v>
      </c>
      <c r="Q173" s="6" t="s">
        <v>5175</v>
      </c>
      <c r="R173" s="6">
        <v>23266</v>
      </c>
      <c r="S173" s="6" t="s">
        <v>5176</v>
      </c>
      <c r="T173" s="6" t="s">
        <v>4506</v>
      </c>
      <c r="U173" s="6" t="s">
        <v>4507</v>
      </c>
      <c r="V173" s="6" t="s">
        <v>5177</v>
      </c>
      <c r="W173" s="6" t="s">
        <v>2272</v>
      </c>
    </row>
    <row r="174" spans="1:23" ht="14.25" customHeight="1">
      <c r="A174" s="2" t="s">
        <v>5117</v>
      </c>
      <c r="B174" s="2" t="s">
        <v>4961</v>
      </c>
      <c r="C174" s="2" t="s">
        <v>4962</v>
      </c>
      <c r="D174" s="2" t="s">
        <v>5178</v>
      </c>
      <c r="E174" s="40" t="s">
        <v>2272</v>
      </c>
      <c r="F174" s="40" t="s">
        <v>2272</v>
      </c>
      <c r="G174" s="2"/>
      <c r="H174" s="2"/>
      <c r="K174" s="6" t="s">
        <v>5158</v>
      </c>
      <c r="L174" s="6">
        <v>10550</v>
      </c>
      <c r="M174" s="6" t="s">
        <v>5160</v>
      </c>
      <c r="Q174" s="6" t="s">
        <v>5179</v>
      </c>
      <c r="R174" s="6">
        <v>23342</v>
      </c>
      <c r="S174" s="6" t="s">
        <v>5180</v>
      </c>
      <c r="T174" s="6" t="s">
        <v>5181</v>
      </c>
      <c r="U174" s="6" t="s">
        <v>5182</v>
      </c>
      <c r="V174" s="6" t="s">
        <v>5183</v>
      </c>
      <c r="W174" s="6" t="s">
        <v>2272</v>
      </c>
    </row>
    <row r="175" spans="1:23" ht="14.25" customHeight="1">
      <c r="A175" s="2" t="s">
        <v>5134</v>
      </c>
      <c r="B175" s="2" t="s">
        <v>4563</v>
      </c>
      <c r="C175" s="2" t="s">
        <v>4564</v>
      </c>
      <c r="D175" s="2" t="s">
        <v>5184</v>
      </c>
      <c r="E175" s="40" t="s">
        <v>2272</v>
      </c>
      <c r="F175" s="40" t="s">
        <v>2272</v>
      </c>
      <c r="G175" s="2"/>
      <c r="H175" s="2"/>
      <c r="K175" s="6" t="s">
        <v>4539</v>
      </c>
      <c r="L175" s="6">
        <v>10211</v>
      </c>
      <c r="M175" s="6" t="s">
        <v>5164</v>
      </c>
      <c r="Q175" s="6" t="s">
        <v>2133</v>
      </c>
      <c r="R175" s="6">
        <v>23167</v>
      </c>
      <c r="S175" s="6" t="s">
        <v>5185</v>
      </c>
      <c r="T175" s="6" t="s">
        <v>4642</v>
      </c>
      <c r="U175" s="6" t="s">
        <v>4643</v>
      </c>
      <c r="V175" s="6" t="s">
        <v>5186</v>
      </c>
      <c r="W175" s="6" t="s">
        <v>2272</v>
      </c>
    </row>
    <row r="176" spans="1:23" ht="14.25" customHeight="1">
      <c r="A176" s="2" t="s">
        <v>5147</v>
      </c>
      <c r="B176" s="2" t="s">
        <v>5187</v>
      </c>
      <c r="C176" s="2" t="s">
        <v>5188</v>
      </c>
      <c r="D176" s="2" t="s">
        <v>5189</v>
      </c>
      <c r="E176" s="40" t="s">
        <v>2272</v>
      </c>
      <c r="F176" s="40" t="s">
        <v>2272</v>
      </c>
      <c r="G176" s="2"/>
      <c r="H176" s="2"/>
      <c r="K176" s="6" t="s">
        <v>4824</v>
      </c>
      <c r="L176" s="6">
        <v>10125</v>
      </c>
      <c r="M176" s="6" t="s">
        <v>5168</v>
      </c>
      <c r="Q176" s="6" t="s">
        <v>5190</v>
      </c>
      <c r="R176" s="6">
        <v>23267</v>
      </c>
      <c r="S176" s="6" t="s">
        <v>5191</v>
      </c>
      <c r="T176" s="6" t="s">
        <v>5070</v>
      </c>
      <c r="U176" s="6" t="s">
        <v>5071</v>
      </c>
      <c r="V176" s="6" t="s">
        <v>5192</v>
      </c>
      <c r="W176" s="6" t="s">
        <v>2272</v>
      </c>
    </row>
    <row r="177" spans="1:32" ht="14.25" customHeight="1">
      <c r="A177" s="2" t="s">
        <v>5162</v>
      </c>
      <c r="B177" s="2" t="s">
        <v>4597</v>
      </c>
      <c r="C177" s="2" t="s">
        <v>4598</v>
      </c>
      <c r="D177" s="2" t="s">
        <v>5193</v>
      </c>
      <c r="E177" s="40" t="s">
        <v>2272</v>
      </c>
      <c r="F177" s="40" t="s">
        <v>2272</v>
      </c>
      <c r="G177" s="2"/>
      <c r="H177" s="2"/>
      <c r="K177" s="6" t="s">
        <v>5171</v>
      </c>
      <c r="L177" s="6">
        <v>10750</v>
      </c>
      <c r="M177" s="6" t="s">
        <v>5173</v>
      </c>
      <c r="Q177" s="6" t="s">
        <v>5194</v>
      </c>
      <c r="R177" s="6">
        <v>23343</v>
      </c>
      <c r="S177" s="6" t="s">
        <v>5195</v>
      </c>
      <c r="T177" s="6" t="s">
        <v>5196</v>
      </c>
      <c r="U177" s="6" t="s">
        <v>5197</v>
      </c>
      <c r="V177" s="6" t="s">
        <v>5198</v>
      </c>
      <c r="W177" s="6" t="s">
        <v>2272</v>
      </c>
    </row>
    <row r="178" spans="1:32" ht="14.25" customHeight="1">
      <c r="A178" s="2" t="s">
        <v>5175</v>
      </c>
      <c r="B178" s="2" t="s">
        <v>4805</v>
      </c>
      <c r="C178" s="2" t="s">
        <v>4806</v>
      </c>
      <c r="D178" s="2" t="s">
        <v>5199</v>
      </c>
      <c r="E178" s="40" t="s">
        <v>2272</v>
      </c>
      <c r="F178" s="40" t="s">
        <v>2272</v>
      </c>
      <c r="G178" s="2"/>
      <c r="H178" s="2"/>
      <c r="K178" s="6" t="s">
        <v>4506</v>
      </c>
      <c r="L178" s="6">
        <v>10806</v>
      </c>
      <c r="M178" s="6" t="s">
        <v>5177</v>
      </c>
      <c r="Q178" s="6" t="s">
        <v>2135</v>
      </c>
      <c r="R178" s="6">
        <v>23168</v>
      </c>
      <c r="S178" s="6" t="s">
        <v>5200</v>
      </c>
      <c r="T178" s="6" t="s">
        <v>5201</v>
      </c>
      <c r="U178" s="6" t="s">
        <v>5202</v>
      </c>
      <c r="V178" s="6" t="s">
        <v>5203</v>
      </c>
      <c r="W178" s="6" t="s">
        <v>2272</v>
      </c>
    </row>
    <row r="179" spans="1:32" ht="14.25" customHeight="1">
      <c r="A179" s="2" t="s">
        <v>5190</v>
      </c>
      <c r="B179" s="2" t="s">
        <v>4147</v>
      </c>
      <c r="C179" s="2" t="s">
        <v>4148</v>
      </c>
      <c r="D179" s="2" t="s">
        <v>5204</v>
      </c>
      <c r="E179" s="40" t="s">
        <v>2285</v>
      </c>
      <c r="F179" s="40" t="s">
        <v>2272</v>
      </c>
      <c r="G179" s="2"/>
      <c r="H179" s="2"/>
      <c r="K179" s="6" t="s">
        <v>5181</v>
      </c>
      <c r="L179" s="6">
        <v>10952</v>
      </c>
      <c r="M179" s="6" t="s">
        <v>5183</v>
      </c>
      <c r="Q179" s="6" t="s">
        <v>5205</v>
      </c>
      <c r="R179" s="6">
        <v>23344</v>
      </c>
      <c r="S179" s="6" t="s">
        <v>5206</v>
      </c>
      <c r="T179" s="6" t="s">
        <v>4734</v>
      </c>
      <c r="U179" s="6" t="s">
        <v>4735</v>
      </c>
      <c r="V179" s="6" t="s">
        <v>5207</v>
      </c>
      <c r="W179" s="6" t="s">
        <v>2272</v>
      </c>
    </row>
    <row r="180" spans="1:32" ht="14.25" customHeight="1">
      <c r="A180" s="2" t="s">
        <v>5208</v>
      </c>
      <c r="B180" s="2" t="s">
        <v>5171</v>
      </c>
      <c r="C180" s="2" t="s">
        <v>5172</v>
      </c>
      <c r="D180" s="2" t="s">
        <v>5209</v>
      </c>
      <c r="E180" s="40" t="s">
        <v>2272</v>
      </c>
      <c r="F180" s="40" t="s">
        <v>2272</v>
      </c>
      <c r="G180" s="2"/>
      <c r="H180" s="2"/>
      <c r="K180" s="6" t="s">
        <v>4642</v>
      </c>
      <c r="L180" s="6">
        <v>10915</v>
      </c>
      <c r="M180" s="6" t="s">
        <v>5186</v>
      </c>
      <c r="Q180" s="6" t="s">
        <v>2137</v>
      </c>
      <c r="R180" s="6">
        <v>23169</v>
      </c>
      <c r="S180" s="6" t="s">
        <v>5210</v>
      </c>
      <c r="T180" s="6" t="s">
        <v>4992</v>
      </c>
      <c r="U180" s="6" t="s">
        <v>4993</v>
      </c>
      <c r="V180" s="6" t="s">
        <v>5211</v>
      </c>
      <c r="W180" s="6" t="s">
        <v>2272</v>
      </c>
    </row>
    <row r="181" spans="1:32" ht="14.25" customHeight="1">
      <c r="A181" s="2" t="s">
        <v>5212</v>
      </c>
      <c r="B181" s="2" t="s">
        <v>4989</v>
      </c>
      <c r="C181" s="2" t="s">
        <v>4990</v>
      </c>
      <c r="D181" s="2" t="s">
        <v>5213</v>
      </c>
      <c r="E181" s="40" t="s">
        <v>2272</v>
      </c>
      <c r="F181" s="40" t="s">
        <v>2272</v>
      </c>
      <c r="G181" s="2"/>
      <c r="H181" s="2"/>
      <c r="K181" s="6" t="s">
        <v>5070</v>
      </c>
      <c r="L181" s="6">
        <v>10542</v>
      </c>
      <c r="M181" s="6" t="s">
        <v>5192</v>
      </c>
      <c r="Q181" s="6" t="s">
        <v>5208</v>
      </c>
      <c r="R181" s="6">
        <v>23269</v>
      </c>
      <c r="S181" s="6" t="s">
        <v>5214</v>
      </c>
      <c r="T181" s="6" t="s">
        <v>5077</v>
      </c>
      <c r="U181" s="6" t="s">
        <v>5078</v>
      </c>
      <c r="V181" s="6" t="s">
        <v>5215</v>
      </c>
      <c r="W181" s="6" t="s">
        <v>2272</v>
      </c>
    </row>
    <row r="182" spans="1:32" ht="14.25" customHeight="1">
      <c r="A182" s="2" t="s">
        <v>5216</v>
      </c>
      <c r="B182" s="2" t="s">
        <v>4576</v>
      </c>
      <c r="C182" s="2" t="s">
        <v>4577</v>
      </c>
      <c r="D182" s="2" t="s">
        <v>5217</v>
      </c>
      <c r="E182" s="40" t="s">
        <v>2272</v>
      </c>
      <c r="F182" s="40" t="s">
        <v>2272</v>
      </c>
      <c r="G182" s="2"/>
      <c r="H182" s="2"/>
      <c r="K182" s="6" t="s">
        <v>5196</v>
      </c>
      <c r="L182" s="6">
        <v>10556</v>
      </c>
      <c r="M182" s="6" t="s">
        <v>5198</v>
      </c>
      <c r="Q182" s="6" t="s">
        <v>5218</v>
      </c>
      <c r="R182" s="6">
        <v>23345</v>
      </c>
      <c r="S182" s="6" t="s">
        <v>5219</v>
      </c>
      <c r="T182" s="6" t="s">
        <v>5109</v>
      </c>
      <c r="U182" s="6" t="s">
        <v>5110</v>
      </c>
      <c r="V182" s="6" t="s">
        <v>5220</v>
      </c>
      <c r="W182" s="6" t="s">
        <v>2272</v>
      </c>
    </row>
    <row r="183" spans="1:32" ht="14.25" customHeight="1">
      <c r="A183" s="2" t="s">
        <v>5221</v>
      </c>
      <c r="B183" s="2" t="s">
        <v>4453</v>
      </c>
      <c r="C183" s="2" t="s">
        <v>4454</v>
      </c>
      <c r="D183" s="2" t="s">
        <v>5222</v>
      </c>
      <c r="E183" s="40" t="s">
        <v>2272</v>
      </c>
      <c r="F183" s="40" t="s">
        <v>2272</v>
      </c>
      <c r="G183" s="2"/>
      <c r="H183" s="2"/>
      <c r="K183" s="6" t="s">
        <v>5201</v>
      </c>
      <c r="L183" s="6">
        <v>10157</v>
      </c>
      <c r="M183" s="6" t="s">
        <v>5203</v>
      </c>
      <c r="Q183" s="6" t="s">
        <v>2139</v>
      </c>
      <c r="R183" s="6">
        <v>23170</v>
      </c>
      <c r="S183" s="6" t="s">
        <v>5223</v>
      </c>
      <c r="T183" s="6" t="s">
        <v>4829</v>
      </c>
      <c r="U183" s="6" t="s">
        <v>4830</v>
      </c>
      <c r="V183" s="6" t="s">
        <v>5224</v>
      </c>
      <c r="W183" s="6" t="s">
        <v>2272</v>
      </c>
    </row>
    <row r="184" spans="1:32" ht="14.25" customHeight="1">
      <c r="A184" s="2" t="s">
        <v>5225</v>
      </c>
      <c r="B184" s="2" t="s">
        <v>5181</v>
      </c>
      <c r="C184" s="2" t="s">
        <v>5182</v>
      </c>
      <c r="D184" s="2" t="s">
        <v>5226</v>
      </c>
      <c r="E184" s="40" t="s">
        <v>2272</v>
      </c>
      <c r="F184" s="40" t="s">
        <v>2272</v>
      </c>
      <c r="G184" s="2"/>
      <c r="H184" s="2"/>
      <c r="K184" s="6" t="s">
        <v>4734</v>
      </c>
      <c r="L184" s="6">
        <v>10207</v>
      </c>
      <c r="M184" s="6" t="s">
        <v>5207</v>
      </c>
      <c r="Q184" s="6" t="s">
        <v>5212</v>
      </c>
      <c r="R184" s="6">
        <v>23270</v>
      </c>
      <c r="S184" s="6" t="s">
        <v>5227</v>
      </c>
      <c r="T184" s="6" t="s">
        <v>5228</v>
      </c>
      <c r="U184" s="6" t="s">
        <v>5229</v>
      </c>
      <c r="V184" s="6" t="s">
        <v>5230</v>
      </c>
      <c r="W184" s="6" t="s">
        <v>2272</v>
      </c>
    </row>
    <row r="185" spans="1:32" ht="14.25" customHeight="1">
      <c r="A185" s="2" t="s">
        <v>5231</v>
      </c>
      <c r="B185" s="2" t="s">
        <v>5232</v>
      </c>
      <c r="C185" s="2" t="s">
        <v>5233</v>
      </c>
      <c r="D185" s="2" t="s">
        <v>5234</v>
      </c>
      <c r="E185" s="40" t="s">
        <v>685</v>
      </c>
      <c r="F185" s="40" t="s">
        <v>2272</v>
      </c>
      <c r="G185" s="2"/>
      <c r="H185" s="2"/>
      <c r="K185" s="6" t="s">
        <v>4992</v>
      </c>
      <c r="L185" s="6">
        <v>10836</v>
      </c>
      <c r="M185" s="6" t="s">
        <v>5211</v>
      </c>
      <c r="Q185" s="6" t="s">
        <v>5235</v>
      </c>
      <c r="R185" s="6">
        <v>23346</v>
      </c>
      <c r="S185" s="6" t="s">
        <v>5236</v>
      </c>
      <c r="T185" s="6" t="s">
        <v>5237</v>
      </c>
      <c r="U185" s="6" t="s">
        <v>5238</v>
      </c>
      <c r="V185" s="6" t="s">
        <v>5239</v>
      </c>
      <c r="W185" s="6" t="s">
        <v>2272</v>
      </c>
    </row>
    <row r="186" spans="1:32" ht="14.25" customHeight="1">
      <c r="A186" s="2" t="s">
        <v>5240</v>
      </c>
      <c r="B186" s="2" t="s">
        <v>4886</v>
      </c>
      <c r="C186" s="2" t="s">
        <v>4887</v>
      </c>
      <c r="D186" s="2" t="s">
        <v>5241</v>
      </c>
      <c r="E186" s="40" t="s">
        <v>2272</v>
      </c>
      <c r="F186" s="40" t="s">
        <v>2272</v>
      </c>
      <c r="G186" s="2"/>
      <c r="H186" s="2"/>
      <c r="K186" s="6" t="s">
        <v>5077</v>
      </c>
      <c r="L186" s="6">
        <v>10143</v>
      </c>
      <c r="M186" s="6" t="s">
        <v>5215</v>
      </c>
      <c r="Q186" s="6" t="s">
        <v>2141</v>
      </c>
      <c r="R186" s="6">
        <v>23171</v>
      </c>
      <c r="S186" s="6" t="s">
        <v>5242</v>
      </c>
      <c r="T186" s="6" t="s">
        <v>5187</v>
      </c>
      <c r="U186" s="6" t="s">
        <v>5188</v>
      </c>
      <c r="V186" s="6" t="s">
        <v>5243</v>
      </c>
      <c r="W186" s="6" t="s">
        <v>2272</v>
      </c>
    </row>
    <row r="187" spans="1:32" ht="14.25" customHeight="1">
      <c r="A187" s="2" t="s">
        <v>5244</v>
      </c>
      <c r="B187" s="2" t="s">
        <v>4167</v>
      </c>
      <c r="C187" s="2" t="s">
        <v>4168</v>
      </c>
      <c r="D187" s="2" t="s">
        <v>5245</v>
      </c>
      <c r="E187" s="40" t="s">
        <v>692</v>
      </c>
      <c r="F187" s="40" t="s">
        <v>2272</v>
      </c>
      <c r="G187" s="2"/>
      <c r="H187" s="2"/>
      <c r="K187" s="6" t="s">
        <v>5109</v>
      </c>
      <c r="L187" s="6">
        <v>10145</v>
      </c>
      <c r="M187" s="6" t="s">
        <v>5220</v>
      </c>
      <c r="Q187" s="6" t="s">
        <v>5216</v>
      </c>
      <c r="R187" s="6">
        <v>23271</v>
      </c>
      <c r="S187" s="6" t="s">
        <v>5246</v>
      </c>
      <c r="T187" s="6" t="s">
        <v>5247</v>
      </c>
      <c r="U187" s="6" t="s">
        <v>5248</v>
      </c>
      <c r="V187" s="6" t="s">
        <v>5249</v>
      </c>
      <c r="W187" s="6" t="s">
        <v>2272</v>
      </c>
    </row>
    <row r="188" spans="1:32" ht="14.25" customHeight="1">
      <c r="A188" s="2" t="s">
        <v>5250</v>
      </c>
      <c r="B188" s="2" t="s">
        <v>5251</v>
      </c>
      <c r="C188" s="2" t="s">
        <v>5252</v>
      </c>
      <c r="D188" s="2" t="s">
        <v>5253</v>
      </c>
      <c r="E188" s="40" t="s">
        <v>692</v>
      </c>
      <c r="F188" s="40" t="s">
        <v>2285</v>
      </c>
      <c r="G188" s="2"/>
      <c r="H188" s="2"/>
      <c r="K188" s="6" t="s">
        <v>4829</v>
      </c>
      <c r="L188" s="6">
        <v>10925</v>
      </c>
      <c r="M188" s="6" t="s">
        <v>5224</v>
      </c>
      <c r="Q188" s="6" t="s">
        <v>5254</v>
      </c>
      <c r="R188" s="6">
        <v>23347</v>
      </c>
      <c r="S188" s="6" t="s">
        <v>5255</v>
      </c>
      <c r="T188" s="6" t="s">
        <v>4691</v>
      </c>
      <c r="U188" s="6" t="s">
        <v>4692</v>
      </c>
      <c r="V188" s="6" t="s">
        <v>5256</v>
      </c>
      <c r="W188" s="6" t="s">
        <v>2272</v>
      </c>
      <c r="AF188" s="171" t="s">
        <v>5257</v>
      </c>
    </row>
    <row r="189" spans="1:32" ht="14.25" customHeight="1">
      <c r="A189" s="2" t="s">
        <v>5258</v>
      </c>
      <c r="B189" s="2" t="s">
        <v>5228</v>
      </c>
      <c r="C189" s="2" t="s">
        <v>5229</v>
      </c>
      <c r="D189" s="2" t="s">
        <v>5259</v>
      </c>
      <c r="E189" s="40" t="s">
        <v>2272</v>
      </c>
      <c r="F189" s="40" t="s">
        <v>2272</v>
      </c>
      <c r="G189" s="2"/>
      <c r="H189" s="2"/>
      <c r="K189" s="6" t="s">
        <v>5228</v>
      </c>
      <c r="L189" s="6">
        <v>10454</v>
      </c>
      <c r="M189" s="6" t="s">
        <v>5230</v>
      </c>
      <c r="Q189" s="6" t="s">
        <v>2142</v>
      </c>
      <c r="R189" s="6">
        <v>23172</v>
      </c>
      <c r="S189" s="6" t="s">
        <v>5260</v>
      </c>
      <c r="T189" s="6" t="s">
        <v>5028</v>
      </c>
      <c r="U189" s="6" t="s">
        <v>5029</v>
      </c>
      <c r="V189" s="6" t="s">
        <v>5261</v>
      </c>
      <c r="W189" s="6" t="s">
        <v>2272</v>
      </c>
      <c r="AF189" s="171" t="s">
        <v>5262</v>
      </c>
    </row>
    <row r="190" spans="1:32" ht="14.25" customHeight="1">
      <c r="A190" s="2" t="s">
        <v>4418</v>
      </c>
      <c r="B190" s="2" t="s">
        <v>4445</v>
      </c>
      <c r="C190" s="2" t="s">
        <v>4446</v>
      </c>
      <c r="D190" s="2" t="s">
        <v>5263</v>
      </c>
      <c r="E190" s="40" t="s">
        <v>2272</v>
      </c>
      <c r="F190" s="40" t="s">
        <v>2272</v>
      </c>
      <c r="G190" s="2"/>
      <c r="H190" s="2"/>
      <c r="K190" s="6" t="s">
        <v>5237</v>
      </c>
      <c r="L190" s="6">
        <v>10742</v>
      </c>
      <c r="M190" s="6" t="s">
        <v>5239</v>
      </c>
      <c r="Q190" s="6" t="s">
        <v>5221</v>
      </c>
      <c r="R190" s="6">
        <v>23272</v>
      </c>
      <c r="S190" s="6" t="s">
        <v>5264</v>
      </c>
      <c r="T190" s="6" t="s">
        <v>5020</v>
      </c>
      <c r="U190" s="6" t="s">
        <v>5021</v>
      </c>
      <c r="V190" s="6" t="s">
        <v>5265</v>
      </c>
      <c r="W190" s="6" t="s">
        <v>2272</v>
      </c>
      <c r="AF190" s="171" t="s">
        <v>5266</v>
      </c>
    </row>
    <row r="191" spans="1:32" ht="14.25" customHeight="1">
      <c r="A191" s="2" t="s">
        <v>4426</v>
      </c>
      <c r="B191" s="2" t="s">
        <v>5004</v>
      </c>
      <c r="C191" s="2" t="s">
        <v>5005</v>
      </c>
      <c r="D191" s="2" t="s">
        <v>5267</v>
      </c>
      <c r="E191" s="40" t="s">
        <v>2285</v>
      </c>
      <c r="F191" s="40" t="s">
        <v>2272</v>
      </c>
      <c r="G191" s="2"/>
      <c r="H191" s="2"/>
      <c r="K191" s="6" t="s">
        <v>5187</v>
      </c>
      <c r="L191" s="6">
        <v>10749</v>
      </c>
      <c r="M191" s="6" t="s">
        <v>5243</v>
      </c>
      <c r="Q191" s="6" t="s">
        <v>5268</v>
      </c>
      <c r="R191" s="6">
        <v>23348</v>
      </c>
      <c r="S191" s="6" t="s">
        <v>5269</v>
      </c>
      <c r="T191" s="6" t="s">
        <v>4610</v>
      </c>
      <c r="U191" s="6" t="s">
        <v>4611</v>
      </c>
      <c r="V191" s="6" t="s">
        <v>5270</v>
      </c>
      <c r="W191" s="6" t="s">
        <v>2272</v>
      </c>
      <c r="AF191" s="171" t="s">
        <v>5271</v>
      </c>
    </row>
    <row r="192" spans="1:32" ht="14.25" customHeight="1">
      <c r="A192" s="2" t="s">
        <v>4434</v>
      </c>
      <c r="B192" s="2" t="s">
        <v>5083</v>
      </c>
      <c r="C192" s="2" t="s">
        <v>5084</v>
      </c>
      <c r="D192" s="2" t="s">
        <v>5272</v>
      </c>
      <c r="E192" s="40" t="s">
        <v>2272</v>
      </c>
      <c r="F192" s="40" t="s">
        <v>2272</v>
      </c>
      <c r="G192" s="2"/>
      <c r="H192" s="2"/>
      <c r="K192" s="6" t="s">
        <v>5247</v>
      </c>
      <c r="L192" s="6">
        <v>10956</v>
      </c>
      <c r="M192" s="6" t="s">
        <v>5249</v>
      </c>
      <c r="Q192" s="6" t="s">
        <v>2143</v>
      </c>
      <c r="R192" s="6">
        <v>23173</v>
      </c>
      <c r="S192" s="6" t="s">
        <v>5273</v>
      </c>
      <c r="T192" s="6" t="s">
        <v>4623</v>
      </c>
      <c r="U192" s="6" t="s">
        <v>4624</v>
      </c>
      <c r="V192" s="6" t="s">
        <v>5274</v>
      </c>
      <c r="W192" s="6" t="s">
        <v>2272</v>
      </c>
      <c r="AF192" s="171" t="s">
        <v>5275</v>
      </c>
    </row>
    <row r="193" spans="1:23" ht="14.25" customHeight="1">
      <c r="A193" s="2" t="s">
        <v>4196</v>
      </c>
      <c r="B193" s="2" t="s">
        <v>4794</v>
      </c>
      <c r="C193" s="2" t="s">
        <v>4795</v>
      </c>
      <c r="D193" s="2" t="s">
        <v>5276</v>
      </c>
      <c r="E193" s="40" t="s">
        <v>2272</v>
      </c>
      <c r="F193" s="40" t="s">
        <v>2272</v>
      </c>
      <c r="G193" s="2"/>
      <c r="H193" s="2"/>
      <c r="K193" s="6" t="s">
        <v>4691</v>
      </c>
      <c r="L193" s="6">
        <v>10617</v>
      </c>
      <c r="M193" s="6" t="s">
        <v>5256</v>
      </c>
      <c r="Q193" s="6" t="s">
        <v>5225</v>
      </c>
      <c r="R193" s="6">
        <v>23273</v>
      </c>
      <c r="S193" s="6" t="s">
        <v>5277</v>
      </c>
      <c r="T193" s="6" t="s">
        <v>4586</v>
      </c>
      <c r="U193" s="6" t="s">
        <v>4587</v>
      </c>
      <c r="V193" s="6" t="s">
        <v>5278</v>
      </c>
      <c r="W193" s="6" t="s">
        <v>2272</v>
      </c>
    </row>
    <row r="194" spans="1:23" ht="14.25" customHeight="1">
      <c r="A194" s="2" t="s">
        <v>4261</v>
      </c>
      <c r="B194" s="2" t="s">
        <v>4840</v>
      </c>
      <c r="C194" s="2" t="s">
        <v>4841</v>
      </c>
      <c r="D194" s="2" t="s">
        <v>5279</v>
      </c>
      <c r="E194" s="40" t="s">
        <v>2272</v>
      </c>
      <c r="F194" s="40" t="s">
        <v>2272</v>
      </c>
      <c r="G194" s="2"/>
      <c r="H194" s="2"/>
      <c r="K194" s="6" t="s">
        <v>5028</v>
      </c>
      <c r="L194" s="6">
        <v>10239</v>
      </c>
      <c r="M194" s="6" t="s">
        <v>5261</v>
      </c>
      <c r="Q194" s="6" t="s">
        <v>5280</v>
      </c>
      <c r="R194" s="6">
        <v>23349</v>
      </c>
      <c r="S194" s="6" t="s">
        <v>5281</v>
      </c>
      <c r="T194" s="6" t="s">
        <v>5092</v>
      </c>
      <c r="U194" s="6" t="s">
        <v>5093</v>
      </c>
      <c r="V194" s="6" t="s">
        <v>5282</v>
      </c>
      <c r="W194" s="6" t="s">
        <v>2272</v>
      </c>
    </row>
    <row r="195" spans="1:23" ht="14.25" customHeight="1">
      <c r="A195" s="2" t="s">
        <v>4325</v>
      </c>
      <c r="B195" s="2" t="s">
        <v>4241</v>
      </c>
      <c r="C195" s="2" t="s">
        <v>4242</v>
      </c>
      <c r="D195" s="2" t="s">
        <v>5283</v>
      </c>
      <c r="E195" s="40" t="s">
        <v>2272</v>
      </c>
      <c r="F195" s="40" t="s">
        <v>2272</v>
      </c>
      <c r="G195" s="2"/>
      <c r="H195" s="2"/>
      <c r="K195" s="6" t="s">
        <v>5020</v>
      </c>
      <c r="L195" s="6">
        <v>10538</v>
      </c>
      <c r="M195" s="6" t="s">
        <v>5265</v>
      </c>
      <c r="Q195" s="6" t="s">
        <v>2146</v>
      </c>
      <c r="R195" s="6">
        <v>23174</v>
      </c>
      <c r="S195" s="6" t="s">
        <v>5284</v>
      </c>
      <c r="T195" s="6" t="s">
        <v>5015</v>
      </c>
      <c r="U195" s="6" t="s">
        <v>5016</v>
      </c>
      <c r="V195" s="6" t="s">
        <v>5285</v>
      </c>
      <c r="W195" s="6" t="s">
        <v>2272</v>
      </c>
    </row>
    <row r="196" spans="1:23" ht="14.25" customHeight="1">
      <c r="A196" s="2" t="s">
        <v>4384</v>
      </c>
      <c r="B196" s="2" t="s">
        <v>4177</v>
      </c>
      <c r="C196" s="2" t="s">
        <v>4178</v>
      </c>
      <c r="D196" s="2" t="s">
        <v>5286</v>
      </c>
      <c r="E196" s="40" t="s">
        <v>2272</v>
      </c>
      <c r="F196" s="40" t="s">
        <v>2272</v>
      </c>
      <c r="G196" s="2"/>
      <c r="H196" s="2"/>
      <c r="K196" s="6" t="s">
        <v>4610</v>
      </c>
      <c r="L196" s="6">
        <v>10414</v>
      </c>
      <c r="M196" s="6" t="s">
        <v>5270</v>
      </c>
      <c r="Q196" s="6" t="s">
        <v>5231</v>
      </c>
      <c r="R196" s="6">
        <v>23274</v>
      </c>
      <c r="S196" s="6" t="s">
        <v>5287</v>
      </c>
      <c r="T196" s="6" t="s">
        <v>4936</v>
      </c>
      <c r="U196" s="6" t="s">
        <v>4937</v>
      </c>
      <c r="V196" s="6" t="s">
        <v>5288</v>
      </c>
      <c r="W196" s="6" t="s">
        <v>2272</v>
      </c>
    </row>
    <row r="197" spans="1:23" ht="14.25" customHeight="1">
      <c r="A197" s="2" t="s">
        <v>4451</v>
      </c>
      <c r="B197" s="2" t="s">
        <v>5196</v>
      </c>
      <c r="C197" s="2" t="s">
        <v>5197</v>
      </c>
      <c r="D197" s="2" t="s">
        <v>5289</v>
      </c>
      <c r="E197" s="40" t="s">
        <v>2272</v>
      </c>
      <c r="F197" s="40" t="s">
        <v>2272</v>
      </c>
      <c r="G197" s="2"/>
      <c r="H197" s="2"/>
      <c r="K197" s="6" t="s">
        <v>4623</v>
      </c>
      <c r="L197" s="6">
        <v>10215</v>
      </c>
      <c r="M197" s="6" t="s">
        <v>5274</v>
      </c>
      <c r="Q197" s="6" t="s">
        <v>5290</v>
      </c>
      <c r="R197" s="6">
        <v>23350</v>
      </c>
      <c r="S197" s="6" t="s">
        <v>5291</v>
      </c>
      <c r="T197" s="6" t="s">
        <v>5292</v>
      </c>
      <c r="U197" s="6" t="s">
        <v>5293</v>
      </c>
      <c r="V197" s="6" t="s">
        <v>5294</v>
      </c>
      <c r="W197" s="6" t="s">
        <v>2272</v>
      </c>
    </row>
    <row r="198" spans="1:23" ht="14.25" customHeight="1">
      <c r="A198" s="2" t="s">
        <v>4509</v>
      </c>
      <c r="B198" s="2" t="s">
        <v>5247</v>
      </c>
      <c r="C198" s="2" t="s">
        <v>5248</v>
      </c>
      <c r="D198" s="2" t="s">
        <v>5295</v>
      </c>
      <c r="E198" s="40" t="s">
        <v>2272</v>
      </c>
      <c r="F198" s="40" t="s">
        <v>2272</v>
      </c>
      <c r="G198" s="2"/>
      <c r="H198" s="2"/>
      <c r="K198" s="6" t="s">
        <v>4586</v>
      </c>
      <c r="L198" s="6">
        <v>10313</v>
      </c>
      <c r="M198" s="6" t="s">
        <v>5278</v>
      </c>
      <c r="Q198" s="6" t="s">
        <v>2148</v>
      </c>
      <c r="R198" s="6">
        <v>23175</v>
      </c>
      <c r="S198" s="6" t="s">
        <v>5296</v>
      </c>
      <c r="T198" s="6" t="s">
        <v>4797</v>
      </c>
      <c r="U198" s="6" t="s">
        <v>4798</v>
      </c>
      <c r="V198" s="6" t="s">
        <v>5297</v>
      </c>
      <c r="W198" s="6" t="s">
        <v>2272</v>
      </c>
    </row>
    <row r="199" spans="1:23" ht="14.25" customHeight="1">
      <c r="A199" s="2" t="s">
        <v>4561</v>
      </c>
      <c r="B199" s="2" t="s">
        <v>5201</v>
      </c>
      <c r="C199" s="2" t="s">
        <v>5202</v>
      </c>
      <c r="D199" s="2" t="s">
        <v>5298</v>
      </c>
      <c r="E199" s="40" t="s">
        <v>2272</v>
      </c>
      <c r="F199" s="40" t="s">
        <v>2272</v>
      </c>
      <c r="G199" s="2"/>
      <c r="H199" s="2"/>
      <c r="K199" s="6" t="s">
        <v>5092</v>
      </c>
      <c r="L199" s="6">
        <v>10943</v>
      </c>
      <c r="M199" s="6" t="s">
        <v>5282</v>
      </c>
      <c r="Q199" s="6" t="s">
        <v>5240</v>
      </c>
      <c r="R199" s="6">
        <v>23275</v>
      </c>
      <c r="S199" s="6" t="s">
        <v>5299</v>
      </c>
      <c r="T199" s="6" t="s">
        <v>4662</v>
      </c>
      <c r="U199" s="6" t="s">
        <v>4663</v>
      </c>
      <c r="V199" s="6" t="s">
        <v>5300</v>
      </c>
      <c r="W199" s="6" t="s">
        <v>2272</v>
      </c>
    </row>
    <row r="200" spans="1:23" ht="14.25" customHeight="1">
      <c r="A200" s="2" t="s">
        <v>4613</v>
      </c>
      <c r="B200" s="2" t="s">
        <v>5292</v>
      </c>
      <c r="C200" s="2" t="s">
        <v>5293</v>
      </c>
      <c r="D200" s="2" t="s">
        <v>5301</v>
      </c>
      <c r="E200" s="40" t="s">
        <v>2272</v>
      </c>
      <c r="F200" s="40" t="s">
        <v>2272</v>
      </c>
      <c r="G200" s="2"/>
      <c r="H200" s="2"/>
      <c r="K200" s="6" t="s">
        <v>5015</v>
      </c>
      <c r="L200" s="6">
        <v>10238</v>
      </c>
      <c r="M200" s="6" t="s">
        <v>5285</v>
      </c>
      <c r="Q200" s="6" t="s">
        <v>5302</v>
      </c>
      <c r="R200" s="6">
        <v>23351</v>
      </c>
      <c r="S200" s="6" t="s">
        <v>5303</v>
      </c>
      <c r="T200" s="6" t="s">
        <v>4908</v>
      </c>
      <c r="U200" s="6" t="s">
        <v>4909</v>
      </c>
      <c r="V200" s="6" t="s">
        <v>5304</v>
      </c>
      <c r="W200" s="6" t="s">
        <v>2272</v>
      </c>
    </row>
    <row r="201" spans="1:23" ht="14.25" customHeight="1">
      <c r="A201" s="2" t="s">
        <v>4632</v>
      </c>
      <c r="B201" s="2" t="s">
        <v>5119</v>
      </c>
      <c r="C201" s="2" t="s">
        <v>5120</v>
      </c>
      <c r="D201" s="2" t="s">
        <v>5305</v>
      </c>
      <c r="E201" s="40" t="s">
        <v>2272</v>
      </c>
      <c r="F201" s="40" t="s">
        <v>2272</v>
      </c>
      <c r="G201" s="2"/>
      <c r="H201" s="2"/>
      <c r="K201" s="6" t="s">
        <v>4936</v>
      </c>
      <c r="L201" s="6">
        <v>10332</v>
      </c>
      <c r="M201" s="6" t="s">
        <v>5288</v>
      </c>
      <c r="Q201" s="6" t="s">
        <v>2149</v>
      </c>
      <c r="R201" s="6">
        <v>23176</v>
      </c>
      <c r="S201" s="6" t="s">
        <v>5306</v>
      </c>
      <c r="T201" s="6" t="s">
        <v>5307</v>
      </c>
      <c r="U201" s="6" t="s">
        <v>5308</v>
      </c>
      <c r="V201" s="6" t="s">
        <v>5309</v>
      </c>
      <c r="W201" s="6" t="s">
        <v>2272</v>
      </c>
    </row>
    <row r="202" spans="1:23" ht="14.25" customHeight="1">
      <c r="A202" s="2" t="s">
        <v>4650</v>
      </c>
      <c r="B202" s="2" t="s">
        <v>4543</v>
      </c>
      <c r="C202" s="2" t="s">
        <v>4544</v>
      </c>
      <c r="D202" s="2" t="s">
        <v>5310</v>
      </c>
      <c r="E202" s="40" t="s">
        <v>2272</v>
      </c>
      <c r="F202" s="40" t="s">
        <v>2272</v>
      </c>
      <c r="G202" s="2"/>
      <c r="H202" s="2"/>
      <c r="K202" s="6" t="s">
        <v>5292</v>
      </c>
      <c r="L202" s="6">
        <v>10857</v>
      </c>
      <c r="M202" s="6" t="s">
        <v>5294</v>
      </c>
      <c r="Q202" s="6" t="s">
        <v>5244</v>
      </c>
      <c r="R202" s="6">
        <v>23276</v>
      </c>
      <c r="S202" s="6" t="s">
        <v>5311</v>
      </c>
      <c r="T202" s="6" t="s">
        <v>5312</v>
      </c>
      <c r="U202" s="6" t="s">
        <v>5313</v>
      </c>
      <c r="V202" s="6" t="s">
        <v>5314</v>
      </c>
      <c r="W202" s="6" t="s">
        <v>2272</v>
      </c>
    </row>
    <row r="203" spans="1:23" ht="14.25" customHeight="1">
      <c r="A203" s="2" t="s">
        <v>4670</v>
      </c>
      <c r="B203" s="2" t="s">
        <v>5237</v>
      </c>
      <c r="C203" s="2" t="s">
        <v>5238</v>
      </c>
      <c r="D203" s="2" t="s">
        <v>5315</v>
      </c>
      <c r="E203" s="40" t="s">
        <v>2272</v>
      </c>
      <c r="F203" s="40" t="s">
        <v>2272</v>
      </c>
      <c r="G203" s="2"/>
      <c r="H203" s="2"/>
      <c r="K203" s="6" t="s">
        <v>4797</v>
      </c>
      <c r="L203" s="6">
        <v>10224</v>
      </c>
      <c r="M203" s="6" t="s">
        <v>5297</v>
      </c>
      <c r="Q203" s="6" t="s">
        <v>5316</v>
      </c>
      <c r="R203" s="6">
        <v>23352</v>
      </c>
      <c r="S203" s="6" t="s">
        <v>5317</v>
      </c>
      <c r="T203" s="6" t="s">
        <v>5251</v>
      </c>
      <c r="U203" s="6" t="s">
        <v>5252</v>
      </c>
      <c r="V203" s="6" t="s">
        <v>5318</v>
      </c>
      <c r="W203" s="6" t="s">
        <v>2285</v>
      </c>
    </row>
    <row r="204" spans="1:23" ht="14.25" customHeight="1">
      <c r="A204" s="2" t="s">
        <v>4686</v>
      </c>
      <c r="B204" s="2" t="s">
        <v>5153</v>
      </c>
      <c r="C204" s="2" t="s">
        <v>5154</v>
      </c>
      <c r="D204" s="2" t="s">
        <v>5319</v>
      </c>
      <c r="E204" s="40" t="s">
        <v>2272</v>
      </c>
      <c r="F204" s="40" t="s">
        <v>2272</v>
      </c>
      <c r="G204" s="2"/>
      <c r="H204" s="2"/>
      <c r="K204" s="6" t="s">
        <v>4662</v>
      </c>
      <c r="L204" s="6">
        <v>10516</v>
      </c>
      <c r="M204" s="6" t="s">
        <v>5300</v>
      </c>
      <c r="Q204" s="6" t="s">
        <v>2151</v>
      </c>
      <c r="R204" s="6">
        <v>23177</v>
      </c>
      <c r="S204" s="6" t="s">
        <v>5320</v>
      </c>
      <c r="T204" s="6" t="s">
        <v>5232</v>
      </c>
      <c r="U204" s="6" t="s">
        <v>5233</v>
      </c>
      <c r="V204" s="6" t="s">
        <v>5321</v>
      </c>
      <c r="W204" s="6" t="s">
        <v>2272</v>
      </c>
    </row>
    <row r="205" spans="1:23" ht="14.25" customHeight="1">
      <c r="A205" s="2" t="s">
        <v>4706</v>
      </c>
      <c r="B205" s="2" t="s">
        <v>4305</v>
      </c>
      <c r="C205" s="2" t="s">
        <v>4306</v>
      </c>
      <c r="D205" s="2" t="s">
        <v>5322</v>
      </c>
      <c r="E205" s="40" t="s">
        <v>2272</v>
      </c>
      <c r="F205" s="40" t="s">
        <v>2272</v>
      </c>
      <c r="G205" s="2"/>
      <c r="H205" s="2"/>
      <c r="K205" s="6" t="s">
        <v>4908</v>
      </c>
      <c r="L205" s="6">
        <v>10131</v>
      </c>
      <c r="M205" s="6" t="s">
        <v>5304</v>
      </c>
      <c r="Q205" s="6" t="s">
        <v>5250</v>
      </c>
      <c r="R205" s="6">
        <v>23277</v>
      </c>
      <c r="S205" s="6" t="s">
        <v>5323</v>
      </c>
      <c r="T205" s="6" t="s">
        <v>5324</v>
      </c>
      <c r="U205" s="6" t="s">
        <v>5325</v>
      </c>
      <c r="V205" s="6" t="s">
        <v>5326</v>
      </c>
      <c r="W205" s="6" t="s">
        <v>2272</v>
      </c>
    </row>
    <row r="206" spans="1:23" ht="14.25" customHeight="1">
      <c r="A206" s="2" t="s">
        <v>4722</v>
      </c>
      <c r="B206" s="2" t="s">
        <v>5074</v>
      </c>
      <c r="C206" s="2" t="s">
        <v>5075</v>
      </c>
      <c r="D206" s="2" t="s">
        <v>5327</v>
      </c>
      <c r="E206" s="40" t="s">
        <v>2272</v>
      </c>
      <c r="F206" s="40" t="s">
        <v>2272</v>
      </c>
      <c r="G206" s="2"/>
      <c r="H206" s="2"/>
      <c r="K206" s="6" t="s">
        <v>5307</v>
      </c>
      <c r="L206" s="6">
        <v>10372</v>
      </c>
      <c r="M206" s="6" t="s">
        <v>5309</v>
      </c>
      <c r="Q206" s="6" t="s">
        <v>5328</v>
      </c>
      <c r="R206" s="6">
        <v>23353</v>
      </c>
      <c r="S206" s="6" t="s">
        <v>5329</v>
      </c>
      <c r="T206" s="6" t="s">
        <v>4698</v>
      </c>
      <c r="U206" s="6" t="s">
        <v>4699</v>
      </c>
      <c r="V206" s="6" t="s">
        <v>5330</v>
      </c>
      <c r="W206" s="6" t="s">
        <v>2272</v>
      </c>
    </row>
    <row r="207" spans="1:23" ht="14.25" customHeight="1">
      <c r="A207" s="2" t="s">
        <v>4742</v>
      </c>
      <c r="B207" s="2" t="s">
        <v>4437</v>
      </c>
      <c r="C207" s="2" t="s">
        <v>4438</v>
      </c>
      <c r="D207" s="2" t="s">
        <v>5331</v>
      </c>
      <c r="E207" s="40" t="s">
        <v>2272</v>
      </c>
      <c r="F207" s="40" t="s">
        <v>2272</v>
      </c>
      <c r="G207" s="2"/>
      <c r="H207" s="2"/>
      <c r="K207" s="6" t="s">
        <v>5312</v>
      </c>
      <c r="L207" s="6">
        <v>10566</v>
      </c>
      <c r="M207" s="6" t="s">
        <v>5314</v>
      </c>
      <c r="Q207" s="6" t="s">
        <v>2153</v>
      </c>
      <c r="R207" s="6">
        <v>23178</v>
      </c>
      <c r="S207" s="6" t="s">
        <v>5332</v>
      </c>
      <c r="T207" s="6" t="s">
        <v>5131</v>
      </c>
      <c r="U207" s="6" t="s">
        <v>5132</v>
      </c>
      <c r="V207" s="6" t="s">
        <v>5333</v>
      </c>
      <c r="W207" s="6" t="s">
        <v>2285</v>
      </c>
    </row>
    <row r="208" spans="1:23" ht="14.25" customHeight="1">
      <c r="A208" s="2" t="s">
        <v>4760</v>
      </c>
      <c r="B208" s="2" t="s">
        <v>4749</v>
      </c>
      <c r="C208" s="2" t="s">
        <v>4750</v>
      </c>
      <c r="D208" s="2" t="s">
        <v>5334</v>
      </c>
      <c r="E208" s="40" t="s">
        <v>2272</v>
      </c>
      <c r="F208" s="40" t="s">
        <v>2272</v>
      </c>
      <c r="G208" s="2"/>
      <c r="H208" s="2"/>
      <c r="K208" s="6" t="s">
        <v>5251</v>
      </c>
      <c r="L208" s="6">
        <v>10953</v>
      </c>
      <c r="M208" s="6" t="s">
        <v>5318</v>
      </c>
      <c r="Q208" s="6" t="s">
        <v>5258</v>
      </c>
      <c r="R208" s="6">
        <v>23278</v>
      </c>
      <c r="S208" s="6" t="s">
        <v>5335</v>
      </c>
      <c r="T208" s="6" t="s">
        <v>5097</v>
      </c>
      <c r="U208" s="6" t="s">
        <v>5098</v>
      </c>
      <c r="V208" s="6" t="s">
        <v>5336</v>
      </c>
      <c r="W208" s="6" t="s">
        <v>2272</v>
      </c>
    </row>
    <row r="209" spans="1:23" ht="14.25" customHeight="1">
      <c r="A209" s="2" t="s">
        <v>4780</v>
      </c>
      <c r="B209" s="2" t="s">
        <v>5158</v>
      </c>
      <c r="C209" s="2" t="s">
        <v>5159</v>
      </c>
      <c r="D209" s="2" t="s">
        <v>5337</v>
      </c>
      <c r="E209" s="40" t="s">
        <v>2272</v>
      </c>
      <c r="F209" s="40" t="s">
        <v>2272</v>
      </c>
      <c r="G209" s="2"/>
      <c r="H209" s="2"/>
      <c r="K209" s="6" t="s">
        <v>5232</v>
      </c>
      <c r="L209" s="6">
        <v>10353</v>
      </c>
      <c r="M209" s="6" t="s">
        <v>5321</v>
      </c>
      <c r="Q209" s="6" t="s">
        <v>5338</v>
      </c>
      <c r="R209" s="6">
        <v>23354</v>
      </c>
      <c r="S209" s="6" t="s">
        <v>5339</v>
      </c>
      <c r="T209" s="6" t="s">
        <v>4719</v>
      </c>
      <c r="U209" s="6" t="s">
        <v>4720</v>
      </c>
      <c r="V209" s="6" t="s">
        <v>5340</v>
      </c>
      <c r="W209" s="6" t="s">
        <v>2272</v>
      </c>
    </row>
    <row r="210" spans="1:23" ht="14.25" customHeight="1">
      <c r="A210" s="2" t="s">
        <v>4800</v>
      </c>
      <c r="B210" s="2" t="s">
        <v>4905</v>
      </c>
      <c r="C210" s="2" t="s">
        <v>4906</v>
      </c>
      <c r="D210" s="2" t="s">
        <v>5341</v>
      </c>
      <c r="E210" s="40" t="s">
        <v>2272</v>
      </c>
      <c r="F210" s="40" t="s">
        <v>2272</v>
      </c>
      <c r="G210" s="2"/>
      <c r="H210" s="2"/>
      <c r="Q210" s="6" t="s">
        <v>2155</v>
      </c>
      <c r="R210" s="6">
        <v>23179</v>
      </c>
      <c r="S210" s="6" t="s">
        <v>5342</v>
      </c>
      <c r="T210" s="6" t="s">
        <v>5343</v>
      </c>
      <c r="U210" s="6" t="s">
        <v>5344</v>
      </c>
      <c r="V210" s="6" t="s">
        <v>5345</v>
      </c>
      <c r="W210" s="6" t="s">
        <v>2272</v>
      </c>
    </row>
    <row r="211" spans="1:23" ht="14.25" customHeight="1">
      <c r="A211" s="2" t="s">
        <v>4816</v>
      </c>
      <c r="B211" s="2" t="s">
        <v>4782</v>
      </c>
      <c r="C211" s="2" t="s">
        <v>4783</v>
      </c>
      <c r="D211" s="2" t="s">
        <v>5346</v>
      </c>
      <c r="E211" s="40" t="s">
        <v>2272</v>
      </c>
      <c r="F211" s="40" t="s">
        <v>2272</v>
      </c>
      <c r="G211" s="2"/>
      <c r="H211" s="2"/>
      <c r="K211" s="6" t="s">
        <v>5324</v>
      </c>
      <c r="L211" s="6">
        <v>10467</v>
      </c>
      <c r="M211" s="6" t="s">
        <v>5326</v>
      </c>
    </row>
    <row r="212" spans="1:23" ht="14.25" customHeight="1">
      <c r="A212" s="2" t="s">
        <v>4832</v>
      </c>
      <c r="B212" s="2" t="s">
        <v>4702</v>
      </c>
      <c r="C212" s="2" t="s">
        <v>4703</v>
      </c>
      <c r="D212" s="2" t="s">
        <v>5347</v>
      </c>
      <c r="E212" s="40" t="s">
        <v>2272</v>
      </c>
      <c r="F212" s="40" t="s">
        <v>2272</v>
      </c>
      <c r="G212" s="2"/>
      <c r="H212" s="2"/>
      <c r="K212" s="6" t="s">
        <v>4698</v>
      </c>
      <c r="L212" s="6">
        <v>10318</v>
      </c>
      <c r="M212" s="6" t="s">
        <v>5330</v>
      </c>
    </row>
    <row r="213" spans="1:23" ht="14.25" customHeight="1">
      <c r="A213" s="2" t="s">
        <v>4844</v>
      </c>
      <c r="B213" s="2" t="s">
        <v>4767</v>
      </c>
      <c r="C213" s="2" t="s">
        <v>4768</v>
      </c>
      <c r="D213" s="2" t="s">
        <v>5348</v>
      </c>
      <c r="E213" s="40" t="s">
        <v>2272</v>
      </c>
      <c r="F213" s="40" t="s">
        <v>2272</v>
      </c>
      <c r="G213" s="2"/>
      <c r="H213" s="2"/>
      <c r="K213" s="6" t="s">
        <v>5349</v>
      </c>
      <c r="L213" s="6">
        <v>10546</v>
      </c>
      <c r="M213" s="6" t="s">
        <v>5333</v>
      </c>
    </row>
    <row r="214" spans="1:23" ht="14.25" customHeight="1">
      <c r="A214" s="2" t="s">
        <v>4861</v>
      </c>
      <c r="B214" s="2" t="s">
        <v>5059</v>
      </c>
      <c r="C214" s="2" t="s">
        <v>5060</v>
      </c>
      <c r="D214" s="2" t="s">
        <v>5350</v>
      </c>
      <c r="E214" s="40" t="s">
        <v>2272</v>
      </c>
      <c r="F214" s="40" t="s">
        <v>2272</v>
      </c>
      <c r="G214" s="2"/>
      <c r="H214" s="2"/>
      <c r="K214" s="6" t="s">
        <v>5097</v>
      </c>
      <c r="L214" s="6">
        <v>10144</v>
      </c>
      <c r="M214" s="6" t="s">
        <v>5336</v>
      </c>
    </row>
    <row r="215" spans="1:23" ht="14.25" customHeight="1">
      <c r="A215" s="2" t="s">
        <v>4877</v>
      </c>
      <c r="B215" s="2" t="s">
        <v>4818</v>
      </c>
      <c r="C215" s="2" t="s">
        <v>4819</v>
      </c>
      <c r="D215" s="2" t="s">
        <v>5351</v>
      </c>
      <c r="E215" s="40" t="s">
        <v>2272</v>
      </c>
      <c r="F215" s="40" t="s">
        <v>2272</v>
      </c>
      <c r="G215" s="2"/>
      <c r="H215" s="2"/>
      <c r="K215" s="6" t="s">
        <v>4719</v>
      </c>
      <c r="L215" s="6">
        <v>10519</v>
      </c>
      <c r="M215" s="6" t="s">
        <v>5340</v>
      </c>
    </row>
    <row r="216" spans="1:23" ht="14.25" customHeight="1">
      <c r="A216" s="2" t="s">
        <v>4896</v>
      </c>
      <c r="B216" s="2" t="s">
        <v>4362</v>
      </c>
      <c r="C216" s="2" t="s">
        <v>4363</v>
      </c>
      <c r="D216" s="2" t="s">
        <v>5352</v>
      </c>
      <c r="E216" s="40" t="s">
        <v>2272</v>
      </c>
      <c r="F216" s="40" t="s">
        <v>2272</v>
      </c>
      <c r="G216" s="2"/>
      <c r="H216" s="2"/>
      <c r="K216" s="6" t="s">
        <v>5343</v>
      </c>
      <c r="L216" s="6">
        <v>10571</v>
      </c>
      <c r="M216" s="6" t="s">
        <v>5345</v>
      </c>
    </row>
    <row r="217" spans="1:23" ht="14.25" customHeight="1">
      <c r="A217" s="2" t="s">
        <v>4917</v>
      </c>
      <c r="B217" s="2" t="s">
        <v>4615</v>
      </c>
      <c r="C217" s="2" t="s">
        <v>4616</v>
      </c>
      <c r="D217" s="2" t="s">
        <v>5353</v>
      </c>
      <c r="E217" s="40" t="s">
        <v>2272</v>
      </c>
      <c r="F217" s="40" t="s">
        <v>2272</v>
      </c>
      <c r="G217" s="2"/>
      <c r="H217" s="2"/>
    </row>
    <row r="218" spans="1:23" ht="14.25" customHeight="1">
      <c r="A218" s="2" t="s">
        <v>4933</v>
      </c>
      <c r="B218" s="2" t="s">
        <v>4812</v>
      </c>
      <c r="C218" s="2" t="s">
        <v>4813</v>
      </c>
      <c r="D218" s="2" t="s">
        <v>5354</v>
      </c>
      <c r="E218" s="40" t="s">
        <v>2272</v>
      </c>
      <c r="F218" s="40" t="s">
        <v>2272</v>
      </c>
      <c r="G218" s="2"/>
      <c r="H218" s="2"/>
    </row>
    <row r="219" spans="1:23" ht="14.25" customHeight="1">
      <c r="A219" s="2" t="s">
        <v>4950</v>
      </c>
      <c r="B219" s="2" t="s">
        <v>4967</v>
      </c>
      <c r="C219" s="2" t="s">
        <v>4968</v>
      </c>
      <c r="D219" s="2" t="s">
        <v>5355</v>
      </c>
      <c r="E219" s="40" t="s">
        <v>2272</v>
      </c>
      <c r="F219" s="40" t="s">
        <v>2272</v>
      </c>
      <c r="G219" s="2"/>
      <c r="H219" s="2"/>
    </row>
    <row r="220" spans="1:23" ht="14.25" customHeight="1">
      <c r="A220" s="2" t="s">
        <v>4965</v>
      </c>
      <c r="B220" s="2" t="s">
        <v>4928</v>
      </c>
      <c r="C220" s="2" t="s">
        <v>4929</v>
      </c>
      <c r="D220" s="2" t="s">
        <v>5356</v>
      </c>
      <c r="E220" s="40" t="s">
        <v>2272</v>
      </c>
      <c r="F220" s="40" t="s">
        <v>2272</v>
      </c>
      <c r="G220" s="2"/>
      <c r="H220" s="2"/>
    </row>
    <row r="221" spans="1:23" ht="14.25" customHeight="1">
      <c r="A221" s="2" t="s">
        <v>4982</v>
      </c>
      <c r="B221" s="2" t="s">
        <v>5113</v>
      </c>
      <c r="C221" s="2" t="s">
        <v>5114</v>
      </c>
      <c r="D221" s="2" t="s">
        <v>5357</v>
      </c>
      <c r="E221" s="40" t="s">
        <v>2285</v>
      </c>
      <c r="F221" s="40" t="s">
        <v>2272</v>
      </c>
      <c r="G221" s="2"/>
      <c r="H221" s="2"/>
    </row>
    <row r="222" spans="1:23" ht="14.25" customHeight="1">
      <c r="A222" s="2" t="s">
        <v>4999</v>
      </c>
      <c r="B222" s="2" t="s">
        <v>4984</v>
      </c>
      <c r="C222" s="2" t="s">
        <v>4985</v>
      </c>
      <c r="D222" s="2" t="s">
        <v>5358</v>
      </c>
      <c r="E222" s="40" t="s">
        <v>2272</v>
      </c>
      <c r="F222" s="40" t="s">
        <v>2272</v>
      </c>
      <c r="G222" s="2"/>
      <c r="H222" s="2"/>
    </row>
    <row r="223" spans="1:23" ht="14.25" customHeight="1">
      <c r="A223" s="2" t="s">
        <v>5012</v>
      </c>
      <c r="B223" s="2" t="s">
        <v>4716</v>
      </c>
      <c r="C223" s="2" t="s">
        <v>4717</v>
      </c>
      <c r="D223" s="2" t="s">
        <v>5359</v>
      </c>
      <c r="E223" s="40" t="s">
        <v>2272</v>
      </c>
      <c r="F223" s="40" t="s">
        <v>2272</v>
      </c>
      <c r="G223" s="2"/>
      <c r="H223" s="2"/>
    </row>
    <row r="224" spans="1:23" ht="14.25" customHeight="1">
      <c r="A224" s="2" t="s">
        <v>5031</v>
      </c>
      <c r="B224" s="2" t="s">
        <v>4744</v>
      </c>
      <c r="C224" s="2" t="s">
        <v>4745</v>
      </c>
      <c r="D224" s="2" t="s">
        <v>5360</v>
      </c>
      <c r="E224" s="40" t="s">
        <v>2272</v>
      </c>
      <c r="F224" s="40" t="s">
        <v>2272</v>
      </c>
      <c r="G224" s="2"/>
      <c r="H224" s="2"/>
    </row>
    <row r="225" spans="1:8" ht="14.25" customHeight="1">
      <c r="A225" s="2" t="s">
        <v>5042</v>
      </c>
      <c r="B225" s="2" t="s">
        <v>4423</v>
      </c>
      <c r="C225" s="2" t="s">
        <v>4424</v>
      </c>
      <c r="D225" s="2" t="s">
        <v>5361</v>
      </c>
      <c r="E225" s="40" t="s">
        <v>2272</v>
      </c>
      <c r="F225" s="40" t="s">
        <v>2272</v>
      </c>
      <c r="G225" s="2"/>
      <c r="H225" s="2"/>
    </row>
    <row r="226" spans="1:8" ht="14.25" customHeight="1">
      <c r="A226" s="2" t="s">
        <v>5054</v>
      </c>
      <c r="B226" s="2" t="s">
        <v>5036</v>
      </c>
      <c r="C226" s="2" t="s">
        <v>5037</v>
      </c>
      <c r="D226" s="2" t="s">
        <v>5362</v>
      </c>
      <c r="E226" s="40" t="s">
        <v>2272</v>
      </c>
      <c r="F226" s="40" t="s">
        <v>2272</v>
      </c>
      <c r="G226" s="2"/>
      <c r="H226" s="2"/>
    </row>
    <row r="227" spans="1:8" ht="14.25" customHeight="1">
      <c r="A227" s="2" t="s">
        <v>5067</v>
      </c>
      <c r="B227" s="2" t="s">
        <v>5312</v>
      </c>
      <c r="C227" s="2" t="s">
        <v>5313</v>
      </c>
      <c r="D227" s="2" t="s">
        <v>5363</v>
      </c>
      <c r="E227" s="40" t="s">
        <v>2272</v>
      </c>
      <c r="F227" s="40" t="s">
        <v>2272</v>
      </c>
      <c r="G227" s="2"/>
      <c r="H227" s="2"/>
    </row>
    <row r="228" spans="1:8" ht="14.25" customHeight="1">
      <c r="A228" s="2" t="s">
        <v>5087</v>
      </c>
      <c r="B228" s="2" t="s">
        <v>5324</v>
      </c>
      <c r="C228" s="2" t="s">
        <v>5325</v>
      </c>
      <c r="D228" s="2" t="s">
        <v>5364</v>
      </c>
      <c r="E228" s="40" t="s">
        <v>2272</v>
      </c>
      <c r="F228" s="40" t="s">
        <v>2272</v>
      </c>
      <c r="G228" s="2"/>
      <c r="H228" s="2"/>
    </row>
    <row r="229" spans="1:8" ht="14.25" customHeight="1">
      <c r="A229" s="2" t="s">
        <v>5104</v>
      </c>
      <c r="B229" s="2" t="s">
        <v>5136</v>
      </c>
      <c r="C229" s="2" t="s">
        <v>5137</v>
      </c>
      <c r="D229" s="2" t="s">
        <v>5365</v>
      </c>
      <c r="E229" s="40" t="s">
        <v>2272</v>
      </c>
      <c r="F229" s="40" t="s">
        <v>2272</v>
      </c>
      <c r="G229" s="2"/>
      <c r="H229" s="2"/>
    </row>
    <row r="230" spans="1:8" ht="14.25" customHeight="1">
      <c r="A230" s="2" t="s">
        <v>5123</v>
      </c>
      <c r="B230" s="2" t="s">
        <v>4355</v>
      </c>
      <c r="C230" s="2" t="s">
        <v>4356</v>
      </c>
      <c r="D230" s="2" t="s">
        <v>5366</v>
      </c>
      <c r="E230" s="40" t="s">
        <v>2272</v>
      </c>
      <c r="F230" s="40" t="s">
        <v>2272</v>
      </c>
      <c r="G230" s="2"/>
      <c r="H230" s="2"/>
    </row>
    <row r="231" spans="1:8" ht="14.25" customHeight="1">
      <c r="A231" s="2" t="s">
        <v>5140</v>
      </c>
      <c r="B231" s="2" t="s">
        <v>4646</v>
      </c>
      <c r="C231" s="2" t="s">
        <v>4647</v>
      </c>
      <c r="D231" s="2" t="s">
        <v>5367</v>
      </c>
      <c r="E231" s="40" t="s">
        <v>2272</v>
      </c>
      <c r="F231" s="40" t="s">
        <v>2272</v>
      </c>
      <c r="G231" s="2"/>
      <c r="H231" s="2"/>
    </row>
    <row r="232" spans="1:8" ht="14.25" customHeight="1">
      <c r="A232" s="2" t="s">
        <v>5151</v>
      </c>
      <c r="B232" s="2" t="s">
        <v>4402</v>
      </c>
      <c r="C232" s="2" t="s">
        <v>4403</v>
      </c>
      <c r="D232" s="2" t="s">
        <v>5368</v>
      </c>
      <c r="E232" s="40" t="s">
        <v>2272</v>
      </c>
      <c r="F232" s="40" t="s">
        <v>2272</v>
      </c>
      <c r="G232" s="2"/>
      <c r="H232" s="2"/>
    </row>
    <row r="233" spans="1:8" ht="14.25" customHeight="1">
      <c r="A233" s="2" t="s">
        <v>5166</v>
      </c>
      <c r="B233" s="2" t="s">
        <v>5044</v>
      </c>
      <c r="C233" s="2" t="s">
        <v>5045</v>
      </c>
      <c r="D233" s="2" t="s">
        <v>5369</v>
      </c>
      <c r="E233" s="40" t="s">
        <v>2272</v>
      </c>
      <c r="F233" s="40" t="s">
        <v>2272</v>
      </c>
      <c r="G233" s="2"/>
      <c r="H233" s="2"/>
    </row>
    <row r="234" spans="1:8" ht="14.25" customHeight="1">
      <c r="A234" s="2" t="s">
        <v>5179</v>
      </c>
      <c r="B234" s="2" t="s">
        <v>5089</v>
      </c>
      <c r="C234" s="2" t="s">
        <v>5090</v>
      </c>
      <c r="D234" s="2" t="s">
        <v>5370</v>
      </c>
      <c r="E234" s="40" t="s">
        <v>2285</v>
      </c>
      <c r="F234" s="40" t="s">
        <v>2272</v>
      </c>
      <c r="G234" s="2"/>
      <c r="H234" s="2"/>
    </row>
    <row r="235" spans="1:8" ht="14.25" customHeight="1">
      <c r="A235" s="2" t="s">
        <v>5194</v>
      </c>
      <c r="B235" s="2" t="s">
        <v>4198</v>
      </c>
      <c r="C235" s="2" t="s">
        <v>4199</v>
      </c>
      <c r="D235" s="2" t="s">
        <v>5371</v>
      </c>
      <c r="E235" s="40" t="s">
        <v>692</v>
      </c>
      <c r="F235" s="40" t="s">
        <v>2272</v>
      </c>
      <c r="G235" s="2"/>
      <c r="H235" s="2"/>
    </row>
    <row r="236" spans="1:8" ht="14.25" customHeight="1">
      <c r="A236" s="2" t="s">
        <v>5205</v>
      </c>
      <c r="B236" s="2" t="s">
        <v>5343</v>
      </c>
      <c r="C236" s="2" t="s">
        <v>5344</v>
      </c>
      <c r="D236" s="2" t="s">
        <v>5372</v>
      </c>
      <c r="E236" s="40" t="s">
        <v>692</v>
      </c>
      <c r="F236" s="40" t="s">
        <v>2272</v>
      </c>
      <c r="G236" s="2"/>
      <c r="H236" s="2"/>
    </row>
    <row r="237" spans="1:8" ht="14.25" customHeight="1">
      <c r="A237" s="2" t="s">
        <v>5218</v>
      </c>
      <c r="B237" s="2" t="s">
        <v>4327</v>
      </c>
      <c r="C237" s="2" t="s">
        <v>4328</v>
      </c>
      <c r="D237" s="2" t="s">
        <v>5373</v>
      </c>
      <c r="E237" s="40" t="s">
        <v>2272</v>
      </c>
      <c r="F237" s="40" t="s">
        <v>2272</v>
      </c>
      <c r="G237" s="2"/>
      <c r="H237" s="2"/>
    </row>
    <row r="238" spans="1:8" ht="14.25" customHeight="1">
      <c r="A238" s="2" t="s">
        <v>5235</v>
      </c>
      <c r="B238" s="2" t="s">
        <v>5128</v>
      </c>
      <c r="C238" s="2" t="s">
        <v>5129</v>
      </c>
      <c r="D238" s="2" t="s">
        <v>5374</v>
      </c>
      <c r="E238" s="40" t="s">
        <v>2272</v>
      </c>
      <c r="F238" s="40" t="s">
        <v>2272</v>
      </c>
      <c r="G238" s="2"/>
      <c r="H238" s="2"/>
    </row>
    <row r="239" spans="1:8" ht="14.25" customHeight="1">
      <c r="A239" s="2" t="s">
        <v>5254</v>
      </c>
      <c r="B239" s="2" t="s">
        <v>4590</v>
      </c>
      <c r="C239" s="2" t="s">
        <v>4591</v>
      </c>
      <c r="D239" s="2" t="s">
        <v>5375</v>
      </c>
      <c r="E239" s="40" t="s">
        <v>2272</v>
      </c>
      <c r="F239" s="40" t="s">
        <v>2272</v>
      </c>
      <c r="G239" s="2"/>
      <c r="H239" s="2"/>
    </row>
    <row r="240" spans="1:8" ht="14.25" customHeight="1">
      <c r="A240" s="2" t="s">
        <v>5268</v>
      </c>
      <c r="B240" s="2" t="s">
        <v>5307</v>
      </c>
      <c r="C240" s="2" t="s">
        <v>5308</v>
      </c>
      <c r="D240" s="2" t="s">
        <v>5376</v>
      </c>
      <c r="E240" s="40" t="s">
        <v>2272</v>
      </c>
      <c r="F240" s="40" t="s">
        <v>2272</v>
      </c>
      <c r="G240" s="2"/>
      <c r="H240" s="2"/>
    </row>
    <row r="241" spans="1:8" ht="14.25" customHeight="1">
      <c r="A241" s="2" t="s">
        <v>5280</v>
      </c>
      <c r="B241" s="2" t="s">
        <v>4270</v>
      </c>
      <c r="C241" s="2" t="s">
        <v>4271</v>
      </c>
      <c r="D241" s="2" t="s">
        <v>5377</v>
      </c>
      <c r="E241" s="40" t="s">
        <v>2272</v>
      </c>
      <c r="F241" s="40" t="s">
        <v>2272</v>
      </c>
      <c r="G241" s="2"/>
      <c r="H241" s="2"/>
    </row>
    <row r="242" spans="1:8" ht="14.25" customHeight="1">
      <c r="A242" s="2" t="s">
        <v>5290</v>
      </c>
      <c r="B242" s="2" t="s">
        <v>4602</v>
      </c>
      <c r="C242" s="2" t="s">
        <v>4603</v>
      </c>
      <c r="D242" s="2" t="s">
        <v>5378</v>
      </c>
      <c r="E242" s="40" t="s">
        <v>2272</v>
      </c>
      <c r="F242" s="40" t="s">
        <v>2272</v>
      </c>
      <c r="G242" s="2"/>
      <c r="H242" s="2"/>
    </row>
    <row r="243" spans="1:8" ht="14.25" customHeight="1">
      <c r="A243" s="2" t="s">
        <v>5302</v>
      </c>
      <c r="B243" s="2" t="s">
        <v>5025</v>
      </c>
      <c r="C243" s="2" t="s">
        <v>5026</v>
      </c>
      <c r="D243" s="2" t="s">
        <v>5379</v>
      </c>
      <c r="E243" s="40" t="s">
        <v>2272</v>
      </c>
      <c r="F243" s="40" t="s">
        <v>2272</v>
      </c>
      <c r="G243" s="2"/>
      <c r="H243" s="2"/>
    </row>
    <row r="244" spans="1:8" ht="14.25" customHeight="1">
      <c r="A244" s="2" t="s">
        <v>5316</v>
      </c>
      <c r="B244" s="2" t="s">
        <v>4774</v>
      </c>
      <c r="C244" s="2" t="s">
        <v>4775</v>
      </c>
      <c r="D244" s="2" t="s">
        <v>5380</v>
      </c>
      <c r="E244" s="40" t="s">
        <v>2272</v>
      </c>
      <c r="F244" s="40" t="s">
        <v>2272</v>
      </c>
      <c r="G244" s="2"/>
      <c r="H244" s="2"/>
    </row>
    <row r="245" spans="1:8" ht="14.25" customHeight="1">
      <c r="A245" s="2" t="s">
        <v>5328</v>
      </c>
      <c r="B245" s="2" t="s">
        <v>4536</v>
      </c>
      <c r="C245" s="2" t="s">
        <v>4537</v>
      </c>
      <c r="D245" s="2" t="s">
        <v>5381</v>
      </c>
      <c r="E245" s="40" t="s">
        <v>2272</v>
      </c>
      <c r="F245" s="40" t="s">
        <v>2272</v>
      </c>
      <c r="G245" s="2"/>
      <c r="H245" s="2"/>
    </row>
    <row r="246" spans="1:8" ht="14.25" customHeight="1">
      <c r="A246" s="2" t="s">
        <v>5338</v>
      </c>
      <c r="B246" s="2" t="s">
        <v>4738</v>
      </c>
      <c r="C246" s="2" t="s">
        <v>4739</v>
      </c>
      <c r="D246" s="2" t="s">
        <v>5382</v>
      </c>
      <c r="E246" s="40" t="s">
        <v>2272</v>
      </c>
      <c r="F246" s="40" t="s">
        <v>2272</v>
      </c>
      <c r="G246" s="2"/>
      <c r="H246" s="2"/>
    </row>
    <row r="247" spans="1:8" ht="14.25" hidden="1" customHeight="1">
      <c r="A247" s="68" t="s">
        <v>4440</v>
      </c>
      <c r="B247" s="68" t="s">
        <v>2248</v>
      </c>
      <c r="C247" s="68"/>
      <c r="D247" s="68" t="s">
        <v>5383</v>
      </c>
      <c r="E247" s="2" t="s">
        <v>2248</v>
      </c>
      <c r="F247" s="2"/>
      <c r="G247" s="2"/>
      <c r="H247" s="2"/>
    </row>
    <row r="248" spans="1:8" ht="14.25" customHeight="1"/>
    <row r="249" spans="1:8" ht="14.25" customHeight="1">
      <c r="A249" s="194" t="s">
        <v>1129</v>
      </c>
      <c r="B249" s="191"/>
      <c r="C249" s="191"/>
      <c r="D249" s="192"/>
      <c r="E249" s="47">
        <v>191</v>
      </c>
      <c r="F249" s="47">
        <v>213</v>
      </c>
      <c r="G249" s="47"/>
      <c r="H249" s="47"/>
    </row>
    <row r="250" spans="1:8" ht="14.25" customHeight="1">
      <c r="E250" s="35"/>
      <c r="F250" s="35"/>
      <c r="G250" s="35"/>
      <c r="H250" s="35"/>
    </row>
    <row r="251" spans="1:8" ht="14.25" customHeight="1">
      <c r="A251" s="209" t="s">
        <v>4095</v>
      </c>
      <c r="B251" s="191"/>
      <c r="C251" s="191"/>
      <c r="D251" s="192"/>
      <c r="E251" s="48">
        <v>216</v>
      </c>
      <c r="F251" s="48">
        <v>236</v>
      </c>
      <c r="G251" s="48"/>
      <c r="H251" s="48"/>
    </row>
    <row r="252" spans="1:8" ht="14.25" customHeight="1"/>
    <row r="253" spans="1:8" ht="14.25" customHeight="1">
      <c r="D253" s="49" t="s">
        <v>1131</v>
      </c>
      <c r="E253" s="50">
        <v>5</v>
      </c>
      <c r="F253" s="35"/>
      <c r="G253" s="193" t="s">
        <v>1132</v>
      </c>
      <c r="H253" s="192"/>
    </row>
    <row r="254" spans="1:8" ht="14.25" customHeight="1">
      <c r="D254" s="49" t="s">
        <v>5384</v>
      </c>
      <c r="E254" s="50">
        <v>215</v>
      </c>
      <c r="F254" s="52"/>
      <c r="G254" s="50" t="s">
        <v>658</v>
      </c>
      <c r="H254" s="51">
        <f>H248/E258</f>
        <v>0</v>
      </c>
    </row>
    <row r="255" spans="1:8" ht="14.25" customHeight="1">
      <c r="D255" s="49" t="s">
        <v>1134</v>
      </c>
      <c r="E255" s="50">
        <v>24</v>
      </c>
      <c r="F255" s="52"/>
      <c r="G255" s="52"/>
      <c r="H255" s="52"/>
    </row>
    <row r="256" spans="1:8" ht="14.25" customHeight="1">
      <c r="D256" s="49" t="s">
        <v>1136</v>
      </c>
      <c r="E256" s="50">
        <v>1</v>
      </c>
      <c r="F256" s="35"/>
      <c r="G256" s="35"/>
      <c r="H256" s="35"/>
    </row>
    <row r="257" spans="1:33" ht="14.25" customHeight="1">
      <c r="D257" s="49"/>
      <c r="E257" s="50"/>
      <c r="F257" s="52"/>
      <c r="G257" s="193" t="s">
        <v>1137</v>
      </c>
      <c r="H257" s="192"/>
    </row>
    <row r="258" spans="1:33" ht="14.25" customHeight="1">
      <c r="D258" s="49" t="s">
        <v>1138</v>
      </c>
      <c r="E258" s="50">
        <f>E253+E254+E255-E256</f>
        <v>243</v>
      </c>
      <c r="F258" s="35"/>
      <c r="G258" s="50" t="s">
        <v>658</v>
      </c>
      <c r="H258" s="51">
        <f>H250/E258</f>
        <v>0</v>
      </c>
    </row>
    <row r="259" spans="1:33" ht="14.25" customHeight="1"/>
    <row r="260" spans="1:33" ht="14.25" customHeight="1"/>
    <row r="261" spans="1:33" ht="14.25" customHeight="1">
      <c r="F261" s="6" t="s">
        <v>4097</v>
      </c>
    </row>
    <row r="262" spans="1:33" ht="14.25" customHeight="1"/>
    <row r="263" spans="1:33" ht="14.25" customHeight="1"/>
    <row r="264" spans="1:33" ht="14.25" customHeight="1"/>
    <row r="265" spans="1:33" ht="14.25" customHeight="1">
      <c r="A265" s="11"/>
      <c r="B265" s="11"/>
      <c r="C265" s="11"/>
      <c r="D265" s="11"/>
      <c r="E265" s="35"/>
      <c r="F265" s="35"/>
    </row>
    <row r="266" spans="1:33" ht="14.25" customHeight="1"/>
    <row r="267" spans="1:33" ht="14.25" customHeight="1"/>
    <row r="268" spans="1:33" ht="14.25" customHeight="1"/>
    <row r="269" spans="1:33" ht="14.25" customHeight="1"/>
    <row r="270" spans="1:33" ht="14.25" customHeight="1">
      <c r="C270" s="11"/>
      <c r="D270" s="11"/>
      <c r="AG270" s="171" t="s">
        <v>2272</v>
      </c>
    </row>
    <row r="271" spans="1:33" ht="14.25" customHeight="1">
      <c r="AG271" s="171" t="s">
        <v>2272</v>
      </c>
    </row>
    <row r="272" spans="1:33" ht="14.25" customHeight="1">
      <c r="AG272" s="171" t="s">
        <v>2272</v>
      </c>
    </row>
    <row r="273" spans="33:33" ht="14.25" customHeight="1">
      <c r="AG273" s="171"/>
    </row>
    <row r="274" spans="33:33" ht="14.25" customHeight="1"/>
    <row r="275" spans="33:33" ht="14.25" customHeight="1"/>
    <row r="276" spans="33:33" ht="14.25" customHeight="1"/>
    <row r="277" spans="33:33" ht="14.25" customHeight="1"/>
    <row r="278" spans="33:33" ht="14.25" customHeight="1"/>
    <row r="279" spans="33:33" ht="14.25" customHeight="1"/>
    <row r="280" spans="33:33" ht="14.25" customHeight="1"/>
    <row r="281" spans="33:33" ht="14.25" customHeight="1"/>
    <row r="282" spans="33:33" ht="14.25" customHeight="1"/>
    <row r="283" spans="33:33" ht="14.25" customHeight="1"/>
    <row r="284" spans="33:33" ht="14.25" customHeight="1"/>
    <row r="285" spans="33:33" ht="14.25" customHeight="1"/>
    <row r="286" spans="33:33" ht="14.25" customHeight="1"/>
    <row r="287" spans="33:33" ht="14.25" customHeight="1"/>
    <row r="288" spans="33:33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E3:F247" xr:uid="{00000000-0001-0000-0C00-000000000000}">
    <filterColumn colId="1">
      <filters>
        <filter val="ATKT"/>
        <filter val="DIST"/>
        <filter val="FIRST"/>
      </filters>
    </filterColumn>
  </autoFilter>
  <mergeCells count="9">
    <mergeCell ref="G253:H253"/>
    <mergeCell ref="G257:H257"/>
    <mergeCell ref="A1:H1"/>
    <mergeCell ref="A2:A3"/>
    <mergeCell ref="B2:B3"/>
    <mergeCell ref="C2:C3"/>
    <mergeCell ref="D2:D3"/>
    <mergeCell ref="A249:D249"/>
    <mergeCell ref="A251:D251"/>
  </mergeCells>
  <conditionalFormatting sqref="F3:H3">
    <cfRule type="containsText" dxfId="8" priority="1" operator="containsText" text="ATKT">
      <formula>NOT(ISERROR(SEARCH(("ATKT"),(F3))))</formula>
    </cfRule>
  </conditionalFormatting>
  <conditionalFormatting sqref="E249:H249">
    <cfRule type="containsText" dxfId="7" priority="2" operator="containsText" text="ATKT">
      <formula>NOT(ISERROR(SEARCH(("ATKT"),(E249))))</formula>
    </cfRule>
  </conditionalFormatting>
  <conditionalFormatting sqref="E251:H251">
    <cfRule type="containsText" dxfId="6" priority="3" operator="containsText" text="ATKT">
      <formula>NOT(ISERROR(SEARCH(("ATKT"),(E251))))</formula>
    </cfRule>
  </conditionalFormatting>
  <conditionalFormatting sqref="E4:H246">
    <cfRule type="cellIs" dxfId="5" priority="4" operator="equal">
      <formula>"ATKT"</formula>
    </cfRule>
  </conditionalFormatting>
  <conditionalFormatting sqref="E4:H246">
    <cfRule type="cellIs" dxfId="4" priority="5" operator="equal">
      <formula>"FAIL"</formula>
    </cfRule>
  </conditionalFormatting>
  <printOptions horizontalCentered="1"/>
  <pageMargins left="0.14000000000000001" right="0.1" top="0.74803149606299213" bottom="0.28000000000000003" header="0" footer="0"/>
  <pageSetup paperSize="9" scale="84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>
    <tabColor rgb="FF7030A0"/>
  </sheetPr>
  <dimension ref="A1:S1000"/>
  <sheetViews>
    <sheetView workbookViewId="0">
      <selection activeCell="K231" sqref="K231"/>
    </sheetView>
  </sheetViews>
  <sheetFormatPr defaultColWidth="14.44140625" defaultRowHeight="15" customHeight="1"/>
  <cols>
    <col min="1" max="1" width="5.6640625" customWidth="1"/>
    <col min="2" max="3" width="10.6640625" customWidth="1"/>
    <col min="4" max="4" width="11.5546875" customWidth="1"/>
    <col min="5" max="5" width="38.109375" customWidth="1"/>
    <col min="6" max="6" width="8.88671875" customWidth="1"/>
    <col min="7" max="7" width="6.44140625" customWidth="1"/>
    <col min="8" max="8" width="13.109375" customWidth="1"/>
    <col min="9" max="9" width="6.44140625" customWidth="1"/>
    <col min="10" max="12" width="8.6640625" customWidth="1"/>
    <col min="13" max="13" width="10.6640625" customWidth="1"/>
    <col min="14" max="14" width="6" customWidth="1"/>
    <col min="15" max="15" width="11.5546875" customWidth="1"/>
    <col min="16" max="16" width="38.109375" customWidth="1"/>
    <col min="17" max="17" width="5.109375" customWidth="1"/>
    <col min="18" max="18" width="11.109375" customWidth="1"/>
    <col min="19" max="19" width="38.88671875" customWidth="1"/>
    <col min="20" max="26" width="8.6640625" customWidth="1"/>
  </cols>
  <sheetData>
    <row r="1" spans="1:19" ht="14.25" customHeight="1">
      <c r="A1" s="185" t="s">
        <v>5385</v>
      </c>
      <c r="B1" s="186"/>
      <c r="C1" s="186"/>
      <c r="D1" s="186"/>
      <c r="E1" s="186"/>
      <c r="F1" s="186"/>
      <c r="G1" s="186"/>
      <c r="H1" s="186"/>
      <c r="I1" s="186"/>
      <c r="P1" s="11" t="s">
        <v>5386</v>
      </c>
    </row>
    <row r="2" spans="1:19" ht="14.25" customHeight="1">
      <c r="A2" s="211" t="s">
        <v>4099</v>
      </c>
      <c r="B2" s="211" t="s">
        <v>2267</v>
      </c>
      <c r="C2" s="211" t="s">
        <v>5387</v>
      </c>
      <c r="D2" s="211" t="s">
        <v>2601</v>
      </c>
      <c r="E2" s="211" t="s">
        <v>1948</v>
      </c>
      <c r="F2" s="40" t="s">
        <v>2599</v>
      </c>
      <c r="G2" s="40" t="s">
        <v>3350</v>
      </c>
      <c r="H2" s="40" t="s">
        <v>4100</v>
      </c>
      <c r="I2" s="40" t="s">
        <v>5388</v>
      </c>
    </row>
    <row r="3" spans="1:19" ht="14.25" customHeight="1">
      <c r="A3" s="197"/>
      <c r="B3" s="197"/>
      <c r="C3" s="197"/>
      <c r="D3" s="197"/>
      <c r="E3" s="197"/>
      <c r="F3" s="50" t="s">
        <v>2602</v>
      </c>
      <c r="G3" s="50" t="s">
        <v>2603</v>
      </c>
      <c r="H3" s="50" t="s">
        <v>2604</v>
      </c>
      <c r="I3" s="50" t="s">
        <v>2268</v>
      </c>
      <c r="M3" s="6" t="s">
        <v>5389</v>
      </c>
      <c r="N3" s="6" t="s">
        <v>5390</v>
      </c>
      <c r="O3" s="6" t="s">
        <v>5391</v>
      </c>
      <c r="P3" s="6" t="s">
        <v>4108</v>
      </c>
      <c r="R3" s="6" t="s">
        <v>5392</v>
      </c>
      <c r="S3" s="6" t="s">
        <v>5393</v>
      </c>
    </row>
    <row r="4" spans="1:19" ht="14.25" customHeight="1">
      <c r="A4" s="40" t="s">
        <v>2013</v>
      </c>
      <c r="B4" s="40" t="s">
        <v>4365</v>
      </c>
      <c r="C4" s="5">
        <v>10419</v>
      </c>
      <c r="D4" s="40" t="s">
        <v>4366</v>
      </c>
      <c r="E4" s="173" t="s">
        <v>4367</v>
      </c>
      <c r="F4" s="40" t="s">
        <v>2272</v>
      </c>
      <c r="G4" s="50"/>
      <c r="H4" s="50"/>
      <c r="I4" s="50"/>
      <c r="M4" s="6" t="s">
        <v>5394</v>
      </c>
      <c r="N4" s="6">
        <v>10801</v>
      </c>
      <c r="O4" s="6" t="s">
        <v>5395</v>
      </c>
      <c r="P4" s="6" t="s">
        <v>5396</v>
      </c>
      <c r="Q4" s="6" t="str">
        <f t="shared" ref="Q4:Q224" si="0">IF(R4&lt;5,"ATKT","DIST")</f>
        <v>DIST</v>
      </c>
      <c r="R4" s="6">
        <v>9.98</v>
      </c>
      <c r="S4" s="6" t="s">
        <v>5397</v>
      </c>
    </row>
    <row r="5" spans="1:19" ht="14.25" customHeight="1">
      <c r="A5" s="40" t="s">
        <v>2014</v>
      </c>
      <c r="B5" s="40" t="s">
        <v>5398</v>
      </c>
      <c r="C5" s="5">
        <v>10702</v>
      </c>
      <c r="D5" s="40" t="s">
        <v>5399</v>
      </c>
      <c r="E5" s="173" t="s">
        <v>5400</v>
      </c>
      <c r="F5" s="40" t="s">
        <v>2272</v>
      </c>
      <c r="G5" s="50"/>
      <c r="H5" s="50"/>
      <c r="I5" s="50"/>
      <c r="M5" s="6" t="s">
        <v>5401</v>
      </c>
      <c r="N5" s="6">
        <v>10145</v>
      </c>
      <c r="O5" s="6" t="s">
        <v>5402</v>
      </c>
      <c r="P5" s="6" t="s">
        <v>5403</v>
      </c>
      <c r="Q5" s="6" t="str">
        <f t="shared" si="0"/>
        <v>DIST</v>
      </c>
      <c r="R5" s="6">
        <v>9.91</v>
      </c>
      <c r="S5" s="6" t="s">
        <v>5397</v>
      </c>
    </row>
    <row r="6" spans="1:19" ht="14.25" customHeight="1">
      <c r="A6" s="40" t="s">
        <v>2016</v>
      </c>
      <c r="B6" s="40" t="s">
        <v>5404</v>
      </c>
      <c r="C6" s="5">
        <v>10203</v>
      </c>
      <c r="D6" s="40" t="s">
        <v>5405</v>
      </c>
      <c r="E6" s="173" t="s">
        <v>5406</v>
      </c>
      <c r="F6" s="40" t="s">
        <v>2272</v>
      </c>
      <c r="G6" s="50"/>
      <c r="H6" s="50"/>
      <c r="I6" s="50"/>
      <c r="M6" s="6" t="s">
        <v>5407</v>
      </c>
      <c r="N6" s="6">
        <v>10205</v>
      </c>
      <c r="O6" s="6" t="s">
        <v>5408</v>
      </c>
      <c r="P6" s="6" t="s">
        <v>5409</v>
      </c>
      <c r="Q6" s="174" t="str">
        <f t="shared" si="0"/>
        <v>ATKT</v>
      </c>
      <c r="R6" s="6">
        <v>0</v>
      </c>
      <c r="S6" s="6" t="s">
        <v>5410</v>
      </c>
    </row>
    <row r="7" spans="1:19" ht="14.25" customHeight="1">
      <c r="A7" s="40" t="s">
        <v>2018</v>
      </c>
      <c r="B7" s="40" t="s">
        <v>5411</v>
      </c>
      <c r="C7" s="5">
        <v>10503</v>
      </c>
      <c r="D7" s="40" t="s">
        <v>5412</v>
      </c>
      <c r="E7" s="173" t="s">
        <v>5413</v>
      </c>
      <c r="F7" s="40" t="s">
        <v>2272</v>
      </c>
      <c r="G7" s="50"/>
      <c r="H7" s="50"/>
      <c r="I7" s="50"/>
      <c r="M7" s="6" t="s">
        <v>5414</v>
      </c>
      <c r="N7" s="6">
        <v>10848</v>
      </c>
      <c r="O7" s="6" t="s">
        <v>5415</v>
      </c>
      <c r="P7" s="6" t="s">
        <v>5416</v>
      </c>
      <c r="Q7" s="6" t="str">
        <f t="shared" si="0"/>
        <v>DIST</v>
      </c>
      <c r="R7" s="6">
        <v>9.89</v>
      </c>
      <c r="S7" s="6" t="s">
        <v>5397</v>
      </c>
    </row>
    <row r="8" spans="1:19" ht="14.25" customHeight="1">
      <c r="A8" s="40" t="s">
        <v>2019</v>
      </c>
      <c r="B8" s="40" t="s">
        <v>5417</v>
      </c>
      <c r="C8" s="5">
        <v>10803</v>
      </c>
      <c r="D8" s="40" t="s">
        <v>5418</v>
      </c>
      <c r="E8" s="173" t="s">
        <v>5419</v>
      </c>
      <c r="F8" s="40" t="s">
        <v>2272</v>
      </c>
      <c r="G8" s="50"/>
      <c r="H8" s="50"/>
      <c r="I8" s="50"/>
      <c r="M8" s="6" t="s">
        <v>5414</v>
      </c>
      <c r="N8" s="6">
        <v>10807</v>
      </c>
      <c r="O8" s="6" t="s">
        <v>5420</v>
      </c>
      <c r="P8" s="6" t="s">
        <v>5421</v>
      </c>
      <c r="Q8" s="6" t="str">
        <f t="shared" si="0"/>
        <v>DIST</v>
      </c>
      <c r="R8" s="6">
        <v>9.93</v>
      </c>
      <c r="S8" s="6" t="s">
        <v>5397</v>
      </c>
    </row>
    <row r="9" spans="1:19" ht="14.25" customHeight="1">
      <c r="A9" s="40" t="s">
        <v>2021</v>
      </c>
      <c r="B9" s="40" t="s">
        <v>5422</v>
      </c>
      <c r="C9" s="5">
        <v>10904</v>
      </c>
      <c r="D9" s="40" t="s">
        <v>5423</v>
      </c>
      <c r="E9" s="173" t="s">
        <v>5424</v>
      </c>
      <c r="F9" s="40" t="s">
        <v>2272</v>
      </c>
      <c r="G9" s="50"/>
      <c r="H9" s="50"/>
      <c r="I9" s="50"/>
      <c r="M9" s="6" t="s">
        <v>5425</v>
      </c>
      <c r="N9" s="6">
        <v>10414</v>
      </c>
      <c r="O9" s="6" t="s">
        <v>5426</v>
      </c>
      <c r="P9" s="6" t="s">
        <v>5427</v>
      </c>
      <c r="Q9" s="6" t="str">
        <f t="shared" si="0"/>
        <v>DIST</v>
      </c>
      <c r="R9" s="6">
        <v>9.98</v>
      </c>
      <c r="S9" s="6" t="s">
        <v>5397</v>
      </c>
    </row>
    <row r="10" spans="1:19" ht="14.25" customHeight="1">
      <c r="A10" s="40" t="s">
        <v>2023</v>
      </c>
      <c r="B10" s="40" t="s">
        <v>5428</v>
      </c>
      <c r="C10" s="5">
        <v>10105</v>
      </c>
      <c r="D10" s="40" t="s">
        <v>5429</v>
      </c>
      <c r="E10" s="173" t="s">
        <v>5430</v>
      </c>
      <c r="F10" s="40" t="s">
        <v>2272</v>
      </c>
      <c r="G10" s="50"/>
      <c r="H10" s="50"/>
      <c r="I10" s="50"/>
      <c r="M10" s="6" t="s">
        <v>5431</v>
      </c>
      <c r="N10" s="6">
        <v>10356</v>
      </c>
      <c r="O10" s="6" t="s">
        <v>5432</v>
      </c>
      <c r="P10" s="6" t="s">
        <v>5433</v>
      </c>
      <c r="Q10" s="6" t="str">
        <f t="shared" si="0"/>
        <v>DIST</v>
      </c>
      <c r="R10" s="6">
        <v>10</v>
      </c>
      <c r="S10" s="6" t="s">
        <v>5434</v>
      </c>
    </row>
    <row r="11" spans="1:19" ht="14.25" hidden="1" customHeight="1">
      <c r="A11" s="40" t="s">
        <v>2025</v>
      </c>
      <c r="B11" s="40" t="s">
        <v>5407</v>
      </c>
      <c r="C11" s="5">
        <v>10205</v>
      </c>
      <c r="D11" s="40" t="s">
        <v>5408</v>
      </c>
      <c r="E11" s="173" t="s">
        <v>5409</v>
      </c>
      <c r="F11" s="40" t="s">
        <v>692</v>
      </c>
      <c r="G11" s="50"/>
      <c r="H11" s="50"/>
      <c r="I11" s="50"/>
      <c r="M11" s="6" t="s">
        <v>5435</v>
      </c>
      <c r="N11" s="6">
        <v>10725</v>
      </c>
      <c r="O11" s="6" t="s">
        <v>5436</v>
      </c>
      <c r="P11" s="6" t="s">
        <v>5437</v>
      </c>
      <c r="Q11" s="6" t="str">
        <f t="shared" si="0"/>
        <v>DIST</v>
      </c>
      <c r="R11" s="6">
        <v>10</v>
      </c>
      <c r="S11" s="6" t="s">
        <v>5397</v>
      </c>
    </row>
    <row r="12" spans="1:19" ht="14.25" customHeight="1">
      <c r="A12" s="40" t="s">
        <v>2028</v>
      </c>
      <c r="B12" s="40" t="s">
        <v>5438</v>
      </c>
      <c r="C12" s="5">
        <v>10605</v>
      </c>
      <c r="D12" s="40" t="s">
        <v>5439</v>
      </c>
      <c r="E12" s="173" t="s">
        <v>5440</v>
      </c>
      <c r="F12" s="40" t="s">
        <v>2272</v>
      </c>
      <c r="G12" s="50"/>
      <c r="H12" s="50"/>
      <c r="I12" s="50"/>
      <c r="M12" s="6" t="s">
        <v>5441</v>
      </c>
      <c r="N12" s="6">
        <v>10526</v>
      </c>
      <c r="O12" s="6" t="s">
        <v>5442</v>
      </c>
      <c r="P12" s="6" t="s">
        <v>5443</v>
      </c>
      <c r="Q12" s="6" t="str">
        <f t="shared" si="0"/>
        <v>DIST</v>
      </c>
      <c r="R12" s="6">
        <v>9.84</v>
      </c>
      <c r="S12" s="6" t="s">
        <v>5397</v>
      </c>
    </row>
    <row r="13" spans="1:19" ht="14.25" customHeight="1">
      <c r="A13" s="40" t="s">
        <v>2030</v>
      </c>
      <c r="B13" s="40" t="s">
        <v>5444</v>
      </c>
      <c r="C13" s="5">
        <v>10106</v>
      </c>
      <c r="D13" s="40" t="s">
        <v>5445</v>
      </c>
      <c r="E13" s="173" t="s">
        <v>5446</v>
      </c>
      <c r="F13" s="40" t="s">
        <v>2272</v>
      </c>
      <c r="G13" s="50"/>
      <c r="H13" s="50"/>
      <c r="I13" s="50"/>
      <c r="M13" s="6" t="s">
        <v>5447</v>
      </c>
      <c r="N13" s="6">
        <v>10839</v>
      </c>
      <c r="O13" s="6" t="s">
        <v>5448</v>
      </c>
      <c r="P13" s="6" t="s">
        <v>5449</v>
      </c>
      <c r="Q13" s="6" t="str">
        <f t="shared" si="0"/>
        <v>DIST</v>
      </c>
      <c r="R13" s="6">
        <v>9.77</v>
      </c>
      <c r="S13" s="6" t="s">
        <v>5397</v>
      </c>
    </row>
    <row r="14" spans="1:19" ht="14.25" customHeight="1">
      <c r="A14" s="40" t="s">
        <v>2033</v>
      </c>
      <c r="B14" s="40" t="s">
        <v>5450</v>
      </c>
      <c r="C14" s="5">
        <v>10506</v>
      </c>
      <c r="D14" s="40" t="s">
        <v>5451</v>
      </c>
      <c r="E14" s="173" t="s">
        <v>5452</v>
      </c>
      <c r="F14" s="40" t="s">
        <v>2272</v>
      </c>
      <c r="G14" s="50"/>
      <c r="H14" s="50"/>
      <c r="I14" s="50"/>
      <c r="M14" s="6" t="s">
        <v>5453</v>
      </c>
      <c r="N14" s="6">
        <v>10960</v>
      </c>
      <c r="O14" s="6" t="s">
        <v>5454</v>
      </c>
      <c r="P14" s="6" t="s">
        <v>5455</v>
      </c>
      <c r="Q14" s="6" t="str">
        <f t="shared" si="0"/>
        <v>DIST</v>
      </c>
      <c r="R14" s="6">
        <v>9.07</v>
      </c>
      <c r="S14" s="6" t="s">
        <v>5397</v>
      </c>
    </row>
    <row r="15" spans="1:19" ht="14.25" customHeight="1">
      <c r="A15" s="40" t="s">
        <v>2035</v>
      </c>
      <c r="B15" s="40" t="s">
        <v>5456</v>
      </c>
      <c r="C15" s="5">
        <v>10307</v>
      </c>
      <c r="D15" s="40" t="s">
        <v>5457</v>
      </c>
      <c r="E15" s="173" t="s">
        <v>5458</v>
      </c>
      <c r="F15" s="40" t="s">
        <v>2272</v>
      </c>
      <c r="G15" s="50"/>
      <c r="H15" s="50"/>
      <c r="I15" s="50"/>
      <c r="M15" s="6" t="s">
        <v>5459</v>
      </c>
      <c r="N15" s="6">
        <v>10868</v>
      </c>
      <c r="O15" s="6" t="s">
        <v>5460</v>
      </c>
      <c r="P15" s="6" t="s">
        <v>5461</v>
      </c>
      <c r="Q15" s="6" t="str">
        <f t="shared" si="0"/>
        <v>DIST</v>
      </c>
      <c r="R15" s="6">
        <v>9.91</v>
      </c>
      <c r="S15" s="6" t="s">
        <v>5397</v>
      </c>
    </row>
    <row r="16" spans="1:19" ht="14.25" customHeight="1">
      <c r="A16" s="40" t="s">
        <v>2036</v>
      </c>
      <c r="B16" s="40" t="s">
        <v>5462</v>
      </c>
      <c r="C16" s="5">
        <v>10407</v>
      </c>
      <c r="D16" s="40" t="s">
        <v>5463</v>
      </c>
      <c r="E16" s="173" t="s">
        <v>5464</v>
      </c>
      <c r="F16" s="40" t="s">
        <v>2272</v>
      </c>
      <c r="G16" s="50"/>
      <c r="H16" s="50"/>
      <c r="I16" s="50"/>
      <c r="M16" s="6" t="s">
        <v>5465</v>
      </c>
      <c r="N16" s="6">
        <v>10212</v>
      </c>
      <c r="O16" s="6" t="s">
        <v>5466</v>
      </c>
      <c r="P16" s="6" t="s">
        <v>5467</v>
      </c>
      <c r="Q16" s="6" t="str">
        <f t="shared" si="0"/>
        <v>DIST</v>
      </c>
      <c r="R16" s="6">
        <v>9.98</v>
      </c>
      <c r="S16" s="6" t="s">
        <v>5397</v>
      </c>
    </row>
    <row r="17" spans="1:19" ht="14.25" customHeight="1">
      <c r="A17" s="40" t="s">
        <v>2037</v>
      </c>
      <c r="B17" s="40" t="s">
        <v>5468</v>
      </c>
      <c r="C17" s="5">
        <v>10108</v>
      </c>
      <c r="D17" s="40" t="s">
        <v>5469</v>
      </c>
      <c r="E17" s="173" t="s">
        <v>5470</v>
      </c>
      <c r="F17" s="40" t="s">
        <v>2272</v>
      </c>
      <c r="G17" s="50"/>
      <c r="H17" s="50"/>
      <c r="I17" s="50"/>
      <c r="M17" s="6" t="s">
        <v>5471</v>
      </c>
      <c r="N17" s="6">
        <v>10559</v>
      </c>
      <c r="O17" s="6" t="s">
        <v>5472</v>
      </c>
      <c r="P17" s="6" t="s">
        <v>5473</v>
      </c>
      <c r="Q17" s="6" t="str">
        <f t="shared" si="0"/>
        <v>DIST</v>
      </c>
      <c r="R17" s="6">
        <v>10</v>
      </c>
      <c r="S17" s="6" t="s">
        <v>5397</v>
      </c>
    </row>
    <row r="18" spans="1:19" ht="14.25" customHeight="1">
      <c r="A18" s="40" t="s">
        <v>2038</v>
      </c>
      <c r="B18" s="40" t="s">
        <v>5474</v>
      </c>
      <c r="C18" s="5">
        <v>10109</v>
      </c>
      <c r="D18" s="40" t="s">
        <v>5475</v>
      </c>
      <c r="E18" s="173" t="s">
        <v>5476</v>
      </c>
      <c r="F18" s="40" t="s">
        <v>2272</v>
      </c>
      <c r="G18" s="50"/>
      <c r="H18" s="50"/>
      <c r="I18" s="50"/>
      <c r="M18" s="6" t="s">
        <v>5477</v>
      </c>
      <c r="N18" s="6">
        <v>10827</v>
      </c>
      <c r="O18" s="6" t="s">
        <v>5478</v>
      </c>
      <c r="P18" s="6" t="s">
        <v>5479</v>
      </c>
      <c r="Q18" s="6" t="str">
        <f t="shared" si="0"/>
        <v>DIST</v>
      </c>
      <c r="R18" s="6">
        <v>9.91</v>
      </c>
      <c r="S18" s="6" t="s">
        <v>5397</v>
      </c>
    </row>
    <row r="19" spans="1:19" ht="14.25" customHeight="1">
      <c r="A19" s="40" t="s">
        <v>2040</v>
      </c>
      <c r="B19" s="40" t="s">
        <v>5480</v>
      </c>
      <c r="C19" s="5">
        <v>10117</v>
      </c>
      <c r="D19" s="40" t="s">
        <v>5481</v>
      </c>
      <c r="E19" s="173" t="s">
        <v>5482</v>
      </c>
      <c r="F19" s="40" t="s">
        <v>2272</v>
      </c>
      <c r="G19" s="50"/>
      <c r="H19" s="50"/>
      <c r="I19" s="50"/>
      <c r="M19" s="6" t="s">
        <v>5483</v>
      </c>
      <c r="N19" s="6">
        <v>10836</v>
      </c>
      <c r="O19" s="6" t="s">
        <v>5484</v>
      </c>
      <c r="P19" s="6" t="s">
        <v>5485</v>
      </c>
      <c r="Q19" s="6" t="str">
        <f t="shared" si="0"/>
        <v>DIST</v>
      </c>
      <c r="R19" s="6">
        <v>9.4499999999999993</v>
      </c>
      <c r="S19" s="6" t="s">
        <v>5486</v>
      </c>
    </row>
    <row r="20" spans="1:19" ht="14.25" customHeight="1">
      <c r="A20" s="40" t="s">
        <v>2042</v>
      </c>
      <c r="B20" s="40" t="s">
        <v>5487</v>
      </c>
      <c r="C20" s="5">
        <v>10120</v>
      </c>
      <c r="D20" s="40" t="s">
        <v>5488</v>
      </c>
      <c r="E20" s="173" t="s">
        <v>5489</v>
      </c>
      <c r="F20" s="40" t="s">
        <v>2272</v>
      </c>
      <c r="G20" s="50"/>
      <c r="H20" s="50"/>
      <c r="I20" s="50"/>
      <c r="M20" s="6" t="s">
        <v>5490</v>
      </c>
      <c r="N20" s="6">
        <v>10845</v>
      </c>
      <c r="O20" s="6" t="s">
        <v>5491</v>
      </c>
      <c r="P20" s="6" t="s">
        <v>5492</v>
      </c>
      <c r="Q20" s="6" t="str">
        <f t="shared" si="0"/>
        <v>DIST</v>
      </c>
      <c r="R20" s="6">
        <v>10</v>
      </c>
      <c r="S20" s="6" t="s">
        <v>5486</v>
      </c>
    </row>
    <row r="21" spans="1:19" ht="14.25" customHeight="1">
      <c r="A21" s="40" t="s">
        <v>2044</v>
      </c>
      <c r="B21" s="40" t="s">
        <v>5493</v>
      </c>
      <c r="C21" s="5">
        <v>10133</v>
      </c>
      <c r="D21" s="40" t="s">
        <v>5494</v>
      </c>
      <c r="E21" s="173" t="s">
        <v>5495</v>
      </c>
      <c r="F21" s="40" t="s">
        <v>2272</v>
      </c>
      <c r="G21" s="50"/>
      <c r="H21" s="50"/>
      <c r="I21" s="50"/>
      <c r="M21" s="6" t="s">
        <v>5496</v>
      </c>
      <c r="N21" s="6">
        <v>10867</v>
      </c>
      <c r="O21" s="6" t="s">
        <v>5497</v>
      </c>
      <c r="P21" s="6" t="s">
        <v>5498</v>
      </c>
      <c r="Q21" s="6" t="str">
        <f t="shared" si="0"/>
        <v>DIST</v>
      </c>
      <c r="R21" s="6">
        <v>9.84</v>
      </c>
      <c r="S21" s="6" t="s">
        <v>5397</v>
      </c>
    </row>
    <row r="22" spans="1:19" ht="14.25" customHeight="1">
      <c r="A22" s="40" t="s">
        <v>2045</v>
      </c>
      <c r="B22" s="40" t="s">
        <v>5499</v>
      </c>
      <c r="C22" s="5">
        <v>10139</v>
      </c>
      <c r="D22" s="40" t="s">
        <v>5500</v>
      </c>
      <c r="E22" s="173" t="s">
        <v>5501</v>
      </c>
      <c r="F22" s="40" t="s">
        <v>2272</v>
      </c>
      <c r="G22" s="50"/>
      <c r="H22" s="50"/>
      <c r="I22" s="50"/>
      <c r="M22" s="6" t="s">
        <v>5502</v>
      </c>
      <c r="N22" s="6">
        <v>10814</v>
      </c>
      <c r="O22" s="6" t="s">
        <v>5503</v>
      </c>
      <c r="P22" s="6" t="s">
        <v>5504</v>
      </c>
      <c r="Q22" s="6" t="str">
        <f t="shared" si="0"/>
        <v>DIST</v>
      </c>
      <c r="R22" s="6">
        <v>9.8000000000000007</v>
      </c>
      <c r="S22" s="6" t="s">
        <v>5397</v>
      </c>
    </row>
    <row r="23" spans="1:19" ht="14.25" customHeight="1">
      <c r="A23" s="40" t="s">
        <v>2046</v>
      </c>
      <c r="B23" s="40" t="s">
        <v>5505</v>
      </c>
      <c r="C23" s="5">
        <v>10138</v>
      </c>
      <c r="D23" s="40" t="s">
        <v>5506</v>
      </c>
      <c r="E23" s="173" t="s">
        <v>5507</v>
      </c>
      <c r="F23" s="40" t="s">
        <v>2272</v>
      </c>
      <c r="G23" s="50"/>
      <c r="H23" s="50"/>
      <c r="I23" s="50"/>
      <c r="M23" s="6" t="s">
        <v>5508</v>
      </c>
      <c r="N23" s="6">
        <v>10627</v>
      </c>
      <c r="O23" s="6" t="s">
        <v>5509</v>
      </c>
      <c r="P23" s="6" t="s">
        <v>5510</v>
      </c>
      <c r="Q23" s="6" t="str">
        <f t="shared" si="0"/>
        <v>DIST</v>
      </c>
      <c r="R23" s="6">
        <v>10</v>
      </c>
      <c r="S23" s="6" t="s">
        <v>5397</v>
      </c>
    </row>
    <row r="24" spans="1:19" ht="14.25" customHeight="1">
      <c r="A24" s="40" t="s">
        <v>2047</v>
      </c>
      <c r="B24" s="40" t="s">
        <v>5401</v>
      </c>
      <c r="C24" s="5">
        <v>10145</v>
      </c>
      <c r="D24" s="40" t="s">
        <v>5402</v>
      </c>
      <c r="E24" s="173" t="s">
        <v>5403</v>
      </c>
      <c r="F24" s="40" t="s">
        <v>2272</v>
      </c>
      <c r="G24" s="50"/>
      <c r="H24" s="50"/>
      <c r="I24" s="50"/>
      <c r="M24" s="6" t="s">
        <v>5511</v>
      </c>
      <c r="N24" s="6">
        <v>10323</v>
      </c>
      <c r="O24" s="6" t="s">
        <v>5512</v>
      </c>
      <c r="P24" s="6" t="s">
        <v>5513</v>
      </c>
      <c r="Q24" s="6" t="str">
        <f t="shared" si="0"/>
        <v>DIST</v>
      </c>
      <c r="R24" s="6">
        <v>9.75</v>
      </c>
      <c r="S24" s="6" t="s">
        <v>5397</v>
      </c>
    </row>
    <row r="25" spans="1:19" ht="14.25" customHeight="1">
      <c r="A25" s="40" t="s">
        <v>2049</v>
      </c>
      <c r="B25" s="40" t="s">
        <v>5514</v>
      </c>
      <c r="C25" s="5">
        <v>10147</v>
      </c>
      <c r="D25" s="40" t="s">
        <v>5515</v>
      </c>
      <c r="E25" s="173" t="s">
        <v>5516</v>
      </c>
      <c r="F25" s="40" t="s">
        <v>2272</v>
      </c>
      <c r="G25" s="50"/>
      <c r="H25" s="50"/>
      <c r="I25" s="50"/>
      <c r="M25" s="6" t="s">
        <v>5517</v>
      </c>
      <c r="N25" s="6">
        <v>10447</v>
      </c>
      <c r="O25" s="6" t="s">
        <v>5518</v>
      </c>
      <c r="P25" s="6" t="s">
        <v>5519</v>
      </c>
      <c r="Q25" s="6" t="str">
        <f t="shared" si="0"/>
        <v>DIST</v>
      </c>
      <c r="R25" s="6">
        <v>9.52</v>
      </c>
      <c r="S25" s="6" t="s">
        <v>5397</v>
      </c>
    </row>
    <row r="26" spans="1:19" ht="14.25" customHeight="1">
      <c r="A26" s="40" t="s">
        <v>2051</v>
      </c>
      <c r="B26" s="40" t="s">
        <v>5520</v>
      </c>
      <c r="C26" s="5">
        <v>10148</v>
      </c>
      <c r="D26" s="40" t="s">
        <v>5521</v>
      </c>
      <c r="E26" s="173" t="s">
        <v>5522</v>
      </c>
      <c r="F26" s="40" t="s">
        <v>2272</v>
      </c>
      <c r="G26" s="50"/>
      <c r="H26" s="50"/>
      <c r="I26" s="50"/>
      <c r="M26" s="6" t="s">
        <v>5523</v>
      </c>
      <c r="N26" s="6">
        <v>10746</v>
      </c>
      <c r="O26" s="6" t="s">
        <v>5524</v>
      </c>
      <c r="P26" s="6" t="s">
        <v>5525</v>
      </c>
      <c r="Q26" s="6" t="str">
        <f t="shared" si="0"/>
        <v>DIST</v>
      </c>
      <c r="R26" s="6">
        <v>9.98</v>
      </c>
      <c r="S26" s="6" t="s">
        <v>5526</v>
      </c>
    </row>
    <row r="27" spans="1:19" ht="14.25" customHeight="1">
      <c r="A27" s="40" t="s">
        <v>2053</v>
      </c>
      <c r="B27" s="40" t="s">
        <v>5527</v>
      </c>
      <c r="C27" s="5">
        <v>10151</v>
      </c>
      <c r="D27" s="40" t="s">
        <v>5528</v>
      </c>
      <c r="E27" s="173" t="s">
        <v>5529</v>
      </c>
      <c r="F27" s="40" t="s">
        <v>2272</v>
      </c>
      <c r="G27" s="50"/>
      <c r="H27" s="50"/>
      <c r="I27" s="50"/>
      <c r="M27" s="6" t="s">
        <v>5530</v>
      </c>
      <c r="N27" s="6">
        <v>10470</v>
      </c>
      <c r="O27" s="6" t="s">
        <v>5531</v>
      </c>
      <c r="P27" s="6" t="s">
        <v>5532</v>
      </c>
      <c r="Q27" s="6" t="str">
        <f t="shared" si="0"/>
        <v>DIST</v>
      </c>
      <c r="R27" s="6">
        <v>9.9499999999999993</v>
      </c>
      <c r="S27" s="6" t="s">
        <v>5397</v>
      </c>
    </row>
    <row r="28" spans="1:19" ht="14.25" customHeight="1">
      <c r="A28" s="40" t="s">
        <v>2055</v>
      </c>
      <c r="B28" s="40" t="s">
        <v>5533</v>
      </c>
      <c r="C28" s="5">
        <v>10162</v>
      </c>
      <c r="D28" s="40" t="s">
        <v>5534</v>
      </c>
      <c r="E28" s="173" t="s">
        <v>5535</v>
      </c>
      <c r="F28" s="40" t="s">
        <v>2272</v>
      </c>
      <c r="G28" s="50"/>
      <c r="H28" s="50"/>
      <c r="I28" s="50"/>
      <c r="M28" s="6" t="s">
        <v>5536</v>
      </c>
      <c r="N28" s="6">
        <v>10664</v>
      </c>
      <c r="O28" s="6" t="s">
        <v>5537</v>
      </c>
      <c r="P28" s="6" t="s">
        <v>5538</v>
      </c>
      <c r="Q28" s="6" t="str">
        <f t="shared" si="0"/>
        <v>DIST</v>
      </c>
      <c r="R28" s="6">
        <v>9.98</v>
      </c>
      <c r="S28" s="6" t="s">
        <v>5397</v>
      </c>
    </row>
    <row r="29" spans="1:19" ht="14.25" customHeight="1">
      <c r="A29" s="40" t="s">
        <v>2057</v>
      </c>
      <c r="B29" s="40" t="s">
        <v>5539</v>
      </c>
      <c r="C29" s="5">
        <v>10163</v>
      </c>
      <c r="D29" s="40" t="s">
        <v>5540</v>
      </c>
      <c r="E29" s="173" t="s">
        <v>5541</v>
      </c>
      <c r="F29" s="40" t="s">
        <v>2272</v>
      </c>
      <c r="G29" s="50"/>
      <c r="H29" s="50"/>
      <c r="I29" s="50"/>
      <c r="M29" s="6" t="s">
        <v>5542</v>
      </c>
      <c r="N29" s="6">
        <v>10828</v>
      </c>
      <c r="O29" s="6" t="s">
        <v>5543</v>
      </c>
      <c r="P29" s="6" t="s">
        <v>5544</v>
      </c>
      <c r="Q29" s="6" t="str">
        <f t="shared" si="0"/>
        <v>DIST</v>
      </c>
      <c r="R29" s="6">
        <v>10</v>
      </c>
      <c r="S29" s="6" t="s">
        <v>5397</v>
      </c>
    </row>
    <row r="30" spans="1:19" ht="14.25" customHeight="1">
      <c r="A30" s="40" t="s">
        <v>2059</v>
      </c>
      <c r="B30" s="40" t="s">
        <v>5545</v>
      </c>
      <c r="C30" s="5">
        <v>10168</v>
      </c>
      <c r="D30" s="40" t="s">
        <v>5546</v>
      </c>
      <c r="E30" s="173" t="s">
        <v>5547</v>
      </c>
      <c r="F30" s="40" t="s">
        <v>2272</v>
      </c>
      <c r="G30" s="50"/>
      <c r="H30" s="50"/>
      <c r="I30" s="50"/>
      <c r="M30" s="6" t="s">
        <v>5548</v>
      </c>
      <c r="N30" s="6">
        <v>10955</v>
      </c>
      <c r="O30" s="6" t="s">
        <v>5549</v>
      </c>
      <c r="P30" s="6" t="s">
        <v>5550</v>
      </c>
      <c r="Q30" s="6" t="str">
        <f t="shared" si="0"/>
        <v>DIST</v>
      </c>
      <c r="R30" s="6">
        <v>9.9499999999999993</v>
      </c>
      <c r="S30" s="6" t="s">
        <v>5397</v>
      </c>
    </row>
    <row r="31" spans="1:19" ht="14.25" customHeight="1">
      <c r="A31" s="40" t="s">
        <v>2061</v>
      </c>
      <c r="B31" s="40" t="s">
        <v>5551</v>
      </c>
      <c r="C31" s="5">
        <v>10210</v>
      </c>
      <c r="D31" s="40" t="s">
        <v>5552</v>
      </c>
      <c r="E31" s="173" t="s">
        <v>5553</v>
      </c>
      <c r="F31" s="40" t="s">
        <v>2272</v>
      </c>
      <c r="G31" s="50"/>
      <c r="H31" s="50"/>
      <c r="I31" s="50"/>
      <c r="M31" s="6" t="s">
        <v>5554</v>
      </c>
      <c r="N31" s="6">
        <v>10567</v>
      </c>
      <c r="O31" s="6" t="s">
        <v>5555</v>
      </c>
      <c r="P31" s="6" t="s">
        <v>5556</v>
      </c>
      <c r="Q31" s="6" t="str">
        <f t="shared" si="0"/>
        <v>DIST</v>
      </c>
      <c r="R31" s="6">
        <v>10</v>
      </c>
      <c r="S31" s="6" t="s">
        <v>5397</v>
      </c>
    </row>
    <row r="32" spans="1:19" ht="14.25" customHeight="1">
      <c r="A32" s="40" t="s">
        <v>2064</v>
      </c>
      <c r="B32" s="40" t="s">
        <v>5557</v>
      </c>
      <c r="C32" s="5">
        <v>10211</v>
      </c>
      <c r="D32" s="40" t="s">
        <v>5558</v>
      </c>
      <c r="E32" s="173" t="s">
        <v>5559</v>
      </c>
      <c r="F32" s="40" t="s">
        <v>2272</v>
      </c>
      <c r="G32" s="50"/>
      <c r="H32" s="50"/>
      <c r="I32" s="50"/>
      <c r="M32" s="6" t="s">
        <v>5560</v>
      </c>
      <c r="N32" s="6">
        <v>10810</v>
      </c>
      <c r="O32" s="6" t="s">
        <v>5561</v>
      </c>
      <c r="P32" s="6" t="s">
        <v>5562</v>
      </c>
      <c r="Q32" s="6" t="str">
        <f t="shared" si="0"/>
        <v>DIST</v>
      </c>
      <c r="R32" s="6">
        <v>9.18</v>
      </c>
      <c r="S32" s="6" t="s">
        <v>5397</v>
      </c>
    </row>
    <row r="33" spans="1:19" ht="14.25" customHeight="1">
      <c r="A33" s="40" t="s">
        <v>2066</v>
      </c>
      <c r="B33" s="40" t="s">
        <v>5563</v>
      </c>
      <c r="C33" s="5">
        <v>10222</v>
      </c>
      <c r="D33" s="40" t="s">
        <v>5564</v>
      </c>
      <c r="E33" s="173" t="s">
        <v>5565</v>
      </c>
      <c r="F33" s="40" t="s">
        <v>2272</v>
      </c>
      <c r="G33" s="50"/>
      <c r="H33" s="50"/>
      <c r="I33" s="50"/>
      <c r="M33" s="6" t="s">
        <v>5422</v>
      </c>
      <c r="N33" s="6">
        <v>10904</v>
      </c>
      <c r="O33" s="6" t="s">
        <v>5423</v>
      </c>
      <c r="P33" s="6" t="s">
        <v>5424</v>
      </c>
      <c r="Q33" s="6" t="str">
        <f t="shared" si="0"/>
        <v>DIST</v>
      </c>
      <c r="R33" s="6">
        <v>9</v>
      </c>
      <c r="S33" s="6" t="s">
        <v>5410</v>
      </c>
    </row>
    <row r="34" spans="1:19" ht="14.25" customHeight="1">
      <c r="A34" s="40" t="s">
        <v>2068</v>
      </c>
      <c r="B34" s="40" t="s">
        <v>5566</v>
      </c>
      <c r="C34" s="5">
        <v>10227</v>
      </c>
      <c r="D34" s="40" t="s">
        <v>5567</v>
      </c>
      <c r="E34" s="173" t="s">
        <v>5568</v>
      </c>
      <c r="F34" s="40" t="s">
        <v>2272</v>
      </c>
      <c r="G34" s="50"/>
      <c r="H34" s="50"/>
      <c r="I34" s="50"/>
      <c r="M34" s="6" t="s">
        <v>5569</v>
      </c>
      <c r="N34" s="6">
        <v>10655</v>
      </c>
      <c r="O34" s="6" t="s">
        <v>5570</v>
      </c>
      <c r="P34" s="6" t="s">
        <v>5571</v>
      </c>
      <c r="Q34" s="6" t="str">
        <f t="shared" si="0"/>
        <v>DIST</v>
      </c>
      <c r="R34" s="6">
        <v>9.98</v>
      </c>
      <c r="S34" s="6" t="s">
        <v>5397</v>
      </c>
    </row>
    <row r="35" spans="1:19" ht="14.25" customHeight="1">
      <c r="A35" s="40" t="s">
        <v>2069</v>
      </c>
      <c r="B35" s="40" t="s">
        <v>5572</v>
      </c>
      <c r="C35" s="5">
        <v>10231</v>
      </c>
      <c r="D35" s="40" t="s">
        <v>5573</v>
      </c>
      <c r="E35" s="173" t="s">
        <v>5574</v>
      </c>
      <c r="F35" s="40" t="s">
        <v>2272</v>
      </c>
      <c r="G35" s="50"/>
      <c r="H35" s="50"/>
      <c r="I35" s="50"/>
      <c r="M35" s="6" t="s">
        <v>5428</v>
      </c>
      <c r="N35" s="6">
        <v>10105</v>
      </c>
      <c r="O35" s="6" t="s">
        <v>5429</v>
      </c>
      <c r="P35" s="6" t="s">
        <v>5430</v>
      </c>
      <c r="Q35" s="6" t="str">
        <f t="shared" si="0"/>
        <v>DIST</v>
      </c>
      <c r="R35" s="6">
        <v>9.82</v>
      </c>
      <c r="S35" s="6" t="s">
        <v>5410</v>
      </c>
    </row>
    <row r="36" spans="1:19" ht="14.25" customHeight="1">
      <c r="A36" s="40" t="s">
        <v>2070</v>
      </c>
      <c r="B36" s="40" t="s">
        <v>5575</v>
      </c>
      <c r="C36" s="5">
        <v>10247</v>
      </c>
      <c r="D36" s="40" t="s">
        <v>5576</v>
      </c>
      <c r="E36" s="173" t="s">
        <v>5577</v>
      </c>
      <c r="F36" s="40" t="s">
        <v>2272</v>
      </c>
      <c r="G36" s="50"/>
      <c r="H36" s="50"/>
      <c r="I36" s="50"/>
      <c r="M36" s="6" t="s">
        <v>5578</v>
      </c>
      <c r="N36" s="6">
        <v>10619</v>
      </c>
      <c r="O36" s="6" t="s">
        <v>5579</v>
      </c>
      <c r="P36" s="6" t="s">
        <v>5580</v>
      </c>
      <c r="Q36" s="6" t="str">
        <f t="shared" si="0"/>
        <v>DIST</v>
      </c>
      <c r="R36" s="6">
        <v>10</v>
      </c>
      <c r="S36" s="6" t="s">
        <v>5397</v>
      </c>
    </row>
    <row r="37" spans="1:19" ht="14.25" customHeight="1">
      <c r="A37" s="40" t="s">
        <v>2071</v>
      </c>
      <c r="B37" s="40" t="s">
        <v>5581</v>
      </c>
      <c r="C37" s="5">
        <v>10260</v>
      </c>
      <c r="D37" s="40" t="s">
        <v>5582</v>
      </c>
      <c r="E37" s="173" t="s">
        <v>5583</v>
      </c>
      <c r="F37" s="40" t="s">
        <v>2272</v>
      </c>
      <c r="G37" s="50"/>
      <c r="H37" s="50"/>
      <c r="I37" s="50"/>
      <c r="M37" s="6" t="s">
        <v>5584</v>
      </c>
      <c r="N37" s="6">
        <v>10942</v>
      </c>
      <c r="O37" s="6" t="s">
        <v>5585</v>
      </c>
      <c r="P37" s="6" t="s">
        <v>5586</v>
      </c>
      <c r="Q37" s="6" t="str">
        <f t="shared" si="0"/>
        <v>DIST</v>
      </c>
      <c r="R37" s="6">
        <v>9.16</v>
      </c>
      <c r="S37" s="6" t="s">
        <v>5397</v>
      </c>
    </row>
    <row r="38" spans="1:19" ht="14.25" customHeight="1">
      <c r="A38" s="40" t="s">
        <v>2072</v>
      </c>
      <c r="B38" s="40" t="s">
        <v>5394</v>
      </c>
      <c r="C38" s="5">
        <v>10801</v>
      </c>
      <c r="D38" s="40" t="s">
        <v>5395</v>
      </c>
      <c r="E38" s="173" t="s">
        <v>5396</v>
      </c>
      <c r="F38" s="40" t="s">
        <v>2272</v>
      </c>
      <c r="G38" s="50"/>
      <c r="H38" s="50"/>
      <c r="I38" s="50"/>
      <c r="M38" s="6" t="s">
        <v>5450</v>
      </c>
      <c r="N38" s="6">
        <v>10506</v>
      </c>
      <c r="O38" s="6" t="s">
        <v>5451</v>
      </c>
      <c r="P38" s="6" t="s">
        <v>5452</v>
      </c>
      <c r="Q38" s="6" t="str">
        <f t="shared" si="0"/>
        <v>DIST</v>
      </c>
      <c r="R38" s="6">
        <v>9.86</v>
      </c>
      <c r="S38" s="6" t="s">
        <v>5587</v>
      </c>
    </row>
    <row r="39" spans="1:19" ht="14.25" customHeight="1">
      <c r="A39" s="40" t="s">
        <v>2075</v>
      </c>
      <c r="B39" s="40" t="s">
        <v>5588</v>
      </c>
      <c r="C39" s="5">
        <v>10270</v>
      </c>
      <c r="D39" s="40" t="s">
        <v>5589</v>
      </c>
      <c r="E39" s="173" t="s">
        <v>5590</v>
      </c>
      <c r="F39" s="40" t="s">
        <v>2272</v>
      </c>
      <c r="G39" s="50"/>
      <c r="H39" s="50"/>
      <c r="I39" s="50"/>
      <c r="M39" s="6" t="s">
        <v>5591</v>
      </c>
      <c r="N39" s="6">
        <v>10862</v>
      </c>
      <c r="O39" s="6" t="s">
        <v>5592</v>
      </c>
      <c r="P39" s="6" t="s">
        <v>5593</v>
      </c>
      <c r="Q39" s="6" t="str">
        <f t="shared" si="0"/>
        <v>DIST</v>
      </c>
      <c r="R39" s="6">
        <v>9.34</v>
      </c>
      <c r="S39" s="6" t="s">
        <v>5397</v>
      </c>
    </row>
    <row r="40" spans="1:19" ht="14.25" customHeight="1">
      <c r="A40" s="40" t="s">
        <v>2077</v>
      </c>
      <c r="B40" s="40" t="s">
        <v>5594</v>
      </c>
      <c r="C40" s="5">
        <v>10308</v>
      </c>
      <c r="D40" s="40" t="s">
        <v>5595</v>
      </c>
      <c r="E40" s="173" t="s">
        <v>5596</v>
      </c>
      <c r="F40" s="40" t="s">
        <v>2272</v>
      </c>
      <c r="G40" s="50"/>
      <c r="H40" s="50"/>
      <c r="I40" s="50"/>
      <c r="M40" s="6" t="s">
        <v>5597</v>
      </c>
      <c r="N40" s="6">
        <v>10641</v>
      </c>
      <c r="O40" s="6" t="s">
        <v>5598</v>
      </c>
      <c r="P40" s="6" t="s">
        <v>5599</v>
      </c>
      <c r="Q40" s="6" t="str">
        <f t="shared" si="0"/>
        <v>DIST</v>
      </c>
      <c r="R40" s="6">
        <v>9.8000000000000007</v>
      </c>
      <c r="S40" s="6" t="s">
        <v>5397</v>
      </c>
    </row>
    <row r="41" spans="1:19" ht="14.25" customHeight="1">
      <c r="A41" s="40" t="s">
        <v>2079</v>
      </c>
      <c r="B41" s="40" t="s">
        <v>5600</v>
      </c>
      <c r="C41" s="5">
        <v>10271</v>
      </c>
      <c r="D41" s="40" t="s">
        <v>5601</v>
      </c>
      <c r="E41" s="173" t="s">
        <v>5602</v>
      </c>
      <c r="F41" s="40" t="s">
        <v>2272</v>
      </c>
      <c r="G41" s="50"/>
      <c r="H41" s="50"/>
      <c r="I41" s="50"/>
      <c r="M41" s="6" t="s">
        <v>5603</v>
      </c>
      <c r="N41" s="6">
        <v>10622</v>
      </c>
      <c r="O41" s="6" t="s">
        <v>5604</v>
      </c>
      <c r="P41" s="6" t="s">
        <v>5605</v>
      </c>
      <c r="Q41" s="6" t="str">
        <f t="shared" si="0"/>
        <v>DIST</v>
      </c>
      <c r="R41" s="6">
        <v>9.5</v>
      </c>
      <c r="S41" s="6" t="s">
        <v>5606</v>
      </c>
    </row>
    <row r="42" spans="1:19" ht="14.25" customHeight="1">
      <c r="A42" s="40" t="s">
        <v>2081</v>
      </c>
      <c r="B42" s="40" t="s">
        <v>5607</v>
      </c>
      <c r="C42" s="5">
        <v>10312</v>
      </c>
      <c r="D42" s="40" t="s">
        <v>5608</v>
      </c>
      <c r="E42" s="173" t="s">
        <v>5609</v>
      </c>
      <c r="F42" s="40" t="s">
        <v>2272</v>
      </c>
      <c r="G42" s="50"/>
      <c r="H42" s="50"/>
      <c r="I42" s="50"/>
      <c r="M42" s="6" t="s">
        <v>5610</v>
      </c>
      <c r="N42" s="6">
        <v>10360</v>
      </c>
      <c r="O42" s="6" t="s">
        <v>5611</v>
      </c>
      <c r="P42" s="6" t="s">
        <v>5612</v>
      </c>
      <c r="Q42" s="6" t="str">
        <f t="shared" si="0"/>
        <v>DIST</v>
      </c>
      <c r="R42" s="6">
        <v>9.39</v>
      </c>
      <c r="S42" s="6" t="s">
        <v>5397</v>
      </c>
    </row>
    <row r="43" spans="1:19" ht="14.25" customHeight="1">
      <c r="A43" s="40" t="s">
        <v>2082</v>
      </c>
      <c r="B43" s="40" t="s">
        <v>5613</v>
      </c>
      <c r="C43" s="5">
        <v>10129</v>
      </c>
      <c r="D43" s="40" t="s">
        <v>5614</v>
      </c>
      <c r="E43" s="173" t="s">
        <v>5615</v>
      </c>
      <c r="F43" s="40" t="s">
        <v>2272</v>
      </c>
      <c r="G43" s="50"/>
      <c r="H43" s="50"/>
      <c r="I43" s="50"/>
      <c r="M43" s="6" t="s">
        <v>5616</v>
      </c>
      <c r="N43" s="6">
        <v>10629</v>
      </c>
      <c r="O43" s="6" t="s">
        <v>5617</v>
      </c>
      <c r="P43" s="6" t="s">
        <v>5618</v>
      </c>
      <c r="Q43" s="6" t="str">
        <f t="shared" si="0"/>
        <v>DIST</v>
      </c>
      <c r="R43" s="6">
        <v>9.93</v>
      </c>
      <c r="S43" s="6" t="s">
        <v>5397</v>
      </c>
    </row>
    <row r="44" spans="1:19" ht="14.25" customHeight="1">
      <c r="A44" s="40" t="s">
        <v>2085</v>
      </c>
      <c r="B44" s="40" t="s">
        <v>5619</v>
      </c>
      <c r="C44" s="5">
        <v>10119</v>
      </c>
      <c r="D44" s="40" t="s">
        <v>5620</v>
      </c>
      <c r="E44" s="173" t="s">
        <v>5621</v>
      </c>
      <c r="F44" s="40" t="s">
        <v>2272</v>
      </c>
      <c r="G44" s="50"/>
      <c r="H44" s="50"/>
      <c r="I44" s="50"/>
      <c r="M44" s="6" t="s">
        <v>5622</v>
      </c>
      <c r="N44" s="6">
        <v>10452</v>
      </c>
      <c r="O44" s="6" t="s">
        <v>5623</v>
      </c>
      <c r="P44" s="6" t="s">
        <v>5624</v>
      </c>
      <c r="Q44" s="6" t="str">
        <f t="shared" si="0"/>
        <v>DIST</v>
      </c>
      <c r="R44" s="6">
        <v>9.36</v>
      </c>
      <c r="S44" s="6" t="s">
        <v>5397</v>
      </c>
    </row>
    <row r="45" spans="1:19" ht="14.25" customHeight="1">
      <c r="A45" s="40" t="s">
        <v>2086</v>
      </c>
      <c r="B45" s="40" t="s">
        <v>5625</v>
      </c>
      <c r="C45" s="5">
        <v>10318</v>
      </c>
      <c r="D45" s="40" t="s">
        <v>5626</v>
      </c>
      <c r="E45" s="173" t="s">
        <v>5627</v>
      </c>
      <c r="F45" s="40" t="s">
        <v>2272</v>
      </c>
      <c r="G45" s="50"/>
      <c r="H45" s="50"/>
      <c r="I45" s="50"/>
      <c r="M45" s="6" t="s">
        <v>5628</v>
      </c>
      <c r="N45" s="6">
        <v>10812</v>
      </c>
      <c r="O45" s="6" t="s">
        <v>5629</v>
      </c>
      <c r="P45" s="6" t="s">
        <v>5630</v>
      </c>
      <c r="Q45" s="6" t="str">
        <f t="shared" si="0"/>
        <v>DIST</v>
      </c>
      <c r="R45" s="6">
        <v>9.52</v>
      </c>
      <c r="S45" s="6" t="s">
        <v>5397</v>
      </c>
    </row>
    <row r="46" spans="1:19" ht="14.25" customHeight="1">
      <c r="A46" s="40" t="s">
        <v>2087</v>
      </c>
      <c r="B46" s="40" t="s">
        <v>5631</v>
      </c>
      <c r="C46" s="5">
        <v>10229</v>
      </c>
      <c r="D46" s="40" t="s">
        <v>5632</v>
      </c>
      <c r="E46" s="173" t="s">
        <v>5633</v>
      </c>
      <c r="F46" s="40" t="s">
        <v>2272</v>
      </c>
      <c r="G46" s="50"/>
      <c r="H46" s="50"/>
      <c r="I46" s="50"/>
      <c r="M46" s="6" t="s">
        <v>5634</v>
      </c>
      <c r="N46" s="6">
        <v>10638</v>
      </c>
      <c r="O46" s="6" t="s">
        <v>5635</v>
      </c>
      <c r="P46" s="6" t="s">
        <v>5636</v>
      </c>
      <c r="Q46" s="6" t="str">
        <f t="shared" si="0"/>
        <v>DIST</v>
      </c>
      <c r="R46" s="6">
        <v>9.64</v>
      </c>
      <c r="S46" s="6" t="s">
        <v>5397</v>
      </c>
    </row>
    <row r="47" spans="1:19" ht="14.25" customHeight="1">
      <c r="A47" s="40" t="s">
        <v>2089</v>
      </c>
      <c r="B47" s="40" t="s">
        <v>5637</v>
      </c>
      <c r="C47" s="5">
        <v>10320</v>
      </c>
      <c r="D47" s="40" t="s">
        <v>5638</v>
      </c>
      <c r="E47" s="173" t="s">
        <v>5639</v>
      </c>
      <c r="F47" s="40" t="s">
        <v>2272</v>
      </c>
      <c r="G47" s="50"/>
      <c r="H47" s="50"/>
      <c r="I47" s="50"/>
      <c r="M47" s="6" t="s">
        <v>5640</v>
      </c>
      <c r="N47" s="6">
        <v>10923</v>
      </c>
      <c r="O47" s="6" t="s">
        <v>5641</v>
      </c>
      <c r="P47" s="6" t="s">
        <v>5642</v>
      </c>
      <c r="Q47" s="6" t="str">
        <f t="shared" si="0"/>
        <v>DIST</v>
      </c>
      <c r="R47" s="6">
        <v>9.86</v>
      </c>
      <c r="S47" s="6" t="s">
        <v>5397</v>
      </c>
    </row>
    <row r="48" spans="1:19" ht="14.25" customHeight="1">
      <c r="A48" s="40" t="s">
        <v>2090</v>
      </c>
      <c r="B48" s="40" t="s">
        <v>5643</v>
      </c>
      <c r="C48" s="5">
        <v>10153</v>
      </c>
      <c r="D48" s="40" t="s">
        <v>5644</v>
      </c>
      <c r="E48" s="173" t="s">
        <v>5645</v>
      </c>
      <c r="F48" s="40" t="s">
        <v>2272</v>
      </c>
      <c r="G48" s="50"/>
      <c r="H48" s="50"/>
      <c r="I48" s="50"/>
      <c r="M48" s="6" t="s">
        <v>5456</v>
      </c>
      <c r="N48" s="6">
        <v>10307</v>
      </c>
      <c r="O48" s="6" t="s">
        <v>5457</v>
      </c>
      <c r="P48" s="6" t="s">
        <v>5458</v>
      </c>
      <c r="Q48" s="6" t="str">
        <f t="shared" si="0"/>
        <v>DIST</v>
      </c>
      <c r="R48" s="6">
        <v>10</v>
      </c>
      <c r="S48" s="6" t="s">
        <v>5646</v>
      </c>
    </row>
    <row r="49" spans="1:19" ht="14.25" customHeight="1">
      <c r="A49" s="40" t="s">
        <v>2092</v>
      </c>
      <c r="B49" s="40" t="s">
        <v>5647</v>
      </c>
      <c r="C49" s="5">
        <v>10322</v>
      </c>
      <c r="D49" s="40" t="s">
        <v>5648</v>
      </c>
      <c r="E49" s="173" t="s">
        <v>5649</v>
      </c>
      <c r="F49" s="40" t="s">
        <v>2272</v>
      </c>
      <c r="G49" s="50"/>
      <c r="H49" s="50"/>
      <c r="I49" s="50"/>
      <c r="M49" s="6" t="s">
        <v>5650</v>
      </c>
      <c r="N49" s="6">
        <v>10760</v>
      </c>
      <c r="O49" s="6" t="s">
        <v>5651</v>
      </c>
      <c r="P49" s="6" t="s">
        <v>5652</v>
      </c>
      <c r="Q49" s="6" t="str">
        <f t="shared" si="0"/>
        <v>DIST</v>
      </c>
      <c r="R49" s="6">
        <v>9.0500000000000007</v>
      </c>
      <c r="S49" s="6" t="s">
        <v>5397</v>
      </c>
    </row>
    <row r="50" spans="1:19" ht="14.25" customHeight="1">
      <c r="A50" s="40" t="s">
        <v>2094</v>
      </c>
      <c r="B50" s="40" t="s">
        <v>5653</v>
      </c>
      <c r="C50" s="5">
        <v>10906</v>
      </c>
      <c r="D50" s="40" t="s">
        <v>5654</v>
      </c>
      <c r="E50" s="173" t="s">
        <v>5655</v>
      </c>
      <c r="F50" s="40" t="s">
        <v>2272</v>
      </c>
      <c r="G50" s="50"/>
      <c r="H50" s="50"/>
      <c r="I50" s="50"/>
      <c r="M50" s="6" t="s">
        <v>5656</v>
      </c>
      <c r="N50" s="6">
        <v>10967</v>
      </c>
      <c r="O50" s="6" t="s">
        <v>5657</v>
      </c>
      <c r="P50" s="6" t="s">
        <v>5658</v>
      </c>
      <c r="Q50" s="6" t="str">
        <f t="shared" si="0"/>
        <v>DIST</v>
      </c>
      <c r="R50" s="6">
        <v>9.93</v>
      </c>
      <c r="S50" s="6" t="s">
        <v>5397</v>
      </c>
    </row>
    <row r="51" spans="1:19" ht="14.25" customHeight="1">
      <c r="A51" s="40" t="s">
        <v>2096</v>
      </c>
      <c r="B51" s="40" t="s">
        <v>5511</v>
      </c>
      <c r="C51" s="5">
        <v>10323</v>
      </c>
      <c r="D51" s="40" t="s">
        <v>5512</v>
      </c>
      <c r="E51" s="173" t="s">
        <v>5513</v>
      </c>
      <c r="F51" s="40" t="s">
        <v>2272</v>
      </c>
      <c r="G51" s="50"/>
      <c r="H51" s="50"/>
      <c r="I51" s="50"/>
      <c r="M51" s="6" t="s">
        <v>5581</v>
      </c>
      <c r="N51" s="6">
        <v>10260</v>
      </c>
      <c r="O51" s="6" t="s">
        <v>5582</v>
      </c>
      <c r="P51" s="6" t="s">
        <v>5583</v>
      </c>
      <c r="Q51" s="6" t="str">
        <f t="shared" si="0"/>
        <v>DIST</v>
      </c>
      <c r="R51" s="6">
        <v>9.82</v>
      </c>
      <c r="S51" s="6" t="s">
        <v>5397</v>
      </c>
    </row>
    <row r="52" spans="1:19" ht="14.25" customHeight="1">
      <c r="A52" s="40" t="s">
        <v>2098</v>
      </c>
      <c r="B52" s="40" t="s">
        <v>5659</v>
      </c>
      <c r="C52" s="5">
        <v>10113</v>
      </c>
      <c r="D52" s="40" t="s">
        <v>5660</v>
      </c>
      <c r="E52" s="173" t="s">
        <v>5661</v>
      </c>
      <c r="F52" s="40" t="s">
        <v>2272</v>
      </c>
      <c r="G52" s="50"/>
      <c r="H52" s="50"/>
      <c r="I52" s="50"/>
      <c r="M52" s="6" t="s">
        <v>5662</v>
      </c>
      <c r="N52" s="6">
        <v>10420</v>
      </c>
      <c r="O52" s="6" t="s">
        <v>5663</v>
      </c>
      <c r="P52" s="6" t="s">
        <v>5664</v>
      </c>
      <c r="Q52" s="6" t="str">
        <f t="shared" si="0"/>
        <v>DIST</v>
      </c>
      <c r="R52" s="6">
        <v>10</v>
      </c>
      <c r="S52" s="6" t="s">
        <v>5397</v>
      </c>
    </row>
    <row r="53" spans="1:19" ht="14.25" customHeight="1">
      <c r="A53" s="40" t="s">
        <v>2101</v>
      </c>
      <c r="B53" s="40" t="s">
        <v>5665</v>
      </c>
      <c r="C53" s="5">
        <v>10607</v>
      </c>
      <c r="D53" s="40" t="s">
        <v>5666</v>
      </c>
      <c r="E53" s="173" t="s">
        <v>5667</v>
      </c>
      <c r="F53" s="40" t="s">
        <v>2272</v>
      </c>
      <c r="G53" s="50"/>
      <c r="H53" s="50"/>
      <c r="I53" s="50"/>
      <c r="M53" s="6" t="s">
        <v>5619</v>
      </c>
      <c r="N53" s="6">
        <v>10119</v>
      </c>
      <c r="O53" s="6" t="s">
        <v>5620</v>
      </c>
      <c r="P53" s="6" t="s">
        <v>5621</v>
      </c>
      <c r="Q53" s="6" t="str">
        <f t="shared" si="0"/>
        <v>DIST</v>
      </c>
      <c r="R53" s="6">
        <v>10</v>
      </c>
      <c r="S53" s="6" t="s">
        <v>5397</v>
      </c>
    </row>
    <row r="54" spans="1:19" ht="14.25" customHeight="1">
      <c r="A54" s="40" t="s">
        <v>2102</v>
      </c>
      <c r="B54" s="40" t="s">
        <v>5668</v>
      </c>
      <c r="C54" s="5">
        <v>10608</v>
      </c>
      <c r="D54" s="40" t="s">
        <v>5669</v>
      </c>
      <c r="E54" s="173" t="s">
        <v>5670</v>
      </c>
      <c r="F54" s="40" t="s">
        <v>2272</v>
      </c>
      <c r="G54" s="50"/>
      <c r="H54" s="50"/>
      <c r="I54" s="50"/>
      <c r="M54" s="6" t="s">
        <v>5671</v>
      </c>
      <c r="N54" s="6">
        <v>10451</v>
      </c>
      <c r="O54" s="6" t="s">
        <v>5672</v>
      </c>
      <c r="P54" s="6" t="s">
        <v>5673</v>
      </c>
      <c r="Q54" s="6" t="str">
        <f t="shared" si="0"/>
        <v>DIST</v>
      </c>
      <c r="R54" s="6">
        <v>9.4499999999999993</v>
      </c>
      <c r="S54" s="6" t="s">
        <v>5397</v>
      </c>
    </row>
    <row r="55" spans="1:19" ht="14.25" customHeight="1">
      <c r="A55" s="40" t="s">
        <v>2103</v>
      </c>
      <c r="B55" s="40" t="s">
        <v>5414</v>
      </c>
      <c r="C55" s="5">
        <v>10807</v>
      </c>
      <c r="D55" s="40" t="s">
        <v>5420</v>
      </c>
      <c r="E55" s="173" t="s">
        <v>5421</v>
      </c>
      <c r="F55" s="40" t="s">
        <v>2272</v>
      </c>
      <c r="G55" s="50"/>
      <c r="H55" s="50"/>
      <c r="I55" s="50"/>
      <c r="M55" s="6" t="s">
        <v>5527</v>
      </c>
      <c r="N55" s="6">
        <v>10151</v>
      </c>
      <c r="O55" s="6" t="s">
        <v>5528</v>
      </c>
      <c r="P55" s="6" t="s">
        <v>5529</v>
      </c>
      <c r="Q55" s="6" t="str">
        <f t="shared" si="0"/>
        <v>DIST</v>
      </c>
      <c r="R55" s="6">
        <v>9.14</v>
      </c>
      <c r="S55" s="6" t="s">
        <v>5397</v>
      </c>
    </row>
    <row r="56" spans="1:19" ht="14.25" customHeight="1">
      <c r="A56" s="40" t="s">
        <v>2105</v>
      </c>
      <c r="B56" s="40" t="s">
        <v>5674</v>
      </c>
      <c r="C56" s="5">
        <v>10907</v>
      </c>
      <c r="D56" s="40" t="s">
        <v>5675</v>
      </c>
      <c r="E56" s="173" t="s">
        <v>5676</v>
      </c>
      <c r="F56" s="40" t="s">
        <v>2272</v>
      </c>
      <c r="G56" s="50"/>
      <c r="H56" s="50"/>
      <c r="I56" s="50"/>
      <c r="M56" s="6" t="s">
        <v>5677</v>
      </c>
      <c r="N56" s="6">
        <v>10856</v>
      </c>
      <c r="O56" s="6" t="s">
        <v>5678</v>
      </c>
      <c r="P56" s="6" t="s">
        <v>5679</v>
      </c>
      <c r="Q56" s="6" t="str">
        <f t="shared" si="0"/>
        <v>DIST</v>
      </c>
      <c r="R56" s="6">
        <v>9.93</v>
      </c>
      <c r="S56" s="6" t="s">
        <v>5397</v>
      </c>
    </row>
    <row r="57" spans="1:19" ht="14.25" customHeight="1">
      <c r="A57" s="40" t="s">
        <v>2106</v>
      </c>
      <c r="B57" s="40" t="s">
        <v>5680</v>
      </c>
      <c r="C57" s="5">
        <v>10609</v>
      </c>
      <c r="D57" s="40" t="s">
        <v>5681</v>
      </c>
      <c r="E57" s="173" t="s">
        <v>5682</v>
      </c>
      <c r="F57" s="40" t="s">
        <v>2272</v>
      </c>
      <c r="G57" s="50"/>
      <c r="H57" s="50"/>
      <c r="I57" s="50"/>
      <c r="M57" s="6" t="s">
        <v>5683</v>
      </c>
      <c r="N57" s="6">
        <v>10367</v>
      </c>
      <c r="O57" s="6" t="s">
        <v>5684</v>
      </c>
      <c r="P57" s="6" t="s">
        <v>5685</v>
      </c>
      <c r="Q57" s="6" t="str">
        <f t="shared" si="0"/>
        <v>DIST</v>
      </c>
      <c r="R57" s="6">
        <v>9.84</v>
      </c>
      <c r="S57" s="6" t="s">
        <v>5397</v>
      </c>
    </row>
    <row r="58" spans="1:19" ht="14.25" customHeight="1">
      <c r="A58" s="40" t="s">
        <v>2108</v>
      </c>
      <c r="B58" s="40" t="s">
        <v>5465</v>
      </c>
      <c r="C58" s="5">
        <v>10212</v>
      </c>
      <c r="D58" s="40" t="s">
        <v>5466</v>
      </c>
      <c r="E58" s="173" t="s">
        <v>5467</v>
      </c>
      <c r="F58" s="40" t="s">
        <v>2272</v>
      </c>
      <c r="G58" s="50"/>
      <c r="H58" s="50"/>
      <c r="I58" s="50"/>
      <c r="M58" s="6" t="s">
        <v>5686</v>
      </c>
      <c r="N58" s="6">
        <v>10959</v>
      </c>
      <c r="O58" s="6" t="s">
        <v>5687</v>
      </c>
      <c r="P58" s="6" t="s">
        <v>5688</v>
      </c>
      <c r="Q58" s="6" t="str">
        <f t="shared" si="0"/>
        <v>ATKT</v>
      </c>
      <c r="R58" s="6">
        <v>0</v>
      </c>
      <c r="S58" s="6" t="s">
        <v>5689</v>
      </c>
    </row>
    <row r="59" spans="1:19" ht="14.25" customHeight="1">
      <c r="A59" s="40" t="s">
        <v>2111</v>
      </c>
      <c r="B59" s="40" t="s">
        <v>5690</v>
      </c>
      <c r="C59" s="5">
        <v>10611</v>
      </c>
      <c r="D59" s="40" t="s">
        <v>5691</v>
      </c>
      <c r="E59" s="173" t="s">
        <v>5692</v>
      </c>
      <c r="F59" s="40" t="s">
        <v>2272</v>
      </c>
      <c r="G59" s="50"/>
      <c r="H59" s="50"/>
      <c r="I59" s="50"/>
      <c r="M59" s="6" t="s">
        <v>5693</v>
      </c>
      <c r="N59" s="6">
        <v>10762</v>
      </c>
      <c r="O59" s="6" t="s">
        <v>5694</v>
      </c>
      <c r="P59" s="6" t="s">
        <v>5695</v>
      </c>
      <c r="Q59" s="6" t="str">
        <f t="shared" si="0"/>
        <v>DIST</v>
      </c>
      <c r="R59" s="6">
        <v>9.52</v>
      </c>
      <c r="S59" s="6" t="s">
        <v>5397</v>
      </c>
    </row>
    <row r="60" spans="1:19" ht="14.25" customHeight="1">
      <c r="A60" s="40" t="s">
        <v>2114</v>
      </c>
      <c r="B60" s="40" t="s">
        <v>5560</v>
      </c>
      <c r="C60" s="5">
        <v>10810</v>
      </c>
      <c r="D60" s="40" t="s">
        <v>5561</v>
      </c>
      <c r="E60" s="173" t="s">
        <v>5562</v>
      </c>
      <c r="F60" s="40" t="s">
        <v>2272</v>
      </c>
      <c r="G60" s="50"/>
      <c r="H60" s="50"/>
      <c r="I60" s="50"/>
      <c r="M60" s="6" t="s">
        <v>5533</v>
      </c>
      <c r="N60" s="6">
        <v>10162</v>
      </c>
      <c r="O60" s="6" t="s">
        <v>5534</v>
      </c>
      <c r="P60" s="6" t="s">
        <v>5535</v>
      </c>
      <c r="Q60" s="6" t="str">
        <f t="shared" si="0"/>
        <v>DIST</v>
      </c>
      <c r="R60" s="6">
        <v>9.98</v>
      </c>
      <c r="S60" s="6" t="s">
        <v>5397</v>
      </c>
    </row>
    <row r="61" spans="1:19" ht="14.25" customHeight="1">
      <c r="A61" s="40" t="s">
        <v>2116</v>
      </c>
      <c r="B61" s="40" t="s">
        <v>5696</v>
      </c>
      <c r="C61" s="5">
        <v>10711</v>
      </c>
      <c r="D61" s="40" t="s">
        <v>5697</v>
      </c>
      <c r="E61" s="173" t="s">
        <v>5698</v>
      </c>
      <c r="F61" s="40" t="s">
        <v>2272</v>
      </c>
      <c r="G61" s="50"/>
      <c r="H61" s="50"/>
      <c r="I61" s="50"/>
      <c r="M61" s="6" t="s">
        <v>5696</v>
      </c>
      <c r="N61" s="6">
        <v>10711</v>
      </c>
      <c r="O61" s="6" t="s">
        <v>5697</v>
      </c>
      <c r="P61" s="6" t="s">
        <v>5698</v>
      </c>
      <c r="Q61" s="6" t="str">
        <f t="shared" si="0"/>
        <v>DIST</v>
      </c>
      <c r="R61" s="6">
        <v>9.68</v>
      </c>
      <c r="S61" s="6" t="s">
        <v>5397</v>
      </c>
    </row>
    <row r="62" spans="1:19" ht="14.25" customHeight="1">
      <c r="A62" s="40" t="s">
        <v>2118</v>
      </c>
      <c r="B62" s="40" t="s">
        <v>5699</v>
      </c>
      <c r="C62" s="5">
        <v>10811</v>
      </c>
      <c r="D62" s="40" t="s">
        <v>5700</v>
      </c>
      <c r="E62" s="173" t="s">
        <v>5701</v>
      </c>
      <c r="F62" s="40" t="s">
        <v>2272</v>
      </c>
      <c r="G62" s="50"/>
      <c r="H62" s="50"/>
      <c r="I62" s="50"/>
      <c r="M62" s="6" t="s">
        <v>5702</v>
      </c>
      <c r="N62" s="6">
        <v>10971</v>
      </c>
      <c r="O62" s="6" t="s">
        <v>5703</v>
      </c>
      <c r="P62" s="6" t="s">
        <v>5704</v>
      </c>
      <c r="Q62" s="174" t="str">
        <f t="shared" si="0"/>
        <v>ATKT</v>
      </c>
      <c r="R62" s="6">
        <v>0</v>
      </c>
      <c r="S62" s="6" t="s">
        <v>5397</v>
      </c>
    </row>
    <row r="63" spans="1:19" ht="14.25" customHeight="1">
      <c r="A63" s="40" t="s">
        <v>2120</v>
      </c>
      <c r="B63" s="40" t="s">
        <v>5705</v>
      </c>
      <c r="C63" s="5">
        <v>10613</v>
      </c>
      <c r="D63" s="40" t="s">
        <v>5706</v>
      </c>
      <c r="E63" s="173" t="s">
        <v>5707</v>
      </c>
      <c r="F63" s="40" t="s">
        <v>2272</v>
      </c>
      <c r="G63" s="50"/>
      <c r="H63" s="50"/>
      <c r="I63" s="50"/>
      <c r="M63" s="6" t="s">
        <v>5708</v>
      </c>
      <c r="N63" s="6">
        <v>10246</v>
      </c>
      <c r="O63" s="6" t="s">
        <v>5709</v>
      </c>
      <c r="P63" s="6" t="s">
        <v>5710</v>
      </c>
      <c r="Q63" s="6" t="str">
        <f t="shared" si="0"/>
        <v>DIST</v>
      </c>
      <c r="R63" s="6">
        <v>9.84</v>
      </c>
      <c r="S63" s="6" t="s">
        <v>5397</v>
      </c>
    </row>
    <row r="64" spans="1:19" ht="14.25" customHeight="1">
      <c r="A64" s="40" t="s">
        <v>2121</v>
      </c>
      <c r="B64" s="40" t="s">
        <v>5628</v>
      </c>
      <c r="C64" s="5">
        <v>10812</v>
      </c>
      <c r="D64" s="40" t="s">
        <v>5629</v>
      </c>
      <c r="E64" s="173" t="s">
        <v>5630</v>
      </c>
      <c r="F64" s="40" t="s">
        <v>2272</v>
      </c>
      <c r="G64" s="50"/>
      <c r="H64" s="50"/>
      <c r="I64" s="50"/>
      <c r="M64" s="6" t="s">
        <v>5711</v>
      </c>
      <c r="N64" s="6">
        <v>10752</v>
      </c>
      <c r="O64" s="6" t="s">
        <v>5712</v>
      </c>
      <c r="P64" s="6" t="s">
        <v>5713</v>
      </c>
      <c r="Q64" s="6" t="str">
        <f t="shared" si="0"/>
        <v>DIST</v>
      </c>
      <c r="R64" s="6">
        <v>9.34</v>
      </c>
      <c r="S64" s="6" t="s">
        <v>5397</v>
      </c>
    </row>
    <row r="65" spans="1:19" ht="14.25" customHeight="1">
      <c r="A65" s="40" t="s">
        <v>2123</v>
      </c>
      <c r="B65" s="40" t="s">
        <v>5502</v>
      </c>
      <c r="C65" s="5">
        <v>10814</v>
      </c>
      <c r="D65" s="40" t="s">
        <v>5503</v>
      </c>
      <c r="E65" s="173" t="s">
        <v>5504</v>
      </c>
      <c r="F65" s="40" t="s">
        <v>2272</v>
      </c>
      <c r="G65" s="50"/>
      <c r="H65" s="50"/>
      <c r="I65" s="50"/>
      <c r="M65" s="6" t="s">
        <v>5714</v>
      </c>
      <c r="N65" s="6">
        <v>10650</v>
      </c>
      <c r="O65" s="6" t="s">
        <v>5715</v>
      </c>
      <c r="P65" s="6" t="s">
        <v>5716</v>
      </c>
      <c r="Q65" s="6" t="str">
        <f t="shared" si="0"/>
        <v>DIST</v>
      </c>
      <c r="R65" s="6">
        <v>9.89</v>
      </c>
      <c r="S65" s="6" t="s">
        <v>5397</v>
      </c>
    </row>
    <row r="66" spans="1:19" ht="14.25" customHeight="1">
      <c r="A66" s="40" t="s">
        <v>2125</v>
      </c>
      <c r="B66" s="40" t="s">
        <v>5717</v>
      </c>
      <c r="C66" s="5">
        <v>10914</v>
      </c>
      <c r="D66" s="40" t="s">
        <v>5718</v>
      </c>
      <c r="E66" s="173" t="s">
        <v>5719</v>
      </c>
      <c r="F66" s="40" t="s">
        <v>2272</v>
      </c>
      <c r="G66" s="50"/>
      <c r="H66" s="50"/>
      <c r="I66" s="50"/>
      <c r="M66" s="6" t="s">
        <v>5404</v>
      </c>
      <c r="N66" s="6">
        <v>10203</v>
      </c>
      <c r="O66" s="6" t="s">
        <v>5405</v>
      </c>
      <c r="P66" s="6" t="s">
        <v>5406</v>
      </c>
      <c r="Q66" s="6" t="str">
        <f t="shared" si="0"/>
        <v>DIST</v>
      </c>
      <c r="R66" s="6">
        <v>8.86</v>
      </c>
      <c r="S66" s="6" t="s">
        <v>5434</v>
      </c>
    </row>
    <row r="67" spans="1:19" ht="14.25" customHeight="1">
      <c r="A67" s="40" t="s">
        <v>2127</v>
      </c>
      <c r="B67" s="40" t="s">
        <v>5720</v>
      </c>
      <c r="C67" s="5">
        <v>10715</v>
      </c>
      <c r="D67" s="40" t="s">
        <v>5721</v>
      </c>
      <c r="E67" s="173" t="s">
        <v>5722</v>
      </c>
      <c r="F67" s="40" t="s">
        <v>2272</v>
      </c>
      <c r="G67" s="50"/>
      <c r="H67" s="50"/>
      <c r="I67" s="50"/>
      <c r="M67" s="6" t="s">
        <v>5647</v>
      </c>
      <c r="N67" s="6">
        <v>10322</v>
      </c>
      <c r="O67" s="6" t="s">
        <v>5648</v>
      </c>
      <c r="P67" s="6" t="s">
        <v>5649</v>
      </c>
      <c r="Q67" s="6" t="str">
        <f t="shared" si="0"/>
        <v>DIST</v>
      </c>
      <c r="R67" s="6">
        <v>9.75</v>
      </c>
      <c r="S67" s="6" t="s">
        <v>5397</v>
      </c>
    </row>
    <row r="68" spans="1:19" ht="14.25" customHeight="1">
      <c r="A68" s="40" t="s">
        <v>2129</v>
      </c>
      <c r="B68" s="40" t="s">
        <v>5723</v>
      </c>
      <c r="C68" s="5">
        <v>10616</v>
      </c>
      <c r="D68" s="40" t="s">
        <v>5724</v>
      </c>
      <c r="E68" s="173" t="s">
        <v>5725</v>
      </c>
      <c r="F68" s="40" t="s">
        <v>2272</v>
      </c>
      <c r="G68" s="50"/>
      <c r="H68" s="50"/>
      <c r="I68" s="50"/>
      <c r="M68" s="6" t="s">
        <v>5726</v>
      </c>
      <c r="N68" s="6">
        <v>10637</v>
      </c>
      <c r="O68" s="6" t="s">
        <v>5727</v>
      </c>
      <c r="P68" s="6" t="s">
        <v>5728</v>
      </c>
      <c r="Q68" s="6" t="str">
        <f t="shared" si="0"/>
        <v>DIST</v>
      </c>
      <c r="R68" s="6">
        <v>10</v>
      </c>
      <c r="S68" s="6" t="s">
        <v>5729</v>
      </c>
    </row>
    <row r="69" spans="1:19" ht="14.25" customHeight="1">
      <c r="A69" s="40" t="s">
        <v>2131</v>
      </c>
      <c r="B69" s="40" t="s">
        <v>5730</v>
      </c>
      <c r="C69" s="5">
        <v>10617</v>
      </c>
      <c r="D69" s="40" t="s">
        <v>5731</v>
      </c>
      <c r="E69" s="173" t="s">
        <v>5732</v>
      </c>
      <c r="F69" s="40" t="s">
        <v>2272</v>
      </c>
      <c r="G69" s="50"/>
      <c r="H69" s="50"/>
      <c r="I69" s="50"/>
      <c r="M69" s="6" t="s">
        <v>5733</v>
      </c>
      <c r="N69" s="6">
        <v>10450</v>
      </c>
      <c r="O69" s="6" t="s">
        <v>5734</v>
      </c>
      <c r="P69" s="6" t="s">
        <v>5735</v>
      </c>
      <c r="Q69" s="6" t="str">
        <f t="shared" si="0"/>
        <v>DIST</v>
      </c>
      <c r="R69" s="6">
        <v>9.6999999999999993</v>
      </c>
      <c r="S69" s="6" t="s">
        <v>5397</v>
      </c>
    </row>
    <row r="70" spans="1:19" ht="14.25" customHeight="1">
      <c r="A70" s="40" t="s">
        <v>2133</v>
      </c>
      <c r="B70" s="40" t="s">
        <v>5736</v>
      </c>
      <c r="C70" s="5">
        <v>10817</v>
      </c>
      <c r="D70" s="40" t="s">
        <v>5737</v>
      </c>
      <c r="E70" s="173" t="s">
        <v>5738</v>
      </c>
      <c r="F70" s="40" t="s">
        <v>2272</v>
      </c>
      <c r="G70" s="50"/>
      <c r="H70" s="50"/>
      <c r="I70" s="50"/>
      <c r="M70" s="6" t="s">
        <v>5739</v>
      </c>
      <c r="N70" s="6">
        <v>10666</v>
      </c>
      <c r="O70" s="6" t="s">
        <v>5740</v>
      </c>
      <c r="P70" s="6" t="s">
        <v>5741</v>
      </c>
      <c r="Q70" s="6" t="str">
        <f t="shared" si="0"/>
        <v>DIST</v>
      </c>
      <c r="R70" s="6">
        <v>9.86</v>
      </c>
      <c r="S70" s="6" t="s">
        <v>5397</v>
      </c>
    </row>
    <row r="71" spans="1:19" ht="14.25" customHeight="1">
      <c r="A71" s="40" t="s">
        <v>2135</v>
      </c>
      <c r="B71" s="40" t="s">
        <v>5578</v>
      </c>
      <c r="C71" s="5">
        <v>10619</v>
      </c>
      <c r="D71" s="40" t="s">
        <v>5579</v>
      </c>
      <c r="E71" s="173" t="s">
        <v>5580</v>
      </c>
      <c r="F71" s="40" t="s">
        <v>2272</v>
      </c>
      <c r="G71" s="50"/>
      <c r="H71" s="50"/>
      <c r="I71" s="50"/>
      <c r="M71" s="6" t="s">
        <v>5742</v>
      </c>
      <c r="N71" s="6">
        <v>10519</v>
      </c>
      <c r="O71" s="6" t="s">
        <v>5743</v>
      </c>
      <c r="P71" s="6" t="s">
        <v>5744</v>
      </c>
      <c r="Q71" s="6" t="str">
        <f t="shared" si="0"/>
        <v>DIST</v>
      </c>
      <c r="R71" s="6">
        <v>10</v>
      </c>
      <c r="S71" s="6" t="s">
        <v>5745</v>
      </c>
    </row>
    <row r="72" spans="1:19" ht="14.25" customHeight="1">
      <c r="A72" s="40" t="s">
        <v>2137</v>
      </c>
      <c r="B72" s="40" t="s">
        <v>5746</v>
      </c>
      <c r="C72" s="5">
        <v>10918</v>
      </c>
      <c r="D72" s="40" t="s">
        <v>5747</v>
      </c>
      <c r="E72" s="173" t="s">
        <v>5748</v>
      </c>
      <c r="F72" s="40" t="s">
        <v>2272</v>
      </c>
      <c r="G72" s="50"/>
      <c r="H72" s="50"/>
      <c r="I72" s="50"/>
      <c r="M72" s="6" t="s">
        <v>5749</v>
      </c>
      <c r="N72" s="6">
        <v>10832</v>
      </c>
      <c r="O72" s="6" t="s">
        <v>5750</v>
      </c>
      <c r="P72" s="6" t="s">
        <v>5751</v>
      </c>
      <c r="Q72" s="6" t="str">
        <f t="shared" si="0"/>
        <v>DIST</v>
      </c>
      <c r="R72" s="6">
        <v>9.86</v>
      </c>
      <c r="S72" s="6" t="s">
        <v>5397</v>
      </c>
    </row>
    <row r="73" spans="1:19" ht="14.25" customHeight="1">
      <c r="A73" s="40" t="s">
        <v>2139</v>
      </c>
      <c r="B73" s="40" t="s">
        <v>5752</v>
      </c>
      <c r="C73" s="5">
        <v>10919</v>
      </c>
      <c r="D73" s="40" t="s">
        <v>5753</v>
      </c>
      <c r="E73" s="173" t="s">
        <v>5754</v>
      </c>
      <c r="F73" s="40" t="s">
        <v>2272</v>
      </c>
      <c r="G73" s="50"/>
      <c r="H73" s="50"/>
      <c r="I73" s="50"/>
      <c r="M73" s="6" t="s">
        <v>5755</v>
      </c>
      <c r="N73" s="6">
        <v>10570</v>
      </c>
      <c r="O73" s="6" t="s">
        <v>5756</v>
      </c>
      <c r="P73" s="6" t="s">
        <v>5757</v>
      </c>
      <c r="Q73" s="6" t="str">
        <f t="shared" si="0"/>
        <v>DIST</v>
      </c>
      <c r="R73" s="6">
        <v>10</v>
      </c>
      <c r="S73" s="6" t="s">
        <v>5397</v>
      </c>
    </row>
    <row r="74" spans="1:19" ht="14.25" customHeight="1">
      <c r="A74" s="40" t="s">
        <v>2141</v>
      </c>
      <c r="B74" s="40" t="s">
        <v>5603</v>
      </c>
      <c r="C74" s="5">
        <v>10622</v>
      </c>
      <c r="D74" s="40" t="s">
        <v>5604</v>
      </c>
      <c r="E74" s="173" t="s">
        <v>5605</v>
      </c>
      <c r="F74" s="40" t="s">
        <v>2272</v>
      </c>
      <c r="G74" s="50"/>
      <c r="H74" s="50"/>
      <c r="I74" s="50"/>
      <c r="M74" s="6" t="s">
        <v>5758</v>
      </c>
      <c r="N74" s="6">
        <v>10548</v>
      </c>
      <c r="O74" s="6" t="s">
        <v>5759</v>
      </c>
      <c r="P74" s="6" t="s">
        <v>5760</v>
      </c>
      <c r="Q74" s="6" t="str">
        <f t="shared" si="0"/>
        <v>DIST</v>
      </c>
      <c r="R74" s="6">
        <v>9.4499999999999993</v>
      </c>
      <c r="S74" s="6" t="s">
        <v>5486</v>
      </c>
    </row>
    <row r="75" spans="1:19" ht="14.25" customHeight="1">
      <c r="A75" s="40" t="s">
        <v>2142</v>
      </c>
      <c r="B75" s="40" t="s">
        <v>5761</v>
      </c>
      <c r="C75" s="5">
        <v>10722</v>
      </c>
      <c r="D75" s="40" t="s">
        <v>5762</v>
      </c>
      <c r="E75" s="173" t="s">
        <v>5763</v>
      </c>
      <c r="F75" s="40" t="s">
        <v>2272</v>
      </c>
      <c r="G75" s="50"/>
      <c r="H75" s="50"/>
      <c r="I75" s="50"/>
      <c r="M75" s="6" t="s">
        <v>5468</v>
      </c>
      <c r="N75" s="6">
        <v>10108</v>
      </c>
      <c r="O75" s="6" t="s">
        <v>5469</v>
      </c>
      <c r="P75" s="6" t="s">
        <v>5470</v>
      </c>
      <c r="Q75" s="6" t="str">
        <f t="shared" si="0"/>
        <v>DIST</v>
      </c>
      <c r="R75" s="6">
        <v>9.14</v>
      </c>
      <c r="S75" s="6" t="s">
        <v>5434</v>
      </c>
    </row>
    <row r="76" spans="1:19" ht="14.25" customHeight="1">
      <c r="A76" s="40" t="s">
        <v>2143</v>
      </c>
      <c r="B76" s="40" t="s">
        <v>5764</v>
      </c>
      <c r="C76" s="5">
        <v>10922</v>
      </c>
      <c r="D76" s="40" t="s">
        <v>5765</v>
      </c>
      <c r="E76" s="173" t="s">
        <v>5766</v>
      </c>
      <c r="F76" s="40" t="s">
        <v>2272</v>
      </c>
      <c r="G76" s="50"/>
      <c r="H76" s="50"/>
      <c r="I76" s="50"/>
      <c r="M76" s="6" t="s">
        <v>5767</v>
      </c>
      <c r="N76" s="6">
        <v>10521</v>
      </c>
      <c r="O76" s="6" t="s">
        <v>5768</v>
      </c>
      <c r="P76" s="6" t="s">
        <v>5769</v>
      </c>
      <c r="Q76" s="6" t="str">
        <f t="shared" si="0"/>
        <v>DIST</v>
      </c>
      <c r="R76" s="6">
        <v>8.8000000000000007</v>
      </c>
      <c r="S76" s="6" t="s">
        <v>5397</v>
      </c>
    </row>
    <row r="77" spans="1:19" ht="14.25" customHeight="1">
      <c r="A77" s="40" t="s">
        <v>2146</v>
      </c>
      <c r="B77" s="40" t="s">
        <v>5770</v>
      </c>
      <c r="C77" s="5">
        <v>10723</v>
      </c>
      <c r="D77" s="40" t="s">
        <v>5771</v>
      </c>
      <c r="E77" s="173" t="s">
        <v>5772</v>
      </c>
      <c r="F77" s="40" t="s">
        <v>2272</v>
      </c>
      <c r="G77" s="50"/>
      <c r="H77" s="50"/>
      <c r="I77" s="50"/>
      <c r="M77" s="6" t="s">
        <v>5730</v>
      </c>
      <c r="N77" s="6">
        <v>10617</v>
      </c>
      <c r="O77" s="6" t="s">
        <v>5731</v>
      </c>
      <c r="P77" s="6" t="s">
        <v>5732</v>
      </c>
      <c r="Q77" s="6" t="str">
        <f t="shared" si="0"/>
        <v>DIST</v>
      </c>
      <c r="R77" s="6">
        <v>9.89</v>
      </c>
      <c r="S77" s="6" t="s">
        <v>5486</v>
      </c>
    </row>
    <row r="78" spans="1:19" ht="14.25" customHeight="1">
      <c r="A78" s="40" t="s">
        <v>2148</v>
      </c>
      <c r="B78" s="40" t="s">
        <v>5773</v>
      </c>
      <c r="C78" s="5">
        <v>10823</v>
      </c>
      <c r="D78" s="40" t="s">
        <v>5774</v>
      </c>
      <c r="E78" s="173" t="s">
        <v>5775</v>
      </c>
      <c r="F78" s="40" t="s">
        <v>2272</v>
      </c>
      <c r="G78" s="50"/>
      <c r="H78" s="50"/>
      <c r="I78" s="50"/>
      <c r="M78" s="6" t="s">
        <v>5493</v>
      </c>
      <c r="N78" s="6">
        <v>10133</v>
      </c>
      <c r="O78" s="6" t="s">
        <v>5494</v>
      </c>
      <c r="P78" s="6" t="s">
        <v>5495</v>
      </c>
      <c r="Q78" s="6" t="str">
        <f t="shared" si="0"/>
        <v>DIST</v>
      </c>
      <c r="R78" s="6">
        <v>9.48</v>
      </c>
      <c r="S78" s="6" t="s">
        <v>5410</v>
      </c>
    </row>
    <row r="79" spans="1:19" ht="14.25" customHeight="1">
      <c r="A79" s="40" t="s">
        <v>2149</v>
      </c>
      <c r="B79" s="40" t="s">
        <v>5640</v>
      </c>
      <c r="C79" s="5">
        <v>10923</v>
      </c>
      <c r="D79" s="40" t="s">
        <v>5641</v>
      </c>
      <c r="E79" s="173" t="s">
        <v>5642</v>
      </c>
      <c r="F79" s="40" t="s">
        <v>2272</v>
      </c>
      <c r="G79" s="50"/>
      <c r="H79" s="50"/>
      <c r="I79" s="50"/>
      <c r="M79" s="6" t="s">
        <v>5776</v>
      </c>
      <c r="N79" s="6">
        <v>10143</v>
      </c>
      <c r="O79" s="6" t="s">
        <v>5777</v>
      </c>
      <c r="P79" s="6" t="s">
        <v>5778</v>
      </c>
      <c r="Q79" s="6" t="str">
        <f t="shared" si="0"/>
        <v>DIST</v>
      </c>
      <c r="R79" s="6">
        <v>9.89</v>
      </c>
      <c r="S79" s="6" t="s">
        <v>5397</v>
      </c>
    </row>
    <row r="80" spans="1:19" ht="14.25" customHeight="1">
      <c r="A80" s="40" t="s">
        <v>2151</v>
      </c>
      <c r="B80" s="40" t="s">
        <v>5435</v>
      </c>
      <c r="C80" s="5">
        <v>10725</v>
      </c>
      <c r="D80" s="40" t="s">
        <v>5436</v>
      </c>
      <c r="E80" s="173" t="s">
        <v>5437</v>
      </c>
      <c r="F80" s="40" t="s">
        <v>2272</v>
      </c>
      <c r="G80" s="50"/>
      <c r="H80" s="50"/>
      <c r="I80" s="50"/>
      <c r="M80" s="6" t="s">
        <v>5668</v>
      </c>
      <c r="N80" s="6">
        <v>10608</v>
      </c>
      <c r="O80" s="6" t="s">
        <v>5669</v>
      </c>
      <c r="P80" s="6" t="s">
        <v>5670</v>
      </c>
      <c r="Q80" s="6" t="str">
        <f t="shared" si="0"/>
        <v>DIST</v>
      </c>
      <c r="R80" s="6">
        <v>9.9499999999999993</v>
      </c>
      <c r="S80" s="6" t="s">
        <v>5397</v>
      </c>
    </row>
    <row r="81" spans="1:19" ht="14.25" customHeight="1">
      <c r="A81" s="40" t="s">
        <v>2153</v>
      </c>
      <c r="B81" s="40" t="s">
        <v>5779</v>
      </c>
      <c r="C81" s="5">
        <v>10925</v>
      </c>
      <c r="D81" s="40" t="s">
        <v>5780</v>
      </c>
      <c r="E81" s="173" t="s">
        <v>5781</v>
      </c>
      <c r="F81" s="40" t="s">
        <v>2272</v>
      </c>
      <c r="G81" s="50"/>
      <c r="H81" s="50"/>
      <c r="I81" s="50"/>
      <c r="M81" s="6" t="s">
        <v>5411</v>
      </c>
      <c r="N81" s="6">
        <v>10503</v>
      </c>
      <c r="O81" s="6" t="s">
        <v>5412</v>
      </c>
      <c r="P81" s="6" t="s">
        <v>5413</v>
      </c>
      <c r="Q81" s="6" t="str">
        <f t="shared" si="0"/>
        <v>DIST</v>
      </c>
      <c r="R81" s="6">
        <v>9.75</v>
      </c>
      <c r="S81" s="6" t="s">
        <v>5410</v>
      </c>
    </row>
    <row r="82" spans="1:19" ht="14.25" customHeight="1">
      <c r="A82" s="40" t="s">
        <v>2155</v>
      </c>
      <c r="B82" s="40" t="s">
        <v>5782</v>
      </c>
      <c r="C82" s="5">
        <v>10926</v>
      </c>
      <c r="D82" s="40" t="s">
        <v>5783</v>
      </c>
      <c r="E82" s="173" t="s">
        <v>5784</v>
      </c>
      <c r="F82" s="40" t="s">
        <v>2272</v>
      </c>
      <c r="G82" s="50"/>
      <c r="H82" s="50"/>
      <c r="I82" s="50"/>
      <c r="M82" s="6" t="s">
        <v>5752</v>
      </c>
      <c r="N82" s="6">
        <v>10919</v>
      </c>
      <c r="O82" s="6" t="s">
        <v>5753</v>
      </c>
      <c r="P82" s="6" t="s">
        <v>5754</v>
      </c>
      <c r="Q82" s="6" t="str">
        <f t="shared" si="0"/>
        <v>DIST</v>
      </c>
      <c r="R82" s="6">
        <v>9.8000000000000007</v>
      </c>
      <c r="S82" s="6" t="s">
        <v>5397</v>
      </c>
    </row>
    <row r="83" spans="1:19" ht="14.25" customHeight="1">
      <c r="A83" s="40" t="s">
        <v>2157</v>
      </c>
      <c r="B83" s="40" t="s">
        <v>5508</v>
      </c>
      <c r="C83" s="5">
        <v>10627</v>
      </c>
      <c r="D83" s="40" t="s">
        <v>5509</v>
      </c>
      <c r="E83" s="173" t="s">
        <v>5510</v>
      </c>
      <c r="F83" s="40" t="s">
        <v>2272</v>
      </c>
      <c r="G83" s="50"/>
      <c r="H83" s="50"/>
      <c r="I83" s="50"/>
      <c r="M83" s="6" t="s">
        <v>5557</v>
      </c>
      <c r="N83" s="6">
        <v>10211</v>
      </c>
      <c r="O83" s="6" t="s">
        <v>5558</v>
      </c>
      <c r="P83" s="6" t="s">
        <v>5559</v>
      </c>
      <c r="Q83" s="6" t="str">
        <f t="shared" si="0"/>
        <v>DIST</v>
      </c>
      <c r="R83" s="6">
        <v>9.91</v>
      </c>
      <c r="S83" s="6" t="s">
        <v>5397</v>
      </c>
    </row>
    <row r="84" spans="1:19" ht="14.25" customHeight="1">
      <c r="A84" s="40" t="s">
        <v>2159</v>
      </c>
      <c r="B84" s="40" t="s">
        <v>5776</v>
      </c>
      <c r="C84" s="5">
        <v>10143</v>
      </c>
      <c r="D84" s="40" t="s">
        <v>5777</v>
      </c>
      <c r="E84" s="173" t="s">
        <v>5778</v>
      </c>
      <c r="F84" s="40" t="s">
        <v>2272</v>
      </c>
      <c r="G84" s="50"/>
      <c r="H84" s="50"/>
      <c r="I84" s="50"/>
      <c r="M84" s="6" t="s">
        <v>5785</v>
      </c>
      <c r="N84" s="6">
        <v>10738</v>
      </c>
      <c r="O84" s="6" t="s">
        <v>5786</v>
      </c>
      <c r="P84" s="6" t="s">
        <v>5787</v>
      </c>
      <c r="Q84" s="6" t="str">
        <f t="shared" si="0"/>
        <v>DIST</v>
      </c>
      <c r="R84" s="6">
        <v>8.98</v>
      </c>
      <c r="S84" s="6" t="s">
        <v>5397</v>
      </c>
    </row>
    <row r="85" spans="1:19" ht="14.25" customHeight="1">
      <c r="A85" s="40" t="s">
        <v>2162</v>
      </c>
      <c r="B85" s="40" t="s">
        <v>5788</v>
      </c>
      <c r="C85" s="5">
        <v>10927</v>
      </c>
      <c r="D85" s="40" t="s">
        <v>5789</v>
      </c>
      <c r="E85" s="173" t="s">
        <v>5790</v>
      </c>
      <c r="F85" s="40" t="s">
        <v>2272</v>
      </c>
      <c r="G85" s="50"/>
      <c r="H85" s="50"/>
      <c r="I85" s="50"/>
      <c r="M85" s="6" t="s">
        <v>5791</v>
      </c>
      <c r="N85" s="6">
        <v>10830</v>
      </c>
      <c r="O85" s="6" t="s">
        <v>5792</v>
      </c>
      <c r="P85" s="6" t="s">
        <v>5793</v>
      </c>
      <c r="Q85" s="6" t="str">
        <f t="shared" si="0"/>
        <v>DIST</v>
      </c>
      <c r="R85" s="6">
        <v>10</v>
      </c>
      <c r="S85" s="6" t="s">
        <v>5397</v>
      </c>
    </row>
    <row r="86" spans="1:19" ht="14.25" customHeight="1">
      <c r="A86" s="40" t="s">
        <v>2164</v>
      </c>
      <c r="B86" s="40" t="s">
        <v>5542</v>
      </c>
      <c r="C86" s="5">
        <v>10828</v>
      </c>
      <c r="D86" s="40" t="s">
        <v>5543</v>
      </c>
      <c r="E86" s="173" t="s">
        <v>5544</v>
      </c>
      <c r="F86" s="40" t="s">
        <v>2272</v>
      </c>
      <c r="G86" s="50"/>
      <c r="H86" s="50"/>
      <c r="I86" s="50"/>
      <c r="M86" s="6" t="s">
        <v>5444</v>
      </c>
      <c r="N86" s="6">
        <v>10106</v>
      </c>
      <c r="O86" s="6" t="s">
        <v>5445</v>
      </c>
      <c r="P86" s="6" t="s">
        <v>5446</v>
      </c>
      <c r="Q86" s="6" t="str">
        <f t="shared" si="0"/>
        <v>DIST</v>
      </c>
      <c r="R86" s="6">
        <v>9.91</v>
      </c>
      <c r="S86" s="6" t="s">
        <v>5410</v>
      </c>
    </row>
    <row r="87" spans="1:19" ht="14.25" customHeight="1">
      <c r="A87" s="40" t="s">
        <v>2166</v>
      </c>
      <c r="B87" s="40" t="s">
        <v>5616</v>
      </c>
      <c r="C87" s="5">
        <v>10629</v>
      </c>
      <c r="D87" s="40" t="s">
        <v>5617</v>
      </c>
      <c r="E87" s="173" t="s">
        <v>5618</v>
      </c>
      <c r="F87" s="40" t="s">
        <v>2272</v>
      </c>
      <c r="G87" s="50"/>
      <c r="H87" s="50"/>
      <c r="I87" s="50"/>
      <c r="M87" s="6" t="s">
        <v>5794</v>
      </c>
      <c r="N87" s="6">
        <v>10766</v>
      </c>
      <c r="O87" s="6" t="s">
        <v>5795</v>
      </c>
      <c r="P87" s="6" t="s">
        <v>5796</v>
      </c>
      <c r="Q87" s="6" t="str">
        <f t="shared" si="0"/>
        <v>DIST</v>
      </c>
      <c r="R87" s="6">
        <v>9.89</v>
      </c>
      <c r="S87" s="6" t="s">
        <v>5397</v>
      </c>
    </row>
    <row r="88" spans="1:19" ht="14.25" customHeight="1">
      <c r="A88" s="40" t="s">
        <v>2169</v>
      </c>
      <c r="B88" s="40" t="s">
        <v>5791</v>
      </c>
      <c r="C88" s="5">
        <v>10830</v>
      </c>
      <c r="D88" s="40" t="s">
        <v>5792</v>
      </c>
      <c r="E88" s="173" t="s">
        <v>5793</v>
      </c>
      <c r="F88" s="40" t="s">
        <v>2272</v>
      </c>
      <c r="G88" s="50"/>
      <c r="H88" s="50"/>
      <c r="I88" s="50"/>
      <c r="M88" s="6" t="s">
        <v>5505</v>
      </c>
      <c r="N88" s="6">
        <v>10138</v>
      </c>
      <c r="O88" s="6" t="s">
        <v>5506</v>
      </c>
      <c r="P88" s="6" t="s">
        <v>5507</v>
      </c>
      <c r="Q88" s="6" t="str">
        <f t="shared" si="0"/>
        <v>DIST</v>
      </c>
      <c r="R88" s="6">
        <v>9.66</v>
      </c>
      <c r="S88" s="6" t="s">
        <v>5397</v>
      </c>
    </row>
    <row r="89" spans="1:19" ht="14.25" customHeight="1">
      <c r="A89" s="40" t="s">
        <v>2170</v>
      </c>
      <c r="B89" s="40" t="s">
        <v>5797</v>
      </c>
      <c r="C89" s="5">
        <v>10930</v>
      </c>
      <c r="D89" s="40" t="s">
        <v>5798</v>
      </c>
      <c r="E89" s="173" t="s">
        <v>5799</v>
      </c>
      <c r="F89" s="40" t="s">
        <v>2272</v>
      </c>
      <c r="G89" s="50"/>
      <c r="H89" s="50"/>
      <c r="I89" s="50"/>
      <c r="M89" s="6" t="s">
        <v>5800</v>
      </c>
      <c r="N89" s="6">
        <v>10531</v>
      </c>
      <c r="O89" s="6" t="s">
        <v>5801</v>
      </c>
      <c r="P89" s="6" t="s">
        <v>5802</v>
      </c>
      <c r="Q89" s="6" t="str">
        <f t="shared" si="0"/>
        <v>DIST</v>
      </c>
      <c r="R89" s="6">
        <v>9.73</v>
      </c>
      <c r="S89" s="6" t="s">
        <v>5397</v>
      </c>
    </row>
    <row r="90" spans="1:19" ht="14.25" customHeight="1">
      <c r="A90" s="40" t="s">
        <v>2172</v>
      </c>
      <c r="B90" s="40" t="s">
        <v>5803</v>
      </c>
      <c r="C90" s="5">
        <v>10632</v>
      </c>
      <c r="D90" s="40" t="s">
        <v>5804</v>
      </c>
      <c r="E90" s="173" t="s">
        <v>5805</v>
      </c>
      <c r="F90" s="40" t="s">
        <v>2272</v>
      </c>
      <c r="G90" s="50"/>
      <c r="H90" s="50"/>
      <c r="I90" s="50"/>
      <c r="M90" s="6" t="s">
        <v>5717</v>
      </c>
      <c r="N90" s="6">
        <v>10914</v>
      </c>
      <c r="O90" s="6" t="s">
        <v>5718</v>
      </c>
      <c r="P90" s="6" t="s">
        <v>5719</v>
      </c>
      <c r="Q90" s="6" t="str">
        <f t="shared" si="0"/>
        <v>DIST</v>
      </c>
      <c r="R90" s="6">
        <v>9.93</v>
      </c>
      <c r="S90" s="6" t="s">
        <v>5397</v>
      </c>
    </row>
    <row r="91" spans="1:19" ht="14.25" customHeight="1">
      <c r="A91" s="40" t="s">
        <v>2174</v>
      </c>
      <c r="B91" s="40" t="s">
        <v>5749</v>
      </c>
      <c r="C91" s="5">
        <v>10832</v>
      </c>
      <c r="D91" s="40" t="s">
        <v>5750</v>
      </c>
      <c r="E91" s="173" t="s">
        <v>5751</v>
      </c>
      <c r="F91" s="40" t="s">
        <v>2272</v>
      </c>
      <c r="G91" s="50"/>
      <c r="H91" s="50"/>
      <c r="I91" s="50"/>
      <c r="M91" s="6" t="s">
        <v>5806</v>
      </c>
      <c r="N91" s="6">
        <v>10759</v>
      </c>
      <c r="O91" s="6" t="s">
        <v>5807</v>
      </c>
      <c r="P91" s="6" t="s">
        <v>5808</v>
      </c>
      <c r="Q91" s="6" t="str">
        <f t="shared" si="0"/>
        <v>DIST</v>
      </c>
      <c r="R91" s="6">
        <v>9.84</v>
      </c>
      <c r="S91" s="6" t="s">
        <v>5397</v>
      </c>
    </row>
    <row r="92" spans="1:19" ht="14.25" customHeight="1">
      <c r="A92" s="40" t="s">
        <v>2176</v>
      </c>
      <c r="B92" s="40" t="s">
        <v>5809</v>
      </c>
      <c r="C92" s="5">
        <v>10733</v>
      </c>
      <c r="D92" s="40" t="s">
        <v>5810</v>
      </c>
      <c r="E92" s="173" t="s">
        <v>5811</v>
      </c>
      <c r="F92" s="40" t="s">
        <v>2272</v>
      </c>
      <c r="G92" s="50"/>
      <c r="H92" s="50"/>
      <c r="I92" s="50"/>
      <c r="M92" s="6" t="s">
        <v>5812</v>
      </c>
      <c r="N92" s="6">
        <v>10460</v>
      </c>
      <c r="O92" s="6" t="s">
        <v>5813</v>
      </c>
      <c r="P92" s="6" t="s">
        <v>5814</v>
      </c>
      <c r="Q92" s="6" t="str">
        <f t="shared" si="0"/>
        <v>DIST</v>
      </c>
      <c r="R92" s="6">
        <v>10</v>
      </c>
      <c r="S92" s="6" t="s">
        <v>5397</v>
      </c>
    </row>
    <row r="93" spans="1:19" ht="14.25" customHeight="1">
      <c r="A93" s="40" t="s">
        <v>2177</v>
      </c>
      <c r="B93" s="40" t="s">
        <v>5815</v>
      </c>
      <c r="C93" s="5">
        <v>10835</v>
      </c>
      <c r="D93" s="40" t="s">
        <v>5816</v>
      </c>
      <c r="E93" s="173" t="s">
        <v>5817</v>
      </c>
      <c r="F93" s="40" t="s">
        <v>2272</v>
      </c>
      <c r="G93" s="50"/>
      <c r="H93" s="50"/>
      <c r="I93" s="50"/>
      <c r="M93" s="6" t="s">
        <v>5779</v>
      </c>
      <c r="N93" s="6">
        <v>10925</v>
      </c>
      <c r="O93" s="6" t="s">
        <v>5780</v>
      </c>
      <c r="P93" s="6" t="s">
        <v>5781</v>
      </c>
      <c r="Q93" s="6" t="str">
        <f t="shared" si="0"/>
        <v>DIST</v>
      </c>
      <c r="R93" s="6">
        <v>8.39</v>
      </c>
      <c r="S93" s="6" t="s">
        <v>5397</v>
      </c>
    </row>
    <row r="94" spans="1:19" ht="14.25" customHeight="1">
      <c r="A94" s="40" t="s">
        <v>2178</v>
      </c>
      <c r="B94" s="40" t="s">
        <v>5483</v>
      </c>
      <c r="C94" s="5">
        <v>10836</v>
      </c>
      <c r="D94" s="40" t="s">
        <v>5484</v>
      </c>
      <c r="E94" s="173" t="s">
        <v>5485</v>
      </c>
      <c r="F94" s="40" t="s">
        <v>2272</v>
      </c>
      <c r="G94" s="50"/>
      <c r="H94" s="50"/>
      <c r="I94" s="50"/>
      <c r="M94" s="6" t="s">
        <v>5815</v>
      </c>
      <c r="N94" s="6">
        <v>10835</v>
      </c>
      <c r="O94" s="6" t="s">
        <v>5816</v>
      </c>
      <c r="P94" s="6" t="s">
        <v>5817</v>
      </c>
      <c r="Q94" s="6" t="str">
        <f t="shared" si="0"/>
        <v>DIST</v>
      </c>
      <c r="R94" s="6">
        <v>9.91</v>
      </c>
      <c r="S94" s="6" t="s">
        <v>5397</v>
      </c>
    </row>
    <row r="95" spans="1:19" ht="14.25" customHeight="1">
      <c r="A95" s="40" t="s">
        <v>2179</v>
      </c>
      <c r="B95" s="40" t="s">
        <v>5726</v>
      </c>
      <c r="C95" s="5">
        <v>10637</v>
      </c>
      <c r="D95" s="40" t="s">
        <v>5727</v>
      </c>
      <c r="E95" s="173" t="s">
        <v>5728</v>
      </c>
      <c r="F95" s="40" t="s">
        <v>2272</v>
      </c>
      <c r="G95" s="50"/>
      <c r="H95" s="50"/>
      <c r="I95" s="50"/>
      <c r="M95" s="6" t="s">
        <v>5818</v>
      </c>
      <c r="N95" s="6">
        <v>10557</v>
      </c>
      <c r="O95" s="6" t="s">
        <v>5819</v>
      </c>
      <c r="P95" s="6" t="s">
        <v>5820</v>
      </c>
      <c r="Q95" s="6" t="str">
        <f t="shared" si="0"/>
        <v>DIST</v>
      </c>
      <c r="R95" s="6">
        <v>9.52</v>
      </c>
      <c r="S95" s="6" t="s">
        <v>5397</v>
      </c>
    </row>
    <row r="96" spans="1:19" ht="14.25" customHeight="1">
      <c r="A96" s="40" t="s">
        <v>2181</v>
      </c>
      <c r="B96" s="40" t="s">
        <v>5634</v>
      </c>
      <c r="C96" s="5">
        <v>10638</v>
      </c>
      <c r="D96" s="40" t="s">
        <v>5635</v>
      </c>
      <c r="E96" s="173" t="s">
        <v>5636</v>
      </c>
      <c r="F96" s="40" t="s">
        <v>2272</v>
      </c>
      <c r="G96" s="50"/>
      <c r="H96" s="50"/>
      <c r="I96" s="50"/>
      <c r="M96" s="6" t="s">
        <v>5643</v>
      </c>
      <c r="N96" s="6">
        <v>10153</v>
      </c>
      <c r="O96" s="6" t="s">
        <v>5644</v>
      </c>
      <c r="P96" s="6" t="s">
        <v>5645</v>
      </c>
      <c r="Q96" s="6" t="str">
        <f t="shared" si="0"/>
        <v>DIST</v>
      </c>
      <c r="R96" s="6">
        <v>9.89</v>
      </c>
      <c r="S96" s="6" t="s">
        <v>5397</v>
      </c>
    </row>
    <row r="97" spans="1:19" ht="14.25" customHeight="1">
      <c r="A97" s="40" t="s">
        <v>2182</v>
      </c>
      <c r="B97" s="40" t="s">
        <v>5821</v>
      </c>
      <c r="C97" s="5">
        <v>10938</v>
      </c>
      <c r="D97" s="40" t="s">
        <v>5822</v>
      </c>
      <c r="E97" s="173" t="s">
        <v>5823</v>
      </c>
      <c r="F97" s="40" t="s">
        <v>2272</v>
      </c>
      <c r="G97" s="50"/>
      <c r="H97" s="50"/>
      <c r="I97" s="50"/>
      <c r="M97" s="6" t="s">
        <v>5824</v>
      </c>
      <c r="N97" s="6">
        <v>10858</v>
      </c>
      <c r="O97" s="6" t="s">
        <v>5825</v>
      </c>
      <c r="P97" s="6" t="s">
        <v>5826</v>
      </c>
      <c r="Q97" s="6" t="str">
        <f t="shared" si="0"/>
        <v>DIST</v>
      </c>
      <c r="R97" s="6">
        <v>9.91</v>
      </c>
      <c r="S97" s="6" t="s">
        <v>5397</v>
      </c>
    </row>
    <row r="98" spans="1:19" ht="14.25" customHeight="1">
      <c r="A98" s="40" t="s">
        <v>2184</v>
      </c>
      <c r="B98" s="40" t="s">
        <v>5785</v>
      </c>
      <c r="C98" s="5">
        <v>10738</v>
      </c>
      <c r="D98" s="40" t="s">
        <v>5786</v>
      </c>
      <c r="E98" s="173" t="s">
        <v>5787</v>
      </c>
      <c r="F98" s="40" t="s">
        <v>2272</v>
      </c>
      <c r="G98" s="50"/>
      <c r="H98" s="50"/>
      <c r="I98" s="50"/>
      <c r="M98" s="6" t="s">
        <v>5764</v>
      </c>
      <c r="N98" s="6">
        <v>10922</v>
      </c>
      <c r="O98" s="6" t="s">
        <v>5765</v>
      </c>
      <c r="P98" s="6" t="s">
        <v>5766</v>
      </c>
      <c r="Q98" s="6" t="str">
        <f t="shared" si="0"/>
        <v>DIST</v>
      </c>
      <c r="R98" s="6">
        <v>9.91</v>
      </c>
      <c r="S98" s="6" t="s">
        <v>5397</v>
      </c>
    </row>
    <row r="99" spans="1:19" ht="14.25" customHeight="1">
      <c r="A99" s="40" t="s">
        <v>2185</v>
      </c>
      <c r="B99" s="40" t="s">
        <v>5827</v>
      </c>
      <c r="C99" s="5">
        <v>10838</v>
      </c>
      <c r="D99" s="40" t="s">
        <v>5828</v>
      </c>
      <c r="E99" s="173" t="s">
        <v>5829</v>
      </c>
      <c r="F99" s="40" t="s">
        <v>2272</v>
      </c>
      <c r="G99" s="50"/>
      <c r="H99" s="50"/>
      <c r="I99" s="50"/>
      <c r="M99" s="6" t="s">
        <v>5830</v>
      </c>
      <c r="N99" s="6">
        <v>10445</v>
      </c>
      <c r="O99" s="6" t="s">
        <v>5831</v>
      </c>
      <c r="P99" s="6" t="s">
        <v>5832</v>
      </c>
      <c r="Q99" s="6" t="str">
        <f t="shared" si="0"/>
        <v>DIST</v>
      </c>
      <c r="R99" s="6">
        <v>9.98</v>
      </c>
      <c r="S99" s="6" t="s">
        <v>5397</v>
      </c>
    </row>
    <row r="100" spans="1:19" ht="14.25" customHeight="1">
      <c r="A100" s="40" t="s">
        <v>2187</v>
      </c>
      <c r="B100" s="40" t="s">
        <v>5584</v>
      </c>
      <c r="C100" s="5">
        <v>10942</v>
      </c>
      <c r="D100" s="40" t="s">
        <v>5585</v>
      </c>
      <c r="E100" s="173" t="s">
        <v>5586</v>
      </c>
      <c r="F100" s="40" t="s">
        <v>2272</v>
      </c>
      <c r="G100" s="50"/>
      <c r="H100" s="50"/>
      <c r="I100" s="50"/>
      <c r="M100" s="6" t="s">
        <v>5833</v>
      </c>
      <c r="N100" s="6">
        <v>10433</v>
      </c>
      <c r="O100" s="6" t="s">
        <v>5834</v>
      </c>
      <c r="P100" s="6" t="s">
        <v>5835</v>
      </c>
      <c r="Q100" s="6" t="str">
        <f t="shared" si="0"/>
        <v>DIST</v>
      </c>
      <c r="R100" s="6">
        <v>9.82</v>
      </c>
      <c r="S100" s="6" t="s">
        <v>5397</v>
      </c>
    </row>
    <row r="101" spans="1:19" ht="14.25" customHeight="1">
      <c r="A101" s="40" t="s">
        <v>2189</v>
      </c>
      <c r="B101" s="40" t="s">
        <v>5836</v>
      </c>
      <c r="C101" s="5">
        <v>10743</v>
      </c>
      <c r="D101" s="40" t="s">
        <v>5837</v>
      </c>
      <c r="E101" s="173" t="s">
        <v>5838</v>
      </c>
      <c r="F101" s="40" t="s">
        <v>2272</v>
      </c>
      <c r="G101" s="50"/>
      <c r="H101" s="50"/>
      <c r="I101" s="50"/>
      <c r="M101" s="6" t="s">
        <v>5839</v>
      </c>
      <c r="N101" s="6">
        <v>10749</v>
      </c>
      <c r="O101" s="6" t="s">
        <v>5840</v>
      </c>
      <c r="P101" s="6" t="s">
        <v>5841</v>
      </c>
      <c r="Q101" s="6" t="str">
        <f t="shared" si="0"/>
        <v>DIST</v>
      </c>
      <c r="R101" s="6">
        <v>9.43</v>
      </c>
      <c r="S101" s="6" t="s">
        <v>5397</v>
      </c>
    </row>
    <row r="102" spans="1:19" ht="14.25" customHeight="1">
      <c r="A102" s="40" t="s">
        <v>2191</v>
      </c>
      <c r="B102" s="40" t="s">
        <v>5842</v>
      </c>
      <c r="C102" s="5">
        <v>10844</v>
      </c>
      <c r="D102" s="40" t="s">
        <v>5843</v>
      </c>
      <c r="E102" s="173" t="s">
        <v>5844</v>
      </c>
      <c r="F102" s="40" t="s">
        <v>2272</v>
      </c>
      <c r="G102" s="50"/>
      <c r="H102" s="50"/>
      <c r="I102" s="50"/>
      <c r="M102" s="6" t="s">
        <v>5845</v>
      </c>
      <c r="N102" s="6">
        <v>10535</v>
      </c>
      <c r="O102" s="6" t="s">
        <v>5846</v>
      </c>
      <c r="P102" s="6" t="s">
        <v>5847</v>
      </c>
      <c r="Q102" s="6" t="str">
        <f t="shared" si="0"/>
        <v>DIST</v>
      </c>
      <c r="R102" s="6">
        <v>9.9499999999999993</v>
      </c>
      <c r="S102" s="6" t="s">
        <v>5397</v>
      </c>
    </row>
    <row r="103" spans="1:19" ht="14.25" customHeight="1">
      <c r="A103" s="40" t="s">
        <v>2192</v>
      </c>
      <c r="B103" s="40" t="s">
        <v>5490</v>
      </c>
      <c r="C103" s="5">
        <v>10845</v>
      </c>
      <c r="D103" s="40" t="s">
        <v>5491</v>
      </c>
      <c r="E103" s="173" t="s">
        <v>5492</v>
      </c>
      <c r="F103" s="40" t="s">
        <v>2272</v>
      </c>
      <c r="G103" s="50"/>
      <c r="H103" s="50"/>
      <c r="I103" s="50"/>
      <c r="M103" s="6" t="s">
        <v>5848</v>
      </c>
      <c r="N103" s="6">
        <v>10946</v>
      </c>
      <c r="O103" s="6" t="s">
        <v>5849</v>
      </c>
      <c r="P103" s="6" t="s">
        <v>5850</v>
      </c>
      <c r="Q103" s="6" t="str">
        <f t="shared" si="0"/>
        <v>DIST</v>
      </c>
      <c r="R103" s="6">
        <v>9.91</v>
      </c>
      <c r="S103" s="6" t="s">
        <v>5851</v>
      </c>
    </row>
    <row r="104" spans="1:19" ht="14.25" customHeight="1">
      <c r="A104" s="40" t="s">
        <v>2193</v>
      </c>
      <c r="B104" s="40" t="s">
        <v>5523</v>
      </c>
      <c r="C104" s="5">
        <v>10746</v>
      </c>
      <c r="D104" s="40" t="s">
        <v>5524</v>
      </c>
      <c r="E104" s="173" t="s">
        <v>5525</v>
      </c>
      <c r="F104" s="40" t="s">
        <v>2272</v>
      </c>
      <c r="G104" s="50"/>
      <c r="H104" s="50"/>
      <c r="I104" s="50"/>
      <c r="M104" s="6" t="s">
        <v>5572</v>
      </c>
      <c r="N104" s="6">
        <v>10231</v>
      </c>
      <c r="O104" s="6" t="s">
        <v>5573</v>
      </c>
      <c r="P104" s="6" t="s">
        <v>5574</v>
      </c>
      <c r="Q104" s="6" t="str">
        <f t="shared" si="0"/>
        <v>DIST</v>
      </c>
      <c r="R104" s="6">
        <v>9.11</v>
      </c>
      <c r="S104" s="6" t="s">
        <v>5689</v>
      </c>
    </row>
    <row r="105" spans="1:19" ht="14.25" customHeight="1">
      <c r="A105" s="40" t="s">
        <v>2195</v>
      </c>
      <c r="B105" s="40" t="s">
        <v>5852</v>
      </c>
      <c r="C105" s="5">
        <v>10647</v>
      </c>
      <c r="D105" s="40" t="s">
        <v>5853</v>
      </c>
      <c r="E105" s="173" t="s">
        <v>5854</v>
      </c>
      <c r="F105" s="40" t="s">
        <v>2272</v>
      </c>
      <c r="G105" s="50"/>
      <c r="H105" s="50"/>
      <c r="I105" s="50"/>
      <c r="M105" s="6" t="s">
        <v>5855</v>
      </c>
      <c r="N105" s="6">
        <v>10872</v>
      </c>
      <c r="O105" s="6" t="s">
        <v>5856</v>
      </c>
      <c r="P105" s="6" t="s">
        <v>5857</v>
      </c>
      <c r="Q105" s="6" t="str">
        <f t="shared" si="0"/>
        <v>DIST</v>
      </c>
      <c r="R105" s="6">
        <v>9.98</v>
      </c>
      <c r="S105" s="6" t="s">
        <v>5397</v>
      </c>
    </row>
    <row r="106" spans="1:19" ht="14.25" customHeight="1">
      <c r="A106" s="40" t="s">
        <v>2198</v>
      </c>
      <c r="B106" s="40" t="s">
        <v>5858</v>
      </c>
      <c r="C106" s="5">
        <v>10509</v>
      </c>
      <c r="D106" s="40" t="s">
        <v>5859</v>
      </c>
      <c r="E106" s="173" t="s">
        <v>5860</v>
      </c>
      <c r="F106" s="40" t="s">
        <v>2272</v>
      </c>
      <c r="G106" s="50"/>
      <c r="H106" s="50"/>
      <c r="I106" s="50"/>
      <c r="M106" s="6" t="s">
        <v>5462</v>
      </c>
      <c r="N106" s="6">
        <v>10407</v>
      </c>
      <c r="O106" s="6" t="s">
        <v>5463</v>
      </c>
      <c r="P106" s="6" t="s">
        <v>5464</v>
      </c>
      <c r="Q106" s="6" t="str">
        <f t="shared" si="0"/>
        <v>DIST</v>
      </c>
      <c r="R106" s="6">
        <v>9.61</v>
      </c>
      <c r="S106" s="6" t="s">
        <v>5646</v>
      </c>
    </row>
    <row r="107" spans="1:19" ht="14.25" customHeight="1">
      <c r="A107" s="40" t="s">
        <v>2200</v>
      </c>
      <c r="B107" s="40" t="s">
        <v>5861</v>
      </c>
      <c r="C107" s="5">
        <v>10412</v>
      </c>
      <c r="D107" s="40" t="s">
        <v>5862</v>
      </c>
      <c r="E107" s="173" t="s">
        <v>5863</v>
      </c>
      <c r="F107" s="40" t="s">
        <v>2272</v>
      </c>
      <c r="G107" s="50"/>
      <c r="H107" s="50"/>
      <c r="I107" s="50"/>
      <c r="M107" s="6" t="s">
        <v>5803</v>
      </c>
      <c r="N107" s="6">
        <v>10632</v>
      </c>
      <c r="O107" s="6" t="s">
        <v>5804</v>
      </c>
      <c r="P107" s="6" t="s">
        <v>5805</v>
      </c>
      <c r="Q107" s="6" t="str">
        <f t="shared" si="0"/>
        <v>DIST</v>
      </c>
      <c r="R107" s="6">
        <v>9.84</v>
      </c>
      <c r="S107" s="6" t="s">
        <v>5397</v>
      </c>
    </row>
    <row r="108" spans="1:19" ht="14.25" customHeight="1">
      <c r="A108" s="40" t="s">
        <v>2202</v>
      </c>
      <c r="B108" s="40" t="s">
        <v>5864</v>
      </c>
      <c r="C108" s="5">
        <v>10413</v>
      </c>
      <c r="D108" s="40" t="s">
        <v>5865</v>
      </c>
      <c r="E108" s="173" t="s">
        <v>5866</v>
      </c>
      <c r="F108" s="40" t="s">
        <v>2272</v>
      </c>
      <c r="G108" s="50"/>
      <c r="H108" s="50"/>
      <c r="I108" s="50"/>
      <c r="M108" s="6" t="s">
        <v>5867</v>
      </c>
      <c r="N108" s="6">
        <v>10368</v>
      </c>
      <c r="O108" s="6" t="s">
        <v>5868</v>
      </c>
      <c r="P108" s="6" t="s">
        <v>5869</v>
      </c>
      <c r="Q108" s="6" t="str">
        <f t="shared" si="0"/>
        <v>DIST</v>
      </c>
      <c r="R108" s="6">
        <v>9.8000000000000007</v>
      </c>
      <c r="S108" s="6" t="s">
        <v>5397</v>
      </c>
    </row>
    <row r="109" spans="1:19" ht="14.25" customHeight="1">
      <c r="A109" s="40" t="s">
        <v>2204</v>
      </c>
      <c r="B109" s="40" t="s">
        <v>5425</v>
      </c>
      <c r="C109" s="5">
        <v>10414</v>
      </c>
      <c r="D109" s="40" t="s">
        <v>5426</v>
      </c>
      <c r="E109" s="173" t="s">
        <v>5427</v>
      </c>
      <c r="F109" s="40" t="s">
        <v>2272</v>
      </c>
      <c r="G109" s="50"/>
      <c r="H109" s="50"/>
      <c r="I109" s="50"/>
      <c r="M109" s="6" t="s">
        <v>5607</v>
      </c>
      <c r="N109" s="6">
        <v>10312</v>
      </c>
      <c r="O109" s="6" t="s">
        <v>5608</v>
      </c>
      <c r="P109" s="6" t="s">
        <v>5609</v>
      </c>
      <c r="Q109" s="6" t="str">
        <f t="shared" si="0"/>
        <v>DIST</v>
      </c>
      <c r="R109" s="6">
        <v>9.3000000000000007</v>
      </c>
      <c r="S109" s="6" t="s">
        <v>5397</v>
      </c>
    </row>
    <row r="110" spans="1:19" ht="14.25" customHeight="1">
      <c r="A110" s="40" t="s">
        <v>2206</v>
      </c>
      <c r="B110" s="40" t="s">
        <v>5870</v>
      </c>
      <c r="C110" s="5">
        <v>10514</v>
      </c>
      <c r="D110" s="40" t="s">
        <v>5871</v>
      </c>
      <c r="E110" s="173" t="s">
        <v>5872</v>
      </c>
      <c r="F110" s="40" t="s">
        <v>2272</v>
      </c>
      <c r="G110" s="50"/>
      <c r="H110" s="50"/>
      <c r="I110" s="50"/>
      <c r="M110" s="6" t="s">
        <v>5873</v>
      </c>
      <c r="N110" s="6">
        <v>10671</v>
      </c>
      <c r="O110" s="6" t="s">
        <v>5874</v>
      </c>
      <c r="P110" s="6" t="s">
        <v>5875</v>
      </c>
      <c r="Q110" s="6" t="str">
        <f t="shared" si="0"/>
        <v>DIST</v>
      </c>
      <c r="R110" s="6">
        <v>9.59</v>
      </c>
      <c r="S110" s="6" t="s">
        <v>5397</v>
      </c>
    </row>
    <row r="111" spans="1:19" ht="14.25" customHeight="1">
      <c r="A111" s="40" t="s">
        <v>2208</v>
      </c>
      <c r="B111" s="40" t="s">
        <v>5662</v>
      </c>
      <c r="C111" s="5">
        <v>10420</v>
      </c>
      <c r="D111" s="40" t="s">
        <v>5663</v>
      </c>
      <c r="E111" s="173" t="s">
        <v>5664</v>
      </c>
      <c r="F111" s="40" t="s">
        <v>2272</v>
      </c>
      <c r="G111" s="50"/>
      <c r="H111" s="50"/>
      <c r="I111" s="50"/>
      <c r="M111" s="6" t="s">
        <v>5876</v>
      </c>
      <c r="N111" s="6">
        <v>10441</v>
      </c>
      <c r="O111" s="6" t="s">
        <v>5877</v>
      </c>
      <c r="P111" s="6" t="s">
        <v>5878</v>
      </c>
      <c r="Q111" s="6" t="str">
        <f t="shared" si="0"/>
        <v>DIST</v>
      </c>
      <c r="R111" s="6">
        <v>9.68</v>
      </c>
      <c r="S111" s="6" t="s">
        <v>5397</v>
      </c>
    </row>
    <row r="112" spans="1:19" ht="14.25" customHeight="1">
      <c r="A112" s="40" t="s">
        <v>2210</v>
      </c>
      <c r="B112" s="40" t="s">
        <v>5879</v>
      </c>
      <c r="C112" s="5">
        <v>10520</v>
      </c>
      <c r="D112" s="40" t="s">
        <v>5880</v>
      </c>
      <c r="E112" s="173" t="s">
        <v>5881</v>
      </c>
      <c r="F112" s="40" t="s">
        <v>2272</v>
      </c>
      <c r="G112" s="50"/>
      <c r="H112" s="50"/>
      <c r="I112" s="50"/>
      <c r="M112" s="6" t="s">
        <v>5882</v>
      </c>
      <c r="N112" s="6">
        <v>10355</v>
      </c>
      <c r="O112" s="6" t="s">
        <v>5883</v>
      </c>
      <c r="P112" s="6" t="s">
        <v>5884</v>
      </c>
      <c r="Q112" s="6" t="str">
        <f t="shared" si="0"/>
        <v>DIST</v>
      </c>
      <c r="R112" s="6">
        <v>9.91</v>
      </c>
      <c r="S112" s="6" t="s">
        <v>5397</v>
      </c>
    </row>
    <row r="113" spans="1:19" ht="14.25" customHeight="1">
      <c r="A113" s="40" t="s">
        <v>2212</v>
      </c>
      <c r="B113" s="40" t="s">
        <v>5885</v>
      </c>
      <c r="C113" s="5">
        <v>10417</v>
      </c>
      <c r="D113" s="40" t="s">
        <v>5886</v>
      </c>
      <c r="E113" s="173" t="s">
        <v>5887</v>
      </c>
      <c r="F113" s="40" t="s">
        <v>2272</v>
      </c>
      <c r="G113" s="50"/>
      <c r="H113" s="50"/>
      <c r="I113" s="50"/>
      <c r="M113" s="6" t="s">
        <v>5888</v>
      </c>
      <c r="N113" s="6">
        <v>10861</v>
      </c>
      <c r="O113" s="6" t="s">
        <v>5889</v>
      </c>
      <c r="P113" s="6" t="s">
        <v>5890</v>
      </c>
      <c r="Q113" s="6" t="str">
        <f t="shared" si="0"/>
        <v>DIST</v>
      </c>
      <c r="R113" s="6">
        <v>9.32</v>
      </c>
      <c r="S113" s="6" t="s">
        <v>5397</v>
      </c>
    </row>
    <row r="114" spans="1:19" ht="14.25" customHeight="1">
      <c r="A114" s="40" t="s">
        <v>2215</v>
      </c>
      <c r="B114" s="40" t="s">
        <v>5891</v>
      </c>
      <c r="C114" s="5">
        <v>10418</v>
      </c>
      <c r="D114" s="40" t="s">
        <v>5892</v>
      </c>
      <c r="E114" s="173" t="s">
        <v>5893</v>
      </c>
      <c r="F114" s="40" t="s">
        <v>2272</v>
      </c>
      <c r="G114" s="50"/>
      <c r="H114" s="50"/>
      <c r="I114" s="50"/>
      <c r="M114" s="6" t="s">
        <v>5487</v>
      </c>
      <c r="N114" s="6">
        <v>10120</v>
      </c>
      <c r="O114" s="6" t="s">
        <v>5488</v>
      </c>
      <c r="P114" s="6" t="s">
        <v>5489</v>
      </c>
      <c r="Q114" s="6" t="str">
        <f t="shared" si="0"/>
        <v>DIST</v>
      </c>
      <c r="R114" s="6">
        <v>10</v>
      </c>
      <c r="S114" s="6" t="s">
        <v>5397</v>
      </c>
    </row>
    <row r="115" spans="1:19" ht="14.25" customHeight="1">
      <c r="A115" s="40" t="s">
        <v>2217</v>
      </c>
      <c r="B115" s="40" t="s">
        <v>5894</v>
      </c>
      <c r="C115" s="5">
        <v>10517</v>
      </c>
      <c r="D115" s="40" t="s">
        <v>5895</v>
      </c>
      <c r="E115" s="173" t="s">
        <v>5896</v>
      </c>
      <c r="F115" s="40" t="s">
        <v>2272</v>
      </c>
      <c r="G115" s="50"/>
      <c r="H115" s="50"/>
      <c r="I115" s="50"/>
      <c r="M115" s="6" t="s">
        <v>5897</v>
      </c>
      <c r="N115" s="6">
        <v>10438</v>
      </c>
      <c r="O115" s="6" t="s">
        <v>5898</v>
      </c>
      <c r="P115" s="6" t="s">
        <v>5899</v>
      </c>
      <c r="Q115" s="6" t="str">
        <f t="shared" si="0"/>
        <v>DIST</v>
      </c>
      <c r="R115" s="6">
        <v>9.4499999999999993</v>
      </c>
      <c r="S115" s="6" t="s">
        <v>5397</v>
      </c>
    </row>
    <row r="116" spans="1:19" ht="14.25" customHeight="1">
      <c r="A116" s="40" t="s">
        <v>2219</v>
      </c>
      <c r="B116" s="40" t="s">
        <v>5742</v>
      </c>
      <c r="C116" s="5">
        <v>10519</v>
      </c>
      <c r="D116" s="40" t="s">
        <v>5743</v>
      </c>
      <c r="E116" s="173" t="s">
        <v>5744</v>
      </c>
      <c r="F116" s="40" t="s">
        <v>2272</v>
      </c>
      <c r="G116" s="50"/>
      <c r="H116" s="50"/>
      <c r="I116" s="50"/>
      <c r="M116" s="6" t="s">
        <v>5782</v>
      </c>
      <c r="N116" s="6">
        <v>10926</v>
      </c>
      <c r="O116" s="6" t="s">
        <v>5783</v>
      </c>
      <c r="P116" s="6" t="s">
        <v>5784</v>
      </c>
      <c r="Q116" s="6" t="str">
        <f t="shared" si="0"/>
        <v>DIST</v>
      </c>
      <c r="R116" s="6">
        <v>10</v>
      </c>
      <c r="S116" s="6" t="s">
        <v>5397</v>
      </c>
    </row>
    <row r="117" spans="1:19" ht="14.25" customHeight="1">
      <c r="A117" s="40" t="s">
        <v>2220</v>
      </c>
      <c r="B117" s="40" t="s">
        <v>5767</v>
      </c>
      <c r="C117" s="5">
        <v>10521</v>
      </c>
      <c r="D117" s="40" t="s">
        <v>5768</v>
      </c>
      <c r="E117" s="173" t="s">
        <v>5769</v>
      </c>
      <c r="F117" s="40" t="s">
        <v>2272</v>
      </c>
      <c r="G117" s="50"/>
      <c r="H117" s="50"/>
      <c r="I117" s="50"/>
      <c r="M117" s="6" t="s">
        <v>5900</v>
      </c>
      <c r="N117" s="6">
        <v>10465</v>
      </c>
      <c r="O117" s="6" t="s">
        <v>5901</v>
      </c>
      <c r="P117" s="6" t="s">
        <v>5902</v>
      </c>
      <c r="Q117" s="6" t="str">
        <f t="shared" si="0"/>
        <v>DIST</v>
      </c>
      <c r="R117" s="6">
        <v>9.73</v>
      </c>
      <c r="S117" s="6" t="s">
        <v>5397</v>
      </c>
    </row>
    <row r="118" spans="1:19" ht="14.25" customHeight="1">
      <c r="A118" s="40" t="s">
        <v>2222</v>
      </c>
      <c r="B118" s="40" t="s">
        <v>5903</v>
      </c>
      <c r="C118" s="5">
        <v>10522</v>
      </c>
      <c r="D118" s="40" t="s">
        <v>5904</v>
      </c>
      <c r="E118" s="173" t="s">
        <v>5905</v>
      </c>
      <c r="F118" s="40" t="s">
        <v>2272</v>
      </c>
      <c r="G118" s="50"/>
      <c r="H118" s="50"/>
      <c r="I118" s="50"/>
      <c r="M118" s="6" t="s">
        <v>5594</v>
      </c>
      <c r="N118" s="6">
        <v>10308</v>
      </c>
      <c r="O118" s="6" t="s">
        <v>5595</v>
      </c>
      <c r="P118" s="6" t="s">
        <v>5596</v>
      </c>
      <c r="Q118" s="6" t="str">
        <f t="shared" si="0"/>
        <v>DIST</v>
      </c>
      <c r="R118" s="6">
        <v>9.41</v>
      </c>
      <c r="S118" s="6" t="s">
        <v>5689</v>
      </c>
    </row>
    <row r="119" spans="1:19" ht="14.25" customHeight="1">
      <c r="A119" s="40" t="s">
        <v>2225</v>
      </c>
      <c r="B119" s="40" t="s">
        <v>5906</v>
      </c>
      <c r="C119" s="5">
        <v>10523</v>
      </c>
      <c r="D119" s="40" t="s">
        <v>5907</v>
      </c>
      <c r="E119" s="173" t="s">
        <v>5908</v>
      </c>
      <c r="F119" s="40" t="s">
        <v>2272</v>
      </c>
      <c r="G119" s="50"/>
      <c r="H119" s="50"/>
      <c r="I119" s="50"/>
      <c r="M119" s="6" t="s">
        <v>5909</v>
      </c>
      <c r="N119" s="6">
        <v>10327</v>
      </c>
      <c r="O119" s="6" t="s">
        <v>5910</v>
      </c>
      <c r="P119" s="6" t="s">
        <v>5911</v>
      </c>
      <c r="Q119" s="6" t="str">
        <f t="shared" si="0"/>
        <v>DIST</v>
      </c>
      <c r="R119" s="6">
        <v>10</v>
      </c>
      <c r="S119" s="6" t="s">
        <v>5397</v>
      </c>
    </row>
    <row r="120" spans="1:19" ht="14.25" customHeight="1">
      <c r="A120" s="40" t="s">
        <v>2227</v>
      </c>
      <c r="B120" s="40" t="s">
        <v>5909</v>
      </c>
      <c r="C120" s="5">
        <v>10327</v>
      </c>
      <c r="D120" s="40" t="s">
        <v>5910</v>
      </c>
      <c r="E120" s="173" t="s">
        <v>5911</v>
      </c>
      <c r="F120" s="40" t="s">
        <v>2272</v>
      </c>
      <c r="G120" s="50"/>
      <c r="H120" s="50"/>
      <c r="I120" s="50"/>
      <c r="M120" s="6" t="s">
        <v>5912</v>
      </c>
      <c r="N120" s="6">
        <v>10974</v>
      </c>
      <c r="O120" s="6" t="s">
        <v>5913</v>
      </c>
      <c r="P120" s="6" t="s">
        <v>5914</v>
      </c>
      <c r="Q120" s="6" t="str">
        <f t="shared" si="0"/>
        <v>DIST</v>
      </c>
      <c r="R120" s="6">
        <v>9.4499999999999993</v>
      </c>
      <c r="S120" s="6" t="s">
        <v>5915</v>
      </c>
    </row>
    <row r="121" spans="1:19" ht="14.25" customHeight="1">
      <c r="A121" s="40" t="s">
        <v>2228</v>
      </c>
      <c r="B121" s="40" t="s">
        <v>5441</v>
      </c>
      <c r="C121" s="5">
        <v>10526</v>
      </c>
      <c r="D121" s="40" t="s">
        <v>5442</v>
      </c>
      <c r="E121" s="173" t="s">
        <v>5443</v>
      </c>
      <c r="F121" s="40" t="s">
        <v>2272</v>
      </c>
      <c r="G121" s="50"/>
      <c r="H121" s="50"/>
      <c r="I121" s="50"/>
      <c r="M121" s="6" t="s">
        <v>5916</v>
      </c>
      <c r="N121" s="6">
        <v>10435</v>
      </c>
      <c r="O121" s="6" t="s">
        <v>5917</v>
      </c>
      <c r="P121" s="6" t="s">
        <v>5918</v>
      </c>
      <c r="Q121" s="6" t="str">
        <f t="shared" si="0"/>
        <v>DIST</v>
      </c>
      <c r="R121" s="6">
        <v>10</v>
      </c>
      <c r="S121" s="6" t="s">
        <v>5397</v>
      </c>
    </row>
    <row r="122" spans="1:19" ht="14.25" customHeight="1">
      <c r="A122" s="40" t="s">
        <v>2230</v>
      </c>
      <c r="B122" s="40" t="s">
        <v>5919</v>
      </c>
      <c r="C122" s="5">
        <v>10527</v>
      </c>
      <c r="D122" s="40" t="s">
        <v>5920</v>
      </c>
      <c r="E122" s="173" t="s">
        <v>5921</v>
      </c>
      <c r="F122" s="40" t="s">
        <v>2272</v>
      </c>
      <c r="G122" s="50"/>
      <c r="H122" s="50"/>
      <c r="I122" s="50"/>
      <c r="M122" s="6" t="s">
        <v>5922</v>
      </c>
      <c r="N122" s="6">
        <v>10469</v>
      </c>
      <c r="O122" s="6" t="s">
        <v>5923</v>
      </c>
      <c r="P122" s="6" t="s">
        <v>5924</v>
      </c>
      <c r="Q122" s="6" t="str">
        <f t="shared" si="0"/>
        <v>DIST</v>
      </c>
      <c r="R122" s="6">
        <v>9.64</v>
      </c>
      <c r="S122" s="6" t="s">
        <v>5397</v>
      </c>
    </row>
    <row r="123" spans="1:19" ht="14.25" customHeight="1">
      <c r="A123" s="40" t="s">
        <v>2231</v>
      </c>
      <c r="B123" s="40" t="s">
        <v>5414</v>
      </c>
      <c r="C123" s="5">
        <v>10848</v>
      </c>
      <c r="D123" s="40" t="s">
        <v>5415</v>
      </c>
      <c r="E123" s="173" t="s">
        <v>5416</v>
      </c>
      <c r="F123" s="40" t="s">
        <v>2272</v>
      </c>
      <c r="G123" s="50"/>
      <c r="H123" s="50"/>
      <c r="I123" s="50"/>
      <c r="M123" s="6" t="s">
        <v>5925</v>
      </c>
      <c r="N123" s="6">
        <v>10932</v>
      </c>
      <c r="O123" s="6" t="s">
        <v>5926</v>
      </c>
      <c r="P123" s="6" t="s">
        <v>5927</v>
      </c>
      <c r="Q123" s="6" t="str">
        <f t="shared" si="0"/>
        <v>DIST</v>
      </c>
      <c r="R123" s="6">
        <v>10</v>
      </c>
      <c r="S123" s="6" t="s">
        <v>5397</v>
      </c>
    </row>
    <row r="124" spans="1:19" ht="14.25" customHeight="1">
      <c r="A124" s="40" t="s">
        <v>2233</v>
      </c>
      <c r="B124" s="40" t="s">
        <v>5839</v>
      </c>
      <c r="C124" s="5">
        <v>10749</v>
      </c>
      <c r="D124" s="40" t="s">
        <v>5840</v>
      </c>
      <c r="E124" s="173" t="s">
        <v>5841</v>
      </c>
      <c r="F124" s="40" t="s">
        <v>2272</v>
      </c>
      <c r="G124" s="50"/>
      <c r="H124" s="50"/>
      <c r="I124" s="50"/>
      <c r="M124" s="6" t="s">
        <v>5906</v>
      </c>
      <c r="N124" s="6">
        <v>10523</v>
      </c>
      <c r="O124" s="6" t="s">
        <v>5907</v>
      </c>
      <c r="P124" s="6" t="s">
        <v>5908</v>
      </c>
      <c r="Q124" s="6" t="str">
        <f t="shared" si="0"/>
        <v>DIST</v>
      </c>
      <c r="R124" s="6">
        <v>10</v>
      </c>
      <c r="S124" s="6" t="s">
        <v>5745</v>
      </c>
    </row>
    <row r="125" spans="1:19" ht="14.25" customHeight="1">
      <c r="A125" s="40" t="s">
        <v>2235</v>
      </c>
      <c r="B125" s="40" t="s">
        <v>5714</v>
      </c>
      <c r="C125" s="5">
        <v>10650</v>
      </c>
      <c r="D125" s="40" t="s">
        <v>5715</v>
      </c>
      <c r="E125" s="173" t="s">
        <v>5716</v>
      </c>
      <c r="F125" s="40" t="s">
        <v>2272</v>
      </c>
      <c r="G125" s="50"/>
      <c r="H125" s="50"/>
      <c r="I125" s="50"/>
      <c r="M125" s="6" t="s">
        <v>5928</v>
      </c>
      <c r="N125" s="6">
        <v>10751</v>
      </c>
      <c r="O125" s="6" t="s">
        <v>5929</v>
      </c>
      <c r="P125" s="6" t="s">
        <v>5930</v>
      </c>
      <c r="Q125" s="6" t="str">
        <f t="shared" si="0"/>
        <v>DIST</v>
      </c>
      <c r="R125" s="6">
        <v>9.86</v>
      </c>
      <c r="S125" s="6" t="s">
        <v>5397</v>
      </c>
    </row>
    <row r="126" spans="1:19" ht="14.25" customHeight="1">
      <c r="A126" s="40" t="s">
        <v>2237</v>
      </c>
      <c r="B126" s="40" t="s">
        <v>5928</v>
      </c>
      <c r="C126" s="5">
        <v>10751</v>
      </c>
      <c r="D126" s="40" t="s">
        <v>5929</v>
      </c>
      <c r="E126" s="173" t="s">
        <v>5930</v>
      </c>
      <c r="F126" s="40" t="s">
        <v>2272</v>
      </c>
      <c r="G126" s="50"/>
      <c r="H126" s="50"/>
      <c r="I126" s="50"/>
      <c r="M126" s="6" t="s">
        <v>5931</v>
      </c>
      <c r="N126" s="6">
        <v>10761</v>
      </c>
      <c r="O126" s="6" t="s">
        <v>5932</v>
      </c>
      <c r="P126" s="6" t="s">
        <v>5933</v>
      </c>
      <c r="Q126" s="6" t="str">
        <f t="shared" si="0"/>
        <v>DIST</v>
      </c>
      <c r="R126" s="6">
        <v>8.84</v>
      </c>
      <c r="S126" s="6" t="s">
        <v>5397</v>
      </c>
    </row>
    <row r="127" spans="1:19" ht="14.25" customHeight="1">
      <c r="A127" s="40" t="s">
        <v>2239</v>
      </c>
      <c r="B127" s="40" t="s">
        <v>5934</v>
      </c>
      <c r="C127" s="5">
        <v>10951</v>
      </c>
      <c r="D127" s="40" t="s">
        <v>5935</v>
      </c>
      <c r="E127" s="173" t="s">
        <v>5936</v>
      </c>
      <c r="F127" s="40" t="s">
        <v>2272</v>
      </c>
      <c r="G127" s="50"/>
      <c r="H127" s="50"/>
      <c r="I127" s="50"/>
      <c r="M127" s="6" t="s">
        <v>5861</v>
      </c>
      <c r="N127" s="6">
        <v>10412</v>
      </c>
      <c r="O127" s="6" t="s">
        <v>5862</v>
      </c>
      <c r="P127" s="6" t="s">
        <v>5863</v>
      </c>
      <c r="Q127" s="6" t="str">
        <f t="shared" si="0"/>
        <v>DIST</v>
      </c>
      <c r="R127" s="6">
        <v>9.98</v>
      </c>
      <c r="S127" s="6" t="s">
        <v>5397</v>
      </c>
    </row>
    <row r="128" spans="1:19" ht="14.25" customHeight="1">
      <c r="A128" s="40" t="s">
        <v>2241</v>
      </c>
      <c r="B128" s="40" t="s">
        <v>5711</v>
      </c>
      <c r="C128" s="5">
        <v>10752</v>
      </c>
      <c r="D128" s="40" t="s">
        <v>5712</v>
      </c>
      <c r="E128" s="173" t="s">
        <v>5713</v>
      </c>
      <c r="F128" s="40" t="s">
        <v>2272</v>
      </c>
      <c r="G128" s="50"/>
      <c r="H128" s="50"/>
      <c r="I128" s="50"/>
      <c r="M128" s="6" t="s">
        <v>5480</v>
      </c>
      <c r="N128" s="6">
        <v>10117</v>
      </c>
      <c r="O128" s="6" t="s">
        <v>5481</v>
      </c>
      <c r="P128" s="6" t="s">
        <v>5482</v>
      </c>
      <c r="Q128" s="6" t="str">
        <f t="shared" si="0"/>
        <v>DIST</v>
      </c>
      <c r="R128" s="6">
        <v>10</v>
      </c>
      <c r="S128" s="6" t="s">
        <v>5397</v>
      </c>
    </row>
    <row r="129" spans="1:19" ht="14.25" customHeight="1">
      <c r="A129" s="40" t="s">
        <v>4853</v>
      </c>
      <c r="B129" s="40" t="s">
        <v>5937</v>
      </c>
      <c r="C129" s="5">
        <v>10328</v>
      </c>
      <c r="D129" s="40" t="s">
        <v>5938</v>
      </c>
      <c r="E129" s="173" t="s">
        <v>5939</v>
      </c>
      <c r="F129" s="40" t="s">
        <v>2272</v>
      </c>
      <c r="G129" s="50"/>
      <c r="H129" s="50"/>
      <c r="I129" s="50"/>
      <c r="M129" s="6" t="s">
        <v>5705</v>
      </c>
      <c r="N129" s="6">
        <v>10613</v>
      </c>
      <c r="O129" s="6" t="s">
        <v>5706</v>
      </c>
      <c r="P129" s="6" t="s">
        <v>5707</v>
      </c>
      <c r="Q129" s="6" t="str">
        <f t="shared" si="0"/>
        <v>DIST</v>
      </c>
      <c r="R129" s="6">
        <v>9.64</v>
      </c>
      <c r="S129" s="6" t="s">
        <v>5397</v>
      </c>
    </row>
    <row r="130" spans="1:19" ht="14.25" customHeight="1">
      <c r="A130" s="40" t="s">
        <v>4873</v>
      </c>
      <c r="B130" s="40" t="s">
        <v>5940</v>
      </c>
      <c r="C130" s="5">
        <v>10430</v>
      </c>
      <c r="D130" s="40" t="s">
        <v>5941</v>
      </c>
      <c r="E130" s="173" t="s">
        <v>5942</v>
      </c>
      <c r="F130" s="40" t="s">
        <v>2272</v>
      </c>
      <c r="G130" s="50"/>
      <c r="H130" s="50"/>
      <c r="I130" s="50"/>
      <c r="M130" s="6" t="s">
        <v>5943</v>
      </c>
      <c r="N130" s="6">
        <v>10103</v>
      </c>
      <c r="O130" s="6" t="s">
        <v>5944</v>
      </c>
      <c r="P130" s="6" t="s">
        <v>5945</v>
      </c>
      <c r="Q130" s="6" t="str">
        <f t="shared" si="0"/>
        <v>DIST</v>
      </c>
      <c r="R130" s="6">
        <v>9.93</v>
      </c>
      <c r="S130" s="6" t="s">
        <v>5397</v>
      </c>
    </row>
    <row r="131" spans="1:19" ht="14.25" customHeight="1">
      <c r="A131" s="40" t="s">
        <v>4892</v>
      </c>
      <c r="B131" s="40" t="s">
        <v>5946</v>
      </c>
      <c r="C131" s="5">
        <v>10331</v>
      </c>
      <c r="D131" s="40" t="s">
        <v>5947</v>
      </c>
      <c r="E131" s="173" t="s">
        <v>5948</v>
      </c>
      <c r="F131" s="40" t="s">
        <v>2272</v>
      </c>
      <c r="G131" s="50"/>
      <c r="H131" s="50"/>
      <c r="I131" s="50"/>
      <c r="M131" s="6" t="s">
        <v>5551</v>
      </c>
      <c r="N131" s="6">
        <v>10210</v>
      </c>
      <c r="O131" s="6" t="s">
        <v>5552</v>
      </c>
      <c r="P131" s="6" t="s">
        <v>5553</v>
      </c>
      <c r="Q131" s="6" t="str">
        <f t="shared" si="0"/>
        <v>DIST</v>
      </c>
      <c r="R131" s="6">
        <v>9.68</v>
      </c>
      <c r="S131" s="6" t="s">
        <v>5397</v>
      </c>
    </row>
    <row r="132" spans="1:19" ht="14.25" customHeight="1">
      <c r="A132" s="40" t="s">
        <v>4911</v>
      </c>
      <c r="B132" s="40" t="s">
        <v>5949</v>
      </c>
      <c r="C132" s="5">
        <v>10854</v>
      </c>
      <c r="D132" s="40" t="s">
        <v>5950</v>
      </c>
      <c r="E132" s="173" t="s">
        <v>5951</v>
      </c>
      <c r="F132" s="40" t="s">
        <v>2272</v>
      </c>
      <c r="G132" s="50"/>
      <c r="H132" s="50"/>
      <c r="I132" s="50"/>
      <c r="M132" s="6" t="s">
        <v>5474</v>
      </c>
      <c r="N132" s="6">
        <v>10109</v>
      </c>
      <c r="O132" s="6" t="s">
        <v>5475</v>
      </c>
      <c r="P132" s="6" t="s">
        <v>5476</v>
      </c>
      <c r="Q132" s="6" t="str">
        <f t="shared" si="0"/>
        <v>DIST</v>
      </c>
      <c r="R132" s="6">
        <v>9.34</v>
      </c>
      <c r="S132" s="6" t="s">
        <v>5434</v>
      </c>
    </row>
    <row r="133" spans="1:19" ht="14.25" customHeight="1">
      <c r="A133" s="40" t="s">
        <v>4926</v>
      </c>
      <c r="B133" s="40" t="s">
        <v>5952</v>
      </c>
      <c r="C133" s="5">
        <v>10954</v>
      </c>
      <c r="D133" s="40" t="s">
        <v>5953</v>
      </c>
      <c r="E133" s="173" t="s">
        <v>5954</v>
      </c>
      <c r="F133" s="40" t="s">
        <v>2272</v>
      </c>
      <c r="G133" s="50"/>
      <c r="H133" s="50"/>
      <c r="I133" s="50"/>
      <c r="M133" s="6" t="s">
        <v>5955</v>
      </c>
      <c r="N133" s="6">
        <v>10866</v>
      </c>
      <c r="O133" s="6" t="s">
        <v>5956</v>
      </c>
      <c r="P133" s="6" t="s">
        <v>5957</v>
      </c>
      <c r="Q133" s="6" t="str">
        <f t="shared" si="0"/>
        <v>DIST</v>
      </c>
      <c r="R133" s="6">
        <v>9.91</v>
      </c>
      <c r="S133" s="6" t="s">
        <v>5397</v>
      </c>
    </row>
    <row r="134" spans="1:19" ht="14.25" customHeight="1">
      <c r="A134" s="40" t="s">
        <v>4944</v>
      </c>
      <c r="B134" s="40" t="s">
        <v>5569</v>
      </c>
      <c r="C134" s="5">
        <v>10655</v>
      </c>
      <c r="D134" s="40" t="s">
        <v>5570</v>
      </c>
      <c r="E134" s="173" t="s">
        <v>5571</v>
      </c>
      <c r="F134" s="40" t="s">
        <v>2272</v>
      </c>
      <c r="G134" s="50"/>
      <c r="H134" s="50"/>
      <c r="I134" s="50"/>
      <c r="M134" s="6" t="s">
        <v>5958</v>
      </c>
      <c r="N134" s="6">
        <v>10348</v>
      </c>
      <c r="O134" s="6" t="s">
        <v>5959</v>
      </c>
      <c r="P134" s="6" t="s">
        <v>5960</v>
      </c>
      <c r="Q134" s="6" t="str">
        <f t="shared" si="0"/>
        <v>DIST</v>
      </c>
      <c r="R134" s="6">
        <v>9.32</v>
      </c>
      <c r="S134" s="6" t="s">
        <v>5486</v>
      </c>
    </row>
    <row r="135" spans="1:19" ht="14.25" customHeight="1">
      <c r="A135" s="40" t="s">
        <v>4959</v>
      </c>
      <c r="B135" s="40" t="s">
        <v>5548</v>
      </c>
      <c r="C135" s="5">
        <v>10955</v>
      </c>
      <c r="D135" s="40" t="s">
        <v>5549</v>
      </c>
      <c r="E135" s="173" t="s">
        <v>5550</v>
      </c>
      <c r="F135" s="40" t="s">
        <v>2272</v>
      </c>
      <c r="G135" s="50"/>
      <c r="H135" s="50"/>
      <c r="I135" s="50"/>
      <c r="M135" s="6" t="s">
        <v>5690</v>
      </c>
      <c r="N135" s="6">
        <v>10611</v>
      </c>
      <c r="O135" s="6" t="s">
        <v>5691</v>
      </c>
      <c r="P135" s="6" t="s">
        <v>5692</v>
      </c>
      <c r="Q135" s="6" t="str">
        <f t="shared" si="0"/>
        <v>DIST</v>
      </c>
      <c r="R135" s="6">
        <v>9.9499999999999993</v>
      </c>
      <c r="S135" s="6" t="s">
        <v>5397</v>
      </c>
    </row>
    <row r="136" spans="1:19" ht="14.25" customHeight="1">
      <c r="A136" s="40" t="s">
        <v>4978</v>
      </c>
      <c r="B136" s="40" t="s">
        <v>5677</v>
      </c>
      <c r="C136" s="5">
        <v>10856</v>
      </c>
      <c r="D136" s="40" t="s">
        <v>5678</v>
      </c>
      <c r="E136" s="173" t="s">
        <v>5679</v>
      </c>
      <c r="F136" s="40" t="s">
        <v>2272</v>
      </c>
      <c r="G136" s="50"/>
      <c r="H136" s="50"/>
      <c r="I136" s="50"/>
      <c r="M136" s="6" t="s">
        <v>5836</v>
      </c>
      <c r="N136" s="6">
        <v>10743</v>
      </c>
      <c r="O136" s="6" t="s">
        <v>5837</v>
      </c>
      <c r="P136" s="6" t="s">
        <v>5838</v>
      </c>
      <c r="Q136" s="6" t="str">
        <f t="shared" si="0"/>
        <v>DIST</v>
      </c>
      <c r="R136" s="6">
        <v>9.91</v>
      </c>
      <c r="S136" s="6" t="s">
        <v>5397</v>
      </c>
    </row>
    <row r="137" spans="1:19" ht="14.25" customHeight="1">
      <c r="A137" s="40" t="s">
        <v>4995</v>
      </c>
      <c r="B137" s="40" t="s">
        <v>5833</v>
      </c>
      <c r="C137" s="5">
        <v>10433</v>
      </c>
      <c r="D137" s="40" t="s">
        <v>5834</v>
      </c>
      <c r="E137" s="173" t="s">
        <v>5835</v>
      </c>
      <c r="F137" s="40" t="s">
        <v>2272</v>
      </c>
      <c r="G137" s="50"/>
      <c r="H137" s="50"/>
      <c r="I137" s="50"/>
      <c r="M137" s="6" t="s">
        <v>5631</v>
      </c>
      <c r="N137" s="6">
        <v>10229</v>
      </c>
      <c r="O137" s="6" t="s">
        <v>5632</v>
      </c>
      <c r="P137" s="6" t="s">
        <v>5633</v>
      </c>
      <c r="Q137" s="6" t="str">
        <f t="shared" si="0"/>
        <v>DIST</v>
      </c>
      <c r="R137" s="6">
        <v>10</v>
      </c>
      <c r="S137" s="6" t="s">
        <v>5397</v>
      </c>
    </row>
    <row r="138" spans="1:19" ht="14.25" customHeight="1">
      <c r="A138" s="40" t="s">
        <v>5008</v>
      </c>
      <c r="B138" s="40" t="s">
        <v>5916</v>
      </c>
      <c r="C138" s="5">
        <v>10435</v>
      </c>
      <c r="D138" s="40" t="s">
        <v>5917</v>
      </c>
      <c r="E138" s="173" t="s">
        <v>5918</v>
      </c>
      <c r="F138" s="40" t="s">
        <v>2272</v>
      </c>
      <c r="G138" s="50"/>
      <c r="H138" s="50"/>
      <c r="I138" s="50"/>
      <c r="M138" s="6" t="s">
        <v>5961</v>
      </c>
      <c r="N138" s="6">
        <v>10206</v>
      </c>
      <c r="O138" s="6" t="s">
        <v>5962</v>
      </c>
      <c r="P138" s="6" t="s">
        <v>5963</v>
      </c>
      <c r="Q138" s="6" t="str">
        <f t="shared" si="0"/>
        <v>DIST</v>
      </c>
      <c r="R138" s="6">
        <v>9.75</v>
      </c>
      <c r="S138" s="6" t="s">
        <v>5397</v>
      </c>
    </row>
    <row r="139" spans="1:19" ht="14.25" customHeight="1">
      <c r="A139" s="40" t="s">
        <v>5023</v>
      </c>
      <c r="B139" s="40" t="s">
        <v>5845</v>
      </c>
      <c r="C139" s="5">
        <v>10535</v>
      </c>
      <c r="D139" s="40" t="s">
        <v>5846</v>
      </c>
      <c r="E139" s="173" t="s">
        <v>5847</v>
      </c>
      <c r="F139" s="40" t="s">
        <v>2272</v>
      </c>
      <c r="G139" s="50"/>
      <c r="H139" s="50"/>
      <c r="I139" s="50"/>
      <c r="M139" s="6" t="s">
        <v>5964</v>
      </c>
      <c r="N139" s="6">
        <v>10361</v>
      </c>
      <c r="O139" s="6" t="s">
        <v>5965</v>
      </c>
      <c r="P139" s="6" t="s">
        <v>5966</v>
      </c>
      <c r="Q139" s="6" t="str">
        <f t="shared" si="0"/>
        <v>DIST</v>
      </c>
      <c r="R139" s="6">
        <v>9.73</v>
      </c>
      <c r="S139" s="6" t="s">
        <v>5967</v>
      </c>
    </row>
    <row r="140" spans="1:19" ht="14.25" customHeight="1">
      <c r="A140" s="40" t="s">
        <v>4412</v>
      </c>
      <c r="B140" s="40" t="s">
        <v>5824</v>
      </c>
      <c r="C140" s="5">
        <v>10858</v>
      </c>
      <c r="D140" s="40" t="s">
        <v>5825</v>
      </c>
      <c r="E140" s="173" t="s">
        <v>5826</v>
      </c>
      <c r="F140" s="40" t="s">
        <v>2272</v>
      </c>
      <c r="G140" s="50"/>
      <c r="H140" s="50"/>
      <c r="I140" s="50"/>
      <c r="M140" s="6" t="s">
        <v>5968</v>
      </c>
      <c r="N140" s="6">
        <v>10458</v>
      </c>
      <c r="O140" s="6" t="s">
        <v>5969</v>
      </c>
      <c r="P140" s="6" t="s">
        <v>5970</v>
      </c>
      <c r="Q140" s="6" t="str">
        <f t="shared" si="0"/>
        <v>DIST</v>
      </c>
      <c r="R140" s="6">
        <v>9.23</v>
      </c>
      <c r="S140" s="6" t="s">
        <v>5397</v>
      </c>
    </row>
    <row r="141" spans="1:19" ht="14.25" customHeight="1">
      <c r="A141" s="40" t="s">
        <v>5051</v>
      </c>
      <c r="B141" s="40" t="s">
        <v>5897</v>
      </c>
      <c r="C141" s="5">
        <v>10438</v>
      </c>
      <c r="D141" s="40" t="s">
        <v>5898</v>
      </c>
      <c r="E141" s="173" t="s">
        <v>5899</v>
      </c>
      <c r="F141" s="40" t="s">
        <v>2272</v>
      </c>
      <c r="G141" s="50"/>
      <c r="H141" s="50"/>
      <c r="I141" s="50"/>
      <c r="M141" s="6" t="s">
        <v>5971</v>
      </c>
      <c r="N141" s="6">
        <v>10704</v>
      </c>
      <c r="O141" s="6" t="s">
        <v>5972</v>
      </c>
      <c r="P141" s="6" t="s">
        <v>5973</v>
      </c>
      <c r="Q141" s="6" t="str">
        <f t="shared" si="0"/>
        <v>DIST</v>
      </c>
      <c r="R141" s="6">
        <v>10</v>
      </c>
      <c r="S141" s="6" t="s">
        <v>5397</v>
      </c>
    </row>
    <row r="142" spans="1:19" ht="14.25" customHeight="1">
      <c r="A142" s="40" t="s">
        <v>5063</v>
      </c>
      <c r="B142" s="40" t="s">
        <v>5806</v>
      </c>
      <c r="C142" s="5">
        <v>10759</v>
      </c>
      <c r="D142" s="40" t="s">
        <v>5807</v>
      </c>
      <c r="E142" s="173" t="s">
        <v>5808</v>
      </c>
      <c r="F142" s="40" t="s">
        <v>2272</v>
      </c>
      <c r="G142" s="50"/>
      <c r="H142" s="50"/>
      <c r="I142" s="50"/>
      <c r="M142" s="6" t="s">
        <v>5974</v>
      </c>
      <c r="N142" s="6">
        <v>10566</v>
      </c>
      <c r="O142" s="6" t="s">
        <v>5975</v>
      </c>
      <c r="P142" s="6" t="s">
        <v>5976</v>
      </c>
      <c r="Q142" s="6" t="str">
        <f t="shared" si="0"/>
        <v>DIST</v>
      </c>
      <c r="R142" s="6">
        <v>9.98</v>
      </c>
      <c r="S142" s="6" t="s">
        <v>5397</v>
      </c>
    </row>
    <row r="143" spans="1:19" ht="14.25" hidden="1" customHeight="1">
      <c r="A143" s="40" t="s">
        <v>5081</v>
      </c>
      <c r="B143" s="40" t="s">
        <v>5686</v>
      </c>
      <c r="C143" s="5">
        <v>10959</v>
      </c>
      <c r="D143" s="40" t="s">
        <v>5687</v>
      </c>
      <c r="E143" s="173" t="s">
        <v>5688</v>
      </c>
      <c r="F143" s="40" t="s">
        <v>692</v>
      </c>
      <c r="G143" s="50"/>
      <c r="H143" s="50"/>
      <c r="I143" s="50"/>
      <c r="M143" s="6" t="s">
        <v>5736</v>
      </c>
      <c r="N143" s="6">
        <v>10817</v>
      </c>
      <c r="O143" s="6" t="s">
        <v>5737</v>
      </c>
      <c r="P143" s="6" t="s">
        <v>5738</v>
      </c>
      <c r="Q143" s="6" t="str">
        <f t="shared" si="0"/>
        <v>DIST</v>
      </c>
      <c r="R143" s="6">
        <v>9.5</v>
      </c>
      <c r="S143" s="6" t="s">
        <v>5745</v>
      </c>
    </row>
    <row r="144" spans="1:19" ht="14.25" customHeight="1">
      <c r="A144" s="40" t="s">
        <v>5100</v>
      </c>
      <c r="B144" s="40" t="s">
        <v>5453</v>
      </c>
      <c r="C144" s="5">
        <v>10960</v>
      </c>
      <c r="D144" s="40" t="s">
        <v>5454</v>
      </c>
      <c r="E144" s="173" t="s">
        <v>5455</v>
      </c>
      <c r="F144" s="40" t="s">
        <v>2272</v>
      </c>
      <c r="G144" s="50"/>
      <c r="H144" s="50"/>
      <c r="I144" s="50"/>
      <c r="M144" s="6" t="s">
        <v>5946</v>
      </c>
      <c r="N144" s="6">
        <v>10331</v>
      </c>
      <c r="O144" s="6" t="s">
        <v>5947</v>
      </c>
      <c r="P144" s="6" t="s">
        <v>5948</v>
      </c>
      <c r="Q144" s="6" t="str">
        <f t="shared" si="0"/>
        <v>DIST</v>
      </c>
      <c r="R144" s="6">
        <v>9.93</v>
      </c>
      <c r="S144" s="6" t="s">
        <v>5977</v>
      </c>
    </row>
    <row r="145" spans="1:19" ht="14.25" customHeight="1">
      <c r="A145" s="40" t="s">
        <v>5117</v>
      </c>
      <c r="B145" s="40" t="s">
        <v>5888</v>
      </c>
      <c r="C145" s="5">
        <v>10861</v>
      </c>
      <c r="D145" s="40" t="s">
        <v>5889</v>
      </c>
      <c r="E145" s="173" t="s">
        <v>5890</v>
      </c>
      <c r="F145" s="40" t="s">
        <v>2272</v>
      </c>
      <c r="G145" s="50"/>
      <c r="H145" s="50"/>
      <c r="I145" s="50"/>
      <c r="M145" s="6" t="s">
        <v>5978</v>
      </c>
      <c r="N145" s="6">
        <v>10547</v>
      </c>
      <c r="O145" s="6" t="s">
        <v>5979</v>
      </c>
      <c r="P145" s="6" t="s">
        <v>5980</v>
      </c>
      <c r="Q145" s="6" t="str">
        <f t="shared" si="0"/>
        <v>DIST</v>
      </c>
      <c r="R145" s="6">
        <v>9.91</v>
      </c>
      <c r="S145" s="6" t="s">
        <v>5397</v>
      </c>
    </row>
    <row r="146" spans="1:19" ht="14.25" customHeight="1">
      <c r="A146" s="40" t="s">
        <v>5134</v>
      </c>
      <c r="B146" s="40" t="s">
        <v>5931</v>
      </c>
      <c r="C146" s="5">
        <v>10761</v>
      </c>
      <c r="D146" s="40" t="s">
        <v>5932</v>
      </c>
      <c r="E146" s="173" t="s">
        <v>5933</v>
      </c>
      <c r="F146" s="40" t="s">
        <v>2272</v>
      </c>
      <c r="G146" s="50"/>
      <c r="H146" s="50"/>
      <c r="I146" s="50"/>
      <c r="M146" s="6" t="s">
        <v>5981</v>
      </c>
      <c r="N146" s="6">
        <v>10220</v>
      </c>
      <c r="O146" s="6" t="s">
        <v>5982</v>
      </c>
      <c r="P146" s="6" t="s">
        <v>5983</v>
      </c>
      <c r="Q146" s="6" t="str">
        <f t="shared" si="0"/>
        <v>DIST</v>
      </c>
      <c r="R146" s="6">
        <v>10</v>
      </c>
      <c r="S146" s="6" t="s">
        <v>5397</v>
      </c>
    </row>
    <row r="147" spans="1:19" ht="14.25" customHeight="1">
      <c r="A147" s="40" t="s">
        <v>5147</v>
      </c>
      <c r="B147" s="40" t="s">
        <v>5650</v>
      </c>
      <c r="C147" s="5">
        <v>10760</v>
      </c>
      <c r="D147" s="40" t="s">
        <v>5651</v>
      </c>
      <c r="E147" s="173" t="s">
        <v>5652</v>
      </c>
      <c r="F147" s="40" t="s">
        <v>2272</v>
      </c>
      <c r="G147" s="50"/>
      <c r="H147" s="50"/>
      <c r="I147" s="50"/>
      <c r="M147" s="6" t="s">
        <v>5984</v>
      </c>
      <c r="N147" s="6">
        <v>10443</v>
      </c>
      <c r="O147" s="6" t="s">
        <v>5985</v>
      </c>
      <c r="P147" s="6" t="s">
        <v>5986</v>
      </c>
      <c r="Q147" s="6" t="str">
        <f t="shared" si="0"/>
        <v>DIST</v>
      </c>
      <c r="R147" s="6">
        <v>10</v>
      </c>
      <c r="S147" s="6" t="s">
        <v>5397</v>
      </c>
    </row>
    <row r="148" spans="1:19" ht="14.25" customHeight="1">
      <c r="A148" s="40" t="s">
        <v>5162</v>
      </c>
      <c r="B148" s="40" t="s">
        <v>5987</v>
      </c>
      <c r="C148" s="5">
        <v>10338</v>
      </c>
      <c r="D148" s="40" t="s">
        <v>5988</v>
      </c>
      <c r="E148" s="173" t="s">
        <v>5989</v>
      </c>
      <c r="F148" s="40" t="s">
        <v>2272</v>
      </c>
      <c r="G148" s="50"/>
      <c r="H148" s="50"/>
      <c r="I148" s="50"/>
      <c r="M148" s="6" t="s">
        <v>5990</v>
      </c>
      <c r="N148" s="6">
        <v>10457</v>
      </c>
      <c r="O148" s="6" t="s">
        <v>5991</v>
      </c>
      <c r="P148" s="6" t="s">
        <v>5992</v>
      </c>
      <c r="Q148" s="6" t="str">
        <f t="shared" si="0"/>
        <v>DIST</v>
      </c>
      <c r="R148" s="6">
        <v>9.98</v>
      </c>
      <c r="S148" s="6" t="s">
        <v>5486</v>
      </c>
    </row>
    <row r="149" spans="1:19" ht="14.25" customHeight="1">
      <c r="A149" s="40" t="s">
        <v>5175</v>
      </c>
      <c r="B149" s="40" t="s">
        <v>5993</v>
      </c>
      <c r="C149" s="5">
        <v>10538</v>
      </c>
      <c r="D149" s="40" t="s">
        <v>5994</v>
      </c>
      <c r="E149" s="173" t="s">
        <v>5995</v>
      </c>
      <c r="F149" s="40" t="s">
        <v>2272</v>
      </c>
      <c r="G149" s="50"/>
      <c r="H149" s="50"/>
      <c r="I149" s="50"/>
      <c r="M149" s="6" t="s">
        <v>5773</v>
      </c>
      <c r="N149" s="6">
        <v>10823</v>
      </c>
      <c r="O149" s="6" t="s">
        <v>5774</v>
      </c>
      <c r="P149" s="6" t="s">
        <v>5775</v>
      </c>
      <c r="Q149" s="6" t="str">
        <f t="shared" si="0"/>
        <v>DIST</v>
      </c>
      <c r="R149" s="6">
        <v>10</v>
      </c>
      <c r="S149" s="6" t="s">
        <v>5397</v>
      </c>
    </row>
    <row r="150" spans="1:19" ht="14.25" customHeight="1">
      <c r="A150" s="40" t="s">
        <v>5190</v>
      </c>
      <c r="B150" s="40" t="s">
        <v>5876</v>
      </c>
      <c r="C150" s="5">
        <v>10441</v>
      </c>
      <c r="D150" s="40" t="s">
        <v>5877</v>
      </c>
      <c r="E150" s="173" t="s">
        <v>5878</v>
      </c>
      <c r="F150" s="40" t="s">
        <v>2272</v>
      </c>
      <c r="G150" s="50"/>
      <c r="H150" s="50"/>
      <c r="I150" s="50"/>
      <c r="M150" s="6" t="s">
        <v>5699</v>
      </c>
      <c r="N150" s="6">
        <v>10811</v>
      </c>
      <c r="O150" s="6" t="s">
        <v>5700</v>
      </c>
      <c r="P150" s="6" t="s">
        <v>5701</v>
      </c>
      <c r="Q150" s="6" t="str">
        <f t="shared" si="0"/>
        <v>DIST</v>
      </c>
      <c r="R150" s="6">
        <v>9.98</v>
      </c>
      <c r="S150" s="6" t="s">
        <v>5397</v>
      </c>
    </row>
    <row r="151" spans="1:19" ht="14.25" customHeight="1">
      <c r="A151" s="40" t="s">
        <v>5208</v>
      </c>
      <c r="B151" s="40" t="s">
        <v>5693</v>
      </c>
      <c r="C151" s="5">
        <v>10762</v>
      </c>
      <c r="D151" s="40" t="s">
        <v>5694</v>
      </c>
      <c r="E151" s="173" t="s">
        <v>5695</v>
      </c>
      <c r="F151" s="40" t="s">
        <v>2272</v>
      </c>
      <c r="G151" s="50"/>
      <c r="H151" s="50"/>
      <c r="I151" s="50"/>
      <c r="M151" s="6" t="s">
        <v>5788</v>
      </c>
      <c r="N151" s="6">
        <v>10927</v>
      </c>
      <c r="O151" s="6" t="s">
        <v>5789</v>
      </c>
      <c r="P151" s="6" t="s">
        <v>5790</v>
      </c>
      <c r="Q151" s="6" t="str">
        <f t="shared" si="0"/>
        <v>DIST</v>
      </c>
      <c r="R151" s="6">
        <v>9.98</v>
      </c>
      <c r="S151" s="6" t="s">
        <v>5397</v>
      </c>
    </row>
    <row r="152" spans="1:19" ht="14.25" customHeight="1">
      <c r="A152" s="40" t="s">
        <v>5212</v>
      </c>
      <c r="B152" s="40" t="s">
        <v>5591</v>
      </c>
      <c r="C152" s="5">
        <v>10862</v>
      </c>
      <c r="D152" s="40" t="s">
        <v>5592</v>
      </c>
      <c r="E152" s="173" t="s">
        <v>5593</v>
      </c>
      <c r="F152" s="40" t="s">
        <v>2272</v>
      </c>
      <c r="G152" s="50"/>
      <c r="H152" s="50"/>
      <c r="I152" s="50"/>
      <c r="M152" s="6" t="s">
        <v>5653</v>
      </c>
      <c r="N152" s="6">
        <v>10906</v>
      </c>
      <c r="O152" s="6" t="s">
        <v>5654</v>
      </c>
      <c r="P152" s="6" t="s">
        <v>5655</v>
      </c>
      <c r="Q152" s="6" t="str">
        <f t="shared" si="0"/>
        <v>DIST</v>
      </c>
      <c r="R152" s="6">
        <v>9.93</v>
      </c>
      <c r="S152" s="6" t="s">
        <v>5397</v>
      </c>
    </row>
    <row r="153" spans="1:19" ht="14.25" customHeight="1">
      <c r="A153" s="40" t="s">
        <v>5216</v>
      </c>
      <c r="B153" s="40" t="s">
        <v>5996</v>
      </c>
      <c r="C153" s="5">
        <v>10343</v>
      </c>
      <c r="D153" s="40" t="s">
        <v>5997</v>
      </c>
      <c r="E153" s="173" t="s">
        <v>5998</v>
      </c>
      <c r="F153" s="40" t="s">
        <v>2272</v>
      </c>
      <c r="G153" s="50"/>
      <c r="H153" s="50"/>
      <c r="I153" s="50"/>
      <c r="M153" s="6" t="s">
        <v>5999</v>
      </c>
      <c r="N153" s="6">
        <v>10934</v>
      </c>
      <c r="O153" s="6" t="s">
        <v>6000</v>
      </c>
      <c r="P153" s="6" t="s">
        <v>6001</v>
      </c>
      <c r="Q153" s="6" t="str">
        <f t="shared" si="0"/>
        <v>DIST</v>
      </c>
      <c r="R153" s="6">
        <v>10</v>
      </c>
      <c r="S153" s="6" t="s">
        <v>5397</v>
      </c>
    </row>
    <row r="154" spans="1:19" ht="14.25" customHeight="1">
      <c r="A154" s="40" t="s">
        <v>5221</v>
      </c>
      <c r="B154" s="40" t="s">
        <v>5984</v>
      </c>
      <c r="C154" s="5">
        <v>10443</v>
      </c>
      <c r="D154" s="40" t="s">
        <v>5985</v>
      </c>
      <c r="E154" s="173" t="s">
        <v>5986</v>
      </c>
      <c r="F154" s="40" t="s">
        <v>2272</v>
      </c>
      <c r="G154" s="50"/>
      <c r="H154" s="50"/>
      <c r="I154" s="50"/>
      <c r="M154" s="6" t="s">
        <v>6002</v>
      </c>
      <c r="N154" s="6">
        <v>10111</v>
      </c>
      <c r="O154" s="6" t="s">
        <v>6003</v>
      </c>
      <c r="P154" s="6" t="s">
        <v>6004</v>
      </c>
      <c r="Q154" s="174" t="str">
        <f t="shared" si="0"/>
        <v>ATKT</v>
      </c>
      <c r="R154" s="6">
        <v>0</v>
      </c>
      <c r="S154" s="6" t="s">
        <v>5410</v>
      </c>
    </row>
    <row r="155" spans="1:19" ht="14.25" customHeight="1">
      <c r="A155" s="40" t="s">
        <v>5225</v>
      </c>
      <c r="B155" s="40" t="s">
        <v>5830</v>
      </c>
      <c r="C155" s="5">
        <v>10445</v>
      </c>
      <c r="D155" s="40" t="s">
        <v>5831</v>
      </c>
      <c r="E155" s="173" t="s">
        <v>5832</v>
      </c>
      <c r="F155" s="40" t="s">
        <v>2272</v>
      </c>
      <c r="G155" s="50"/>
      <c r="H155" s="50"/>
      <c r="I155" s="50"/>
      <c r="M155" s="6" t="s">
        <v>6005</v>
      </c>
      <c r="N155" s="6">
        <v>10372</v>
      </c>
      <c r="O155" s="6" t="s">
        <v>6006</v>
      </c>
      <c r="P155" s="6" t="s">
        <v>6007</v>
      </c>
      <c r="Q155" s="6" t="str">
        <f t="shared" si="0"/>
        <v>DIST</v>
      </c>
      <c r="R155" s="6">
        <v>9.9499999999999993</v>
      </c>
      <c r="S155" s="6" t="s">
        <v>5397</v>
      </c>
    </row>
    <row r="156" spans="1:19" ht="14.25" customHeight="1">
      <c r="A156" s="40" t="s">
        <v>5231</v>
      </c>
      <c r="B156" s="40" t="s">
        <v>6008</v>
      </c>
      <c r="C156" s="5">
        <v>10545</v>
      </c>
      <c r="D156" s="40" t="s">
        <v>6009</v>
      </c>
      <c r="E156" s="173" t="s">
        <v>6010</v>
      </c>
      <c r="F156" s="40" t="s">
        <v>2272</v>
      </c>
      <c r="G156" s="50"/>
      <c r="H156" s="50"/>
      <c r="I156" s="50"/>
      <c r="M156" s="6" t="s">
        <v>5637</v>
      </c>
      <c r="N156" s="6">
        <v>10320</v>
      </c>
      <c r="O156" s="6" t="s">
        <v>5638</v>
      </c>
      <c r="P156" s="6" t="s">
        <v>5639</v>
      </c>
      <c r="Q156" s="6" t="str">
        <f t="shared" si="0"/>
        <v>DIST</v>
      </c>
      <c r="R156" s="6">
        <v>10</v>
      </c>
      <c r="S156" s="6" t="s">
        <v>5397</v>
      </c>
    </row>
    <row r="157" spans="1:19" ht="14.25" customHeight="1">
      <c r="A157" s="40" t="s">
        <v>5240</v>
      </c>
      <c r="B157" s="40" t="s">
        <v>6011</v>
      </c>
      <c r="C157" s="5">
        <v>10345</v>
      </c>
      <c r="D157" s="40" t="s">
        <v>6012</v>
      </c>
      <c r="E157" s="173" t="s">
        <v>6013</v>
      </c>
      <c r="F157" s="40" t="s">
        <v>2272</v>
      </c>
      <c r="G157" s="50"/>
      <c r="H157" s="50"/>
      <c r="I157" s="50"/>
      <c r="M157" s="6" t="s">
        <v>6014</v>
      </c>
      <c r="N157" s="6">
        <v>10549</v>
      </c>
      <c r="O157" s="6" t="s">
        <v>6015</v>
      </c>
      <c r="P157" s="6" t="s">
        <v>6016</v>
      </c>
      <c r="Q157" s="6" t="str">
        <f t="shared" si="0"/>
        <v>DIST</v>
      </c>
      <c r="R157" s="6">
        <v>9.98</v>
      </c>
      <c r="S157" s="6" t="s">
        <v>5745</v>
      </c>
    </row>
    <row r="158" spans="1:19" ht="14.25" customHeight="1">
      <c r="A158" s="40" t="s">
        <v>5244</v>
      </c>
      <c r="B158" s="40" t="s">
        <v>5517</v>
      </c>
      <c r="C158" s="5">
        <v>10447</v>
      </c>
      <c r="D158" s="40" t="s">
        <v>5518</v>
      </c>
      <c r="E158" s="173" t="s">
        <v>5519</v>
      </c>
      <c r="F158" s="40" t="s">
        <v>2272</v>
      </c>
      <c r="G158" s="50"/>
      <c r="H158" s="50"/>
      <c r="I158" s="50"/>
      <c r="M158" s="6" t="s">
        <v>6017</v>
      </c>
      <c r="N158" s="6">
        <v>10464</v>
      </c>
      <c r="O158" s="6" t="s">
        <v>6018</v>
      </c>
      <c r="P158" s="6" t="s">
        <v>6019</v>
      </c>
      <c r="Q158" s="6" t="str">
        <f t="shared" si="0"/>
        <v>DIST</v>
      </c>
      <c r="R158" s="6">
        <v>9.86</v>
      </c>
      <c r="S158" s="6" t="s">
        <v>5397</v>
      </c>
    </row>
    <row r="159" spans="1:19" ht="14.25" customHeight="1">
      <c r="A159" s="40" t="s">
        <v>5250</v>
      </c>
      <c r="B159" s="40" t="s">
        <v>5978</v>
      </c>
      <c r="C159" s="5">
        <v>10547</v>
      </c>
      <c r="D159" s="40" t="s">
        <v>5979</v>
      </c>
      <c r="E159" s="173" t="s">
        <v>5980</v>
      </c>
      <c r="F159" s="40" t="s">
        <v>2272</v>
      </c>
      <c r="G159" s="50"/>
      <c r="H159" s="50"/>
      <c r="I159" s="50"/>
      <c r="M159" s="6" t="s">
        <v>5438</v>
      </c>
      <c r="N159" s="6">
        <v>10605</v>
      </c>
      <c r="O159" s="6" t="s">
        <v>5439</v>
      </c>
      <c r="P159" s="6" t="s">
        <v>5440</v>
      </c>
      <c r="Q159" s="6" t="str">
        <f t="shared" si="0"/>
        <v>DIST</v>
      </c>
      <c r="R159" s="6">
        <v>8.93</v>
      </c>
      <c r="S159" s="6" t="s">
        <v>5587</v>
      </c>
    </row>
    <row r="160" spans="1:19" ht="14.25" customHeight="1">
      <c r="A160" s="40" t="s">
        <v>5258</v>
      </c>
      <c r="B160" s="40" t="s">
        <v>5758</v>
      </c>
      <c r="C160" s="5">
        <v>10548</v>
      </c>
      <c r="D160" s="40" t="s">
        <v>5759</v>
      </c>
      <c r="E160" s="173" t="s">
        <v>5760</v>
      </c>
      <c r="F160" s="40" t="s">
        <v>2272</v>
      </c>
      <c r="G160" s="50"/>
      <c r="H160" s="50"/>
      <c r="I160" s="50"/>
      <c r="M160" s="6" t="s">
        <v>5499</v>
      </c>
      <c r="N160" s="6">
        <v>10139</v>
      </c>
      <c r="O160" s="6" t="s">
        <v>5500</v>
      </c>
      <c r="P160" s="6" t="s">
        <v>5501</v>
      </c>
      <c r="Q160" s="6" t="str">
        <f t="shared" si="0"/>
        <v>DIST</v>
      </c>
      <c r="R160" s="6">
        <v>9.93</v>
      </c>
      <c r="S160" s="6" t="s">
        <v>5397</v>
      </c>
    </row>
    <row r="161" spans="1:19" ht="14.25" customHeight="1">
      <c r="A161" s="40" t="s">
        <v>4418</v>
      </c>
      <c r="B161" s="40" t="s">
        <v>5958</v>
      </c>
      <c r="C161" s="5">
        <v>10348</v>
      </c>
      <c r="D161" s="40" t="s">
        <v>5959</v>
      </c>
      <c r="E161" s="173" t="s">
        <v>5960</v>
      </c>
      <c r="F161" s="40" t="s">
        <v>2272</v>
      </c>
      <c r="G161" s="50"/>
      <c r="H161" s="50"/>
      <c r="I161" s="50"/>
      <c r="M161" s="6" t="s">
        <v>5520</v>
      </c>
      <c r="N161" s="6">
        <v>10148</v>
      </c>
      <c r="O161" s="6" t="s">
        <v>5521</v>
      </c>
      <c r="P161" s="6" t="s">
        <v>5522</v>
      </c>
      <c r="Q161" s="6" t="str">
        <f t="shared" si="0"/>
        <v>DIST</v>
      </c>
      <c r="R161" s="6">
        <v>9.98</v>
      </c>
      <c r="S161" s="6" t="s">
        <v>5486</v>
      </c>
    </row>
    <row r="162" spans="1:19" ht="14.25" customHeight="1">
      <c r="A162" s="40" t="s">
        <v>4426</v>
      </c>
      <c r="B162" s="40" t="s">
        <v>6014</v>
      </c>
      <c r="C162" s="5">
        <v>10549</v>
      </c>
      <c r="D162" s="40" t="s">
        <v>6015</v>
      </c>
      <c r="E162" s="173" t="s">
        <v>6016</v>
      </c>
      <c r="F162" s="40" t="s">
        <v>2272</v>
      </c>
      <c r="G162" s="50"/>
      <c r="H162" s="50"/>
      <c r="I162" s="50"/>
      <c r="M162" s="6" t="s">
        <v>5827</v>
      </c>
      <c r="N162" s="6">
        <v>10838</v>
      </c>
      <c r="O162" s="6" t="s">
        <v>5828</v>
      </c>
      <c r="P162" s="6" t="s">
        <v>5829</v>
      </c>
      <c r="Q162" s="6" t="str">
        <f t="shared" si="0"/>
        <v>DIST</v>
      </c>
      <c r="R162" s="6">
        <v>10</v>
      </c>
      <c r="S162" s="6" t="s">
        <v>5397</v>
      </c>
    </row>
    <row r="163" spans="1:19" ht="14.25" customHeight="1">
      <c r="A163" s="40" t="s">
        <v>4434</v>
      </c>
      <c r="B163" s="40" t="s">
        <v>5733</v>
      </c>
      <c r="C163" s="5">
        <v>10450</v>
      </c>
      <c r="D163" s="40" t="s">
        <v>5734</v>
      </c>
      <c r="E163" s="173" t="s">
        <v>5735</v>
      </c>
      <c r="F163" s="40" t="s">
        <v>2272</v>
      </c>
      <c r="G163" s="50"/>
      <c r="H163" s="50"/>
      <c r="I163" s="50"/>
      <c r="M163" s="6" t="s">
        <v>5398</v>
      </c>
      <c r="N163" s="6">
        <v>10702</v>
      </c>
      <c r="O163" s="6" t="s">
        <v>5399</v>
      </c>
      <c r="P163" s="6" t="s">
        <v>5400</v>
      </c>
      <c r="Q163" s="6" t="str">
        <f t="shared" si="0"/>
        <v>DIST</v>
      </c>
      <c r="R163" s="6">
        <v>8.73</v>
      </c>
      <c r="S163" s="6" t="s">
        <v>5646</v>
      </c>
    </row>
    <row r="164" spans="1:19" ht="14.25" customHeight="1">
      <c r="A164" s="40" t="s">
        <v>4196</v>
      </c>
      <c r="B164" s="40" t="s">
        <v>5671</v>
      </c>
      <c r="C164" s="5">
        <v>10451</v>
      </c>
      <c r="D164" s="40" t="s">
        <v>5672</v>
      </c>
      <c r="E164" s="173" t="s">
        <v>5673</v>
      </c>
      <c r="F164" s="40" t="s">
        <v>2272</v>
      </c>
      <c r="G164" s="50"/>
      <c r="H164" s="50"/>
      <c r="I164" s="50"/>
      <c r="M164" s="6" t="s">
        <v>5987</v>
      </c>
      <c r="N164" s="6">
        <v>10338</v>
      </c>
      <c r="O164" s="6" t="s">
        <v>5988</v>
      </c>
      <c r="P164" s="6" t="s">
        <v>5989</v>
      </c>
      <c r="Q164" s="6" t="str">
        <f t="shared" si="0"/>
        <v>DIST</v>
      </c>
      <c r="R164" s="6">
        <v>9.77</v>
      </c>
      <c r="S164" s="6" t="s">
        <v>5397</v>
      </c>
    </row>
    <row r="165" spans="1:19" ht="14.25" customHeight="1">
      <c r="A165" s="40" t="s">
        <v>4261</v>
      </c>
      <c r="B165" s="40" t="s">
        <v>5622</v>
      </c>
      <c r="C165" s="5">
        <v>10452</v>
      </c>
      <c r="D165" s="40" t="s">
        <v>5623</v>
      </c>
      <c r="E165" s="173" t="s">
        <v>5624</v>
      </c>
      <c r="F165" s="40" t="s">
        <v>2272</v>
      </c>
      <c r="G165" s="50"/>
      <c r="H165" s="50"/>
      <c r="I165" s="50"/>
      <c r="M165" s="6" t="s">
        <v>5613</v>
      </c>
      <c r="N165" s="6">
        <v>10129</v>
      </c>
      <c r="O165" s="6" t="s">
        <v>5614</v>
      </c>
      <c r="P165" s="6" t="s">
        <v>5615</v>
      </c>
      <c r="Q165" s="6" t="str">
        <f t="shared" si="0"/>
        <v>DIST</v>
      </c>
      <c r="R165" s="6">
        <v>10</v>
      </c>
      <c r="S165" s="6" t="s">
        <v>5397</v>
      </c>
    </row>
    <row r="166" spans="1:19" ht="14.25" customHeight="1">
      <c r="A166" s="40" t="s">
        <v>4325</v>
      </c>
      <c r="B166" s="40" t="s">
        <v>6020</v>
      </c>
      <c r="C166" s="5">
        <v>10453</v>
      </c>
      <c r="D166" s="40" t="s">
        <v>6021</v>
      </c>
      <c r="E166" s="173" t="s">
        <v>6022</v>
      </c>
      <c r="F166" s="40" t="s">
        <v>2272</v>
      </c>
      <c r="G166" s="50"/>
      <c r="H166" s="50"/>
      <c r="I166" s="50"/>
      <c r="M166" s="6" t="s">
        <v>5940</v>
      </c>
      <c r="N166" s="6">
        <v>10430</v>
      </c>
      <c r="O166" s="6" t="s">
        <v>5941</v>
      </c>
      <c r="P166" s="6" t="s">
        <v>5942</v>
      </c>
      <c r="Q166" s="6" t="str">
        <f t="shared" si="0"/>
        <v>DIST</v>
      </c>
      <c r="R166" s="6">
        <v>9.11</v>
      </c>
      <c r="S166" s="6" t="s">
        <v>5397</v>
      </c>
    </row>
    <row r="167" spans="1:19" ht="14.25" customHeight="1">
      <c r="A167" s="40" t="s">
        <v>4384</v>
      </c>
      <c r="B167" s="40" t="s">
        <v>5882</v>
      </c>
      <c r="C167" s="5">
        <v>10355</v>
      </c>
      <c r="D167" s="40" t="s">
        <v>5883</v>
      </c>
      <c r="E167" s="173" t="s">
        <v>5884</v>
      </c>
      <c r="F167" s="40" t="s">
        <v>2272</v>
      </c>
      <c r="G167" s="50"/>
      <c r="H167" s="50"/>
      <c r="I167" s="50"/>
      <c r="M167" s="6" t="s">
        <v>5539</v>
      </c>
      <c r="N167" s="6">
        <v>10163</v>
      </c>
      <c r="O167" s="6" t="s">
        <v>5540</v>
      </c>
      <c r="P167" s="6" t="s">
        <v>5541</v>
      </c>
      <c r="Q167" s="6" t="str">
        <f t="shared" si="0"/>
        <v>DIST</v>
      </c>
      <c r="R167" s="6">
        <v>10</v>
      </c>
      <c r="S167" s="6" t="s">
        <v>6023</v>
      </c>
    </row>
    <row r="168" spans="1:19" ht="14.25" customHeight="1">
      <c r="A168" s="40" t="s">
        <v>4451</v>
      </c>
      <c r="B168" s="40" t="s">
        <v>6024</v>
      </c>
      <c r="C168" s="5">
        <v>10455</v>
      </c>
      <c r="D168" s="40" t="s">
        <v>6025</v>
      </c>
      <c r="E168" s="173" t="s">
        <v>6026</v>
      </c>
      <c r="F168" s="40" t="s">
        <v>2272</v>
      </c>
      <c r="G168" s="50"/>
      <c r="H168" s="50"/>
      <c r="I168" s="50"/>
      <c r="M168" s="6" t="s">
        <v>5417</v>
      </c>
      <c r="N168" s="6">
        <v>10803</v>
      </c>
      <c r="O168" s="6" t="s">
        <v>5418</v>
      </c>
      <c r="P168" s="6" t="s">
        <v>5419</v>
      </c>
      <c r="Q168" s="6" t="str">
        <f t="shared" si="0"/>
        <v>DIST</v>
      </c>
      <c r="R168" s="6">
        <v>9.59</v>
      </c>
      <c r="S168" s="6" t="s">
        <v>5397</v>
      </c>
    </row>
    <row r="169" spans="1:19" ht="14.25" customHeight="1">
      <c r="A169" s="40" t="s">
        <v>4509</v>
      </c>
      <c r="B169" s="40" t="s">
        <v>5431</v>
      </c>
      <c r="C169" s="5">
        <v>10356</v>
      </c>
      <c r="D169" s="40" t="s">
        <v>5432</v>
      </c>
      <c r="E169" s="173" t="s">
        <v>5433</v>
      </c>
      <c r="F169" s="40" t="s">
        <v>2272</v>
      </c>
      <c r="G169" s="50"/>
      <c r="H169" s="50"/>
      <c r="I169" s="50"/>
      <c r="M169" s="6" t="s">
        <v>6027</v>
      </c>
      <c r="N169" s="6">
        <v>10966</v>
      </c>
      <c r="O169" s="6" t="s">
        <v>6028</v>
      </c>
      <c r="P169" s="6" t="s">
        <v>6029</v>
      </c>
      <c r="Q169" s="6" t="str">
        <f t="shared" si="0"/>
        <v>DIST</v>
      </c>
      <c r="R169" s="6">
        <v>9.91</v>
      </c>
      <c r="S169" s="6" t="s">
        <v>5397</v>
      </c>
    </row>
    <row r="170" spans="1:19" ht="14.25" customHeight="1">
      <c r="A170" s="40" t="s">
        <v>4561</v>
      </c>
      <c r="B170" s="40" t="s">
        <v>5990</v>
      </c>
      <c r="C170" s="5">
        <v>10457</v>
      </c>
      <c r="D170" s="40" t="s">
        <v>5991</v>
      </c>
      <c r="E170" s="173" t="s">
        <v>5992</v>
      </c>
      <c r="F170" s="40" t="s">
        <v>2272</v>
      </c>
      <c r="G170" s="50"/>
      <c r="H170" s="50"/>
      <c r="I170" s="50"/>
      <c r="M170" s="6" t="s">
        <v>5949</v>
      </c>
      <c r="N170" s="6">
        <v>10854</v>
      </c>
      <c r="O170" s="6" t="s">
        <v>5950</v>
      </c>
      <c r="P170" s="6" t="s">
        <v>5951</v>
      </c>
      <c r="Q170" s="6" t="str">
        <f t="shared" si="0"/>
        <v>DIST</v>
      </c>
      <c r="R170" s="6">
        <v>9.8000000000000007</v>
      </c>
      <c r="S170" s="6" t="s">
        <v>5397</v>
      </c>
    </row>
    <row r="171" spans="1:19" ht="14.25" customHeight="1">
      <c r="A171" s="40" t="s">
        <v>4613</v>
      </c>
      <c r="B171" s="40" t="s">
        <v>5968</v>
      </c>
      <c r="C171" s="5">
        <v>10458</v>
      </c>
      <c r="D171" s="40" t="s">
        <v>5969</v>
      </c>
      <c r="E171" s="173" t="s">
        <v>5970</v>
      </c>
      <c r="F171" s="40" t="s">
        <v>2272</v>
      </c>
      <c r="G171" s="50"/>
      <c r="H171" s="50"/>
      <c r="I171" s="50"/>
      <c r="M171" s="6" t="s">
        <v>5858</v>
      </c>
      <c r="N171" s="6">
        <v>10509</v>
      </c>
      <c r="O171" s="6" t="s">
        <v>5859</v>
      </c>
      <c r="P171" s="6" t="s">
        <v>5860</v>
      </c>
      <c r="Q171" s="6" t="str">
        <f t="shared" si="0"/>
        <v>DIST</v>
      </c>
      <c r="R171" s="6">
        <v>10</v>
      </c>
      <c r="S171" s="6" t="s">
        <v>5397</v>
      </c>
    </row>
    <row r="172" spans="1:19" ht="14.25" customHeight="1">
      <c r="A172" s="40" t="s">
        <v>4632</v>
      </c>
      <c r="B172" s="40" t="s">
        <v>6030</v>
      </c>
      <c r="C172" s="5">
        <v>10963</v>
      </c>
      <c r="D172" s="40" t="s">
        <v>6031</v>
      </c>
      <c r="E172" s="173" t="s">
        <v>6032</v>
      </c>
      <c r="F172" s="40" t="s">
        <v>2272</v>
      </c>
      <c r="G172" s="50"/>
      <c r="H172" s="50"/>
      <c r="I172" s="50"/>
      <c r="M172" s="6" t="s">
        <v>5563</v>
      </c>
      <c r="N172" s="6">
        <v>10222</v>
      </c>
      <c r="O172" s="6" t="s">
        <v>5564</v>
      </c>
      <c r="P172" s="6" t="s">
        <v>5565</v>
      </c>
      <c r="Q172" s="6" t="str">
        <f t="shared" si="0"/>
        <v>DIST</v>
      </c>
      <c r="R172" s="6">
        <v>9.91</v>
      </c>
      <c r="S172" s="6" t="s">
        <v>5397</v>
      </c>
    </row>
    <row r="173" spans="1:19" ht="14.25" hidden="1" customHeight="1">
      <c r="A173" s="40" t="s">
        <v>4650</v>
      </c>
      <c r="B173" s="40" t="s">
        <v>6002</v>
      </c>
      <c r="C173" s="5">
        <v>10111</v>
      </c>
      <c r="D173" s="40" t="s">
        <v>6003</v>
      </c>
      <c r="E173" s="173" t="s">
        <v>6004</v>
      </c>
      <c r="F173" s="40" t="s">
        <v>692</v>
      </c>
      <c r="G173" s="50"/>
      <c r="H173" s="50"/>
      <c r="I173" s="50"/>
      <c r="M173" s="6" t="s">
        <v>5821</v>
      </c>
      <c r="N173" s="6">
        <v>10938</v>
      </c>
      <c r="O173" s="6" t="s">
        <v>5822</v>
      </c>
      <c r="P173" s="6" t="s">
        <v>5823</v>
      </c>
      <c r="Q173" s="6" t="str">
        <f t="shared" si="0"/>
        <v>DIST</v>
      </c>
      <c r="R173" s="6">
        <v>9.89</v>
      </c>
      <c r="S173" s="6" t="s">
        <v>5397</v>
      </c>
    </row>
    <row r="174" spans="1:19" ht="14.25" customHeight="1">
      <c r="A174" s="40" t="s">
        <v>4670</v>
      </c>
      <c r="B174" s="40" t="s">
        <v>5471</v>
      </c>
      <c r="C174" s="5">
        <v>10559</v>
      </c>
      <c r="D174" s="40" t="s">
        <v>5472</v>
      </c>
      <c r="E174" s="173" t="s">
        <v>5473</v>
      </c>
      <c r="F174" s="40" t="s">
        <v>2272</v>
      </c>
      <c r="G174" s="50"/>
      <c r="H174" s="50"/>
      <c r="I174" s="50"/>
      <c r="M174" s="6" t="s">
        <v>6030</v>
      </c>
      <c r="N174" s="6">
        <v>10963</v>
      </c>
      <c r="O174" s="6" t="s">
        <v>6031</v>
      </c>
      <c r="P174" s="6" t="s">
        <v>6032</v>
      </c>
      <c r="Q174" s="6" t="str">
        <f t="shared" si="0"/>
        <v>DIST</v>
      </c>
      <c r="R174" s="6">
        <v>10</v>
      </c>
      <c r="S174" s="6" t="s">
        <v>6033</v>
      </c>
    </row>
    <row r="175" spans="1:19" ht="14.25" customHeight="1">
      <c r="A175" s="40" t="s">
        <v>4686</v>
      </c>
      <c r="B175" s="40" t="s">
        <v>5610</v>
      </c>
      <c r="C175" s="5">
        <v>10360</v>
      </c>
      <c r="D175" s="40" t="s">
        <v>5611</v>
      </c>
      <c r="E175" s="173" t="s">
        <v>5612</v>
      </c>
      <c r="F175" s="40" t="s">
        <v>2272</v>
      </c>
      <c r="G175" s="50"/>
      <c r="H175" s="50"/>
      <c r="I175" s="50"/>
      <c r="M175" s="6" t="s">
        <v>5842</v>
      </c>
      <c r="N175" s="6">
        <v>10844</v>
      </c>
      <c r="O175" s="6" t="s">
        <v>5843</v>
      </c>
      <c r="P175" s="6" t="s">
        <v>5844</v>
      </c>
      <c r="Q175" s="6" t="str">
        <f t="shared" si="0"/>
        <v>DIST</v>
      </c>
      <c r="R175" s="6">
        <v>9.73</v>
      </c>
      <c r="S175" s="6" t="s">
        <v>5397</v>
      </c>
    </row>
    <row r="176" spans="1:19" ht="14.25" customHeight="1">
      <c r="A176" s="40" t="s">
        <v>4706</v>
      </c>
      <c r="B176" s="40" t="s">
        <v>5812</v>
      </c>
      <c r="C176" s="5">
        <v>10460</v>
      </c>
      <c r="D176" s="40" t="s">
        <v>5813</v>
      </c>
      <c r="E176" s="173" t="s">
        <v>5814</v>
      </c>
      <c r="F176" s="40" t="s">
        <v>2272</v>
      </c>
      <c r="G176" s="50"/>
      <c r="H176" s="50"/>
      <c r="I176" s="50"/>
      <c r="M176" s="6" t="s">
        <v>5996</v>
      </c>
      <c r="N176" s="6">
        <v>10343</v>
      </c>
      <c r="O176" s="6" t="s">
        <v>5997</v>
      </c>
      <c r="P176" s="6" t="s">
        <v>5998</v>
      </c>
      <c r="Q176" s="6" t="str">
        <f t="shared" si="0"/>
        <v>DIST</v>
      </c>
      <c r="R176" s="6">
        <v>9.8000000000000007</v>
      </c>
      <c r="S176" s="6" t="s">
        <v>5397</v>
      </c>
    </row>
    <row r="177" spans="1:19" ht="14.25" customHeight="1">
      <c r="A177" s="40" t="s">
        <v>4722</v>
      </c>
      <c r="B177" s="40" t="s">
        <v>5943</v>
      </c>
      <c r="C177" s="5">
        <v>10103</v>
      </c>
      <c r="D177" s="40" t="s">
        <v>5944</v>
      </c>
      <c r="E177" s="173" t="s">
        <v>5945</v>
      </c>
      <c r="F177" s="40" t="s">
        <v>2272</v>
      </c>
      <c r="G177" s="50"/>
      <c r="H177" s="50"/>
      <c r="I177" s="50"/>
      <c r="M177" s="6" t="s">
        <v>6034</v>
      </c>
      <c r="N177" s="6">
        <v>10969</v>
      </c>
      <c r="O177" s="6" t="s">
        <v>6035</v>
      </c>
      <c r="P177" s="6" t="s">
        <v>6036</v>
      </c>
      <c r="Q177" s="6" t="str">
        <f t="shared" si="0"/>
        <v>DIST</v>
      </c>
      <c r="R177" s="6">
        <v>9.77</v>
      </c>
      <c r="S177" s="6" t="s">
        <v>5397</v>
      </c>
    </row>
    <row r="178" spans="1:19" ht="14.25" customHeight="1">
      <c r="A178" s="40" t="s">
        <v>4742</v>
      </c>
      <c r="B178" s="40" t="s">
        <v>5961</v>
      </c>
      <c r="C178" s="5">
        <v>10206</v>
      </c>
      <c r="D178" s="40" t="s">
        <v>5962</v>
      </c>
      <c r="E178" s="173" t="s">
        <v>5963</v>
      </c>
      <c r="F178" s="40" t="s">
        <v>2272</v>
      </c>
      <c r="G178" s="50"/>
      <c r="H178" s="50"/>
      <c r="I178" s="50"/>
      <c r="M178" s="6" t="s">
        <v>5852</v>
      </c>
      <c r="N178" s="6">
        <v>10647</v>
      </c>
      <c r="O178" s="6" t="s">
        <v>5853</v>
      </c>
      <c r="P178" s="6" t="s">
        <v>5854</v>
      </c>
      <c r="Q178" s="6" t="str">
        <f t="shared" si="0"/>
        <v>DIST</v>
      </c>
      <c r="R178" s="6">
        <v>9.64</v>
      </c>
      <c r="S178" s="6" t="s">
        <v>5729</v>
      </c>
    </row>
    <row r="179" spans="1:19" ht="14.25" customHeight="1">
      <c r="A179" s="40" t="s">
        <v>4760</v>
      </c>
      <c r="B179" s="40" t="s">
        <v>6037</v>
      </c>
      <c r="C179" s="5">
        <v>10319</v>
      </c>
      <c r="D179" s="40" t="s">
        <v>6038</v>
      </c>
      <c r="E179" s="173" t="s">
        <v>6039</v>
      </c>
      <c r="F179" s="40" t="s">
        <v>2272</v>
      </c>
      <c r="G179" s="50"/>
      <c r="H179" s="50"/>
      <c r="I179" s="50"/>
      <c r="M179" s="6" t="s">
        <v>6011</v>
      </c>
      <c r="N179" s="6">
        <v>10345</v>
      </c>
      <c r="O179" s="6" t="s">
        <v>6012</v>
      </c>
      <c r="P179" s="6" t="s">
        <v>6013</v>
      </c>
      <c r="Q179" s="6" t="str">
        <f t="shared" si="0"/>
        <v>DIST</v>
      </c>
      <c r="R179" s="6">
        <v>9.91</v>
      </c>
      <c r="S179" s="6" t="s">
        <v>5397</v>
      </c>
    </row>
    <row r="180" spans="1:19" ht="14.25" customHeight="1">
      <c r="A180" s="40" t="s">
        <v>4780</v>
      </c>
      <c r="B180" s="40" t="s">
        <v>5964</v>
      </c>
      <c r="C180" s="5">
        <v>10361</v>
      </c>
      <c r="D180" s="40" t="s">
        <v>5965</v>
      </c>
      <c r="E180" s="173" t="s">
        <v>5966</v>
      </c>
      <c r="F180" s="40" t="s">
        <v>2272</v>
      </c>
      <c r="G180" s="50"/>
      <c r="H180" s="50"/>
      <c r="I180" s="50"/>
      <c r="M180" s="6" t="s">
        <v>6008</v>
      </c>
      <c r="N180" s="6">
        <v>10545</v>
      </c>
      <c r="O180" s="6" t="s">
        <v>6009</v>
      </c>
      <c r="P180" s="6" t="s">
        <v>6010</v>
      </c>
      <c r="Q180" s="6" t="str">
        <f t="shared" si="0"/>
        <v>DIST</v>
      </c>
      <c r="R180" s="6">
        <v>9.84</v>
      </c>
      <c r="S180" s="6" t="s">
        <v>5486</v>
      </c>
    </row>
    <row r="181" spans="1:19" ht="14.25" customHeight="1">
      <c r="A181" s="40" t="s">
        <v>4800</v>
      </c>
      <c r="B181" s="40" t="s">
        <v>6017</v>
      </c>
      <c r="C181" s="5">
        <v>10464</v>
      </c>
      <c r="D181" s="40" t="s">
        <v>6018</v>
      </c>
      <c r="E181" s="173" t="s">
        <v>6019</v>
      </c>
      <c r="F181" s="40" t="s">
        <v>2272</v>
      </c>
      <c r="G181" s="50"/>
      <c r="H181" s="50"/>
      <c r="I181" s="50"/>
      <c r="M181" s="6" t="s">
        <v>6040</v>
      </c>
      <c r="N181" s="6">
        <v>10968</v>
      </c>
      <c r="O181" s="6" t="s">
        <v>6041</v>
      </c>
      <c r="P181" s="6" t="s">
        <v>6042</v>
      </c>
      <c r="Q181" s="6" t="str">
        <f t="shared" si="0"/>
        <v>DIST</v>
      </c>
      <c r="R181" s="6">
        <v>9.91</v>
      </c>
      <c r="S181" s="6" t="s">
        <v>5397</v>
      </c>
    </row>
    <row r="182" spans="1:19" ht="14.25" customHeight="1">
      <c r="A182" s="40" t="s">
        <v>4816</v>
      </c>
      <c r="B182" s="40" t="s">
        <v>5900</v>
      </c>
      <c r="C182" s="5">
        <v>10465</v>
      </c>
      <c r="D182" s="40" t="s">
        <v>5901</v>
      </c>
      <c r="E182" s="173" t="s">
        <v>5902</v>
      </c>
      <c r="F182" s="40" t="s">
        <v>2272</v>
      </c>
      <c r="G182" s="50"/>
      <c r="H182" s="50"/>
      <c r="I182" s="50"/>
      <c r="M182" s="6" t="s">
        <v>6037</v>
      </c>
      <c r="N182" s="6">
        <v>10319</v>
      </c>
      <c r="O182" s="6" t="s">
        <v>6038</v>
      </c>
      <c r="P182" s="6" t="s">
        <v>6039</v>
      </c>
      <c r="Q182" s="6" t="str">
        <f t="shared" si="0"/>
        <v>DIST</v>
      </c>
      <c r="R182" s="6">
        <v>10</v>
      </c>
      <c r="S182" s="6" t="s">
        <v>5397</v>
      </c>
    </row>
    <row r="183" spans="1:19" ht="14.25" customHeight="1">
      <c r="A183" s="40" t="s">
        <v>4832</v>
      </c>
      <c r="B183" s="40" t="s">
        <v>5974</v>
      </c>
      <c r="C183" s="5">
        <v>10566</v>
      </c>
      <c r="D183" s="40" t="s">
        <v>5975</v>
      </c>
      <c r="E183" s="173" t="s">
        <v>5976</v>
      </c>
      <c r="F183" s="40" t="s">
        <v>2272</v>
      </c>
      <c r="G183" s="50"/>
      <c r="H183" s="50"/>
      <c r="I183" s="50"/>
      <c r="M183" s="6" t="s">
        <v>6043</v>
      </c>
      <c r="N183" s="6">
        <v>10972</v>
      </c>
      <c r="O183" s="6" t="s">
        <v>6044</v>
      </c>
      <c r="P183" s="6" t="s">
        <v>6045</v>
      </c>
      <c r="Q183" s="6" t="str">
        <f t="shared" si="0"/>
        <v>DIST</v>
      </c>
      <c r="R183" s="6">
        <v>9.59</v>
      </c>
      <c r="S183" s="6" t="s">
        <v>5397</v>
      </c>
    </row>
    <row r="184" spans="1:19" ht="14.25" customHeight="1">
      <c r="A184" s="40" t="s">
        <v>4844</v>
      </c>
      <c r="B184" s="40" t="s">
        <v>5971</v>
      </c>
      <c r="C184" s="5">
        <v>10704</v>
      </c>
      <c r="D184" s="40" t="s">
        <v>5972</v>
      </c>
      <c r="E184" s="173" t="s">
        <v>5973</v>
      </c>
      <c r="F184" s="40" t="s">
        <v>2272</v>
      </c>
      <c r="G184" s="50"/>
      <c r="H184" s="50"/>
      <c r="I184" s="50"/>
      <c r="M184" s="6" t="s">
        <v>6046</v>
      </c>
      <c r="N184" s="6">
        <v>10155</v>
      </c>
      <c r="O184" s="6" t="s">
        <v>6047</v>
      </c>
      <c r="P184" s="6" t="s">
        <v>6048</v>
      </c>
      <c r="Q184" s="6" t="str">
        <f t="shared" si="0"/>
        <v>DIST</v>
      </c>
      <c r="R184" s="6">
        <v>10</v>
      </c>
      <c r="S184" s="6" t="s">
        <v>6049</v>
      </c>
    </row>
    <row r="185" spans="1:19" ht="14.25" customHeight="1">
      <c r="A185" s="40" t="s">
        <v>4861</v>
      </c>
      <c r="B185" s="40" t="s">
        <v>5536</v>
      </c>
      <c r="C185" s="5">
        <v>10664</v>
      </c>
      <c r="D185" s="40" t="s">
        <v>5537</v>
      </c>
      <c r="E185" s="173" t="s">
        <v>5538</v>
      </c>
      <c r="F185" s="40" t="s">
        <v>2272</v>
      </c>
      <c r="G185" s="50"/>
      <c r="H185" s="50"/>
      <c r="I185" s="50"/>
      <c r="M185" s="6" t="s">
        <v>5746</v>
      </c>
      <c r="N185" s="6">
        <v>10918</v>
      </c>
      <c r="O185" s="6" t="s">
        <v>5747</v>
      </c>
      <c r="P185" s="6" t="s">
        <v>5748</v>
      </c>
      <c r="Q185" s="6" t="str">
        <f t="shared" si="0"/>
        <v>DIST</v>
      </c>
      <c r="R185" s="6">
        <v>10</v>
      </c>
      <c r="S185" s="6" t="s">
        <v>5397</v>
      </c>
    </row>
    <row r="186" spans="1:19" ht="14.25" customHeight="1">
      <c r="A186" s="40" t="s">
        <v>4877</v>
      </c>
      <c r="B186" s="40" t="s">
        <v>6050</v>
      </c>
      <c r="C186" s="5">
        <v>10467</v>
      </c>
      <c r="D186" s="40" t="s">
        <v>6051</v>
      </c>
      <c r="E186" s="173" t="s">
        <v>6052</v>
      </c>
      <c r="F186" s="40" t="s">
        <v>2272</v>
      </c>
      <c r="G186" s="50"/>
      <c r="H186" s="50"/>
      <c r="I186" s="50"/>
      <c r="M186" s="6" t="s">
        <v>6053</v>
      </c>
      <c r="N186" s="6">
        <v>10869</v>
      </c>
      <c r="O186" s="6" t="s">
        <v>6054</v>
      </c>
      <c r="P186" s="6" t="s">
        <v>6055</v>
      </c>
      <c r="Q186" s="6" t="str">
        <f t="shared" si="0"/>
        <v>DIST</v>
      </c>
      <c r="R186" s="6">
        <v>9.75</v>
      </c>
      <c r="S186" s="6" t="s">
        <v>5397</v>
      </c>
    </row>
    <row r="187" spans="1:19" ht="14.25" customHeight="1">
      <c r="A187" s="40" t="s">
        <v>4896</v>
      </c>
      <c r="B187" s="40" t="s">
        <v>5554</v>
      </c>
      <c r="C187" s="5">
        <v>10567</v>
      </c>
      <c r="D187" s="40" t="s">
        <v>5555</v>
      </c>
      <c r="E187" s="173" t="s">
        <v>5556</v>
      </c>
      <c r="F187" s="40" t="s">
        <v>2272</v>
      </c>
      <c r="G187" s="50"/>
      <c r="H187" s="50"/>
      <c r="I187" s="50"/>
      <c r="M187" s="6" t="s">
        <v>5879</v>
      </c>
      <c r="N187" s="6">
        <v>10520</v>
      </c>
      <c r="O187" s="6" t="s">
        <v>5880</v>
      </c>
      <c r="P187" s="6" t="s">
        <v>5881</v>
      </c>
      <c r="Q187" s="6" t="str">
        <f t="shared" si="0"/>
        <v>DIST</v>
      </c>
      <c r="R187" s="6">
        <v>9.9499999999999993</v>
      </c>
      <c r="S187" s="6" t="s">
        <v>5397</v>
      </c>
    </row>
    <row r="188" spans="1:19" ht="14.25" customHeight="1">
      <c r="A188" s="40" t="s">
        <v>4917</v>
      </c>
      <c r="B188" s="40" t="s">
        <v>5683</v>
      </c>
      <c r="C188" s="5">
        <v>10367</v>
      </c>
      <c r="D188" s="40" t="s">
        <v>5684</v>
      </c>
      <c r="E188" s="173" t="s">
        <v>5685</v>
      </c>
      <c r="F188" s="40" t="s">
        <v>2272</v>
      </c>
      <c r="G188" s="50"/>
      <c r="H188" s="50"/>
      <c r="I188" s="50"/>
      <c r="M188" s="6" t="s">
        <v>5674</v>
      </c>
      <c r="N188" s="6">
        <v>10907</v>
      </c>
      <c r="O188" s="6" t="s">
        <v>5675</v>
      </c>
      <c r="P188" s="6" t="s">
        <v>5676</v>
      </c>
      <c r="Q188" s="6" t="str">
        <f t="shared" si="0"/>
        <v>DIST</v>
      </c>
      <c r="R188" s="6">
        <v>9.98</v>
      </c>
      <c r="S188" s="6" t="s">
        <v>5397</v>
      </c>
    </row>
    <row r="189" spans="1:19" ht="14.25" customHeight="1">
      <c r="A189" s="40" t="s">
        <v>4933</v>
      </c>
      <c r="B189" s="40" t="s">
        <v>5739</v>
      </c>
      <c r="C189" s="5">
        <v>10666</v>
      </c>
      <c r="D189" s="40" t="s">
        <v>5740</v>
      </c>
      <c r="E189" s="173" t="s">
        <v>5741</v>
      </c>
      <c r="F189" s="40" t="s">
        <v>2272</v>
      </c>
      <c r="G189" s="50"/>
      <c r="H189" s="50"/>
      <c r="I189" s="50"/>
      <c r="M189" s="6" t="s">
        <v>6056</v>
      </c>
      <c r="N189" s="6">
        <v>10369</v>
      </c>
      <c r="O189" s="6" t="s">
        <v>6057</v>
      </c>
      <c r="P189" s="6" t="s">
        <v>6058</v>
      </c>
      <c r="Q189" s="6" t="str">
        <f t="shared" si="0"/>
        <v>DIST</v>
      </c>
      <c r="R189" s="6">
        <v>9.6999999999999993</v>
      </c>
      <c r="S189" s="6" t="s">
        <v>5397</v>
      </c>
    </row>
    <row r="190" spans="1:19" ht="14.25" customHeight="1">
      <c r="A190" s="40" t="s">
        <v>4950</v>
      </c>
      <c r="B190" s="40" t="s">
        <v>5955</v>
      </c>
      <c r="C190" s="5">
        <v>10866</v>
      </c>
      <c r="D190" s="40" t="s">
        <v>5956</v>
      </c>
      <c r="E190" s="173" t="s">
        <v>5957</v>
      </c>
      <c r="F190" s="40" t="s">
        <v>2272</v>
      </c>
      <c r="G190" s="50"/>
      <c r="H190" s="50"/>
      <c r="I190" s="50"/>
      <c r="M190" s="6" t="s">
        <v>5665</v>
      </c>
      <c r="N190" s="6">
        <v>10607</v>
      </c>
      <c r="O190" s="6" t="s">
        <v>5666</v>
      </c>
      <c r="P190" s="6" t="s">
        <v>5667</v>
      </c>
      <c r="Q190" s="6" t="str">
        <f t="shared" si="0"/>
        <v>DIST</v>
      </c>
      <c r="R190" s="6">
        <v>10</v>
      </c>
      <c r="S190" s="6" t="s">
        <v>5397</v>
      </c>
    </row>
    <row r="191" spans="1:19" ht="14.25" customHeight="1">
      <c r="A191" s="40" t="s">
        <v>4965</v>
      </c>
      <c r="B191" s="40" t="s">
        <v>5794</v>
      </c>
      <c r="C191" s="5">
        <v>10766</v>
      </c>
      <c r="D191" s="40" t="s">
        <v>5795</v>
      </c>
      <c r="E191" s="173" t="s">
        <v>5796</v>
      </c>
      <c r="F191" s="40" t="s">
        <v>2272</v>
      </c>
      <c r="G191" s="50"/>
      <c r="H191" s="50"/>
      <c r="I191" s="50"/>
      <c r="M191" s="6" t="s">
        <v>6059</v>
      </c>
      <c r="N191" s="6">
        <v>10668</v>
      </c>
      <c r="O191" s="6" t="s">
        <v>6060</v>
      </c>
      <c r="P191" s="6" t="s">
        <v>6061</v>
      </c>
      <c r="Q191" s="6" t="str">
        <f t="shared" si="0"/>
        <v>DIST</v>
      </c>
      <c r="R191" s="6">
        <v>9.89</v>
      </c>
      <c r="S191" s="6" t="s">
        <v>5851</v>
      </c>
    </row>
    <row r="192" spans="1:19" ht="14.25" customHeight="1">
      <c r="A192" s="40" t="s">
        <v>4982</v>
      </c>
      <c r="B192" s="40" t="s">
        <v>5848</v>
      </c>
      <c r="C192" s="5">
        <v>10946</v>
      </c>
      <c r="D192" s="40" t="s">
        <v>5849</v>
      </c>
      <c r="E192" s="173" t="s">
        <v>5850</v>
      </c>
      <c r="F192" s="40" t="s">
        <v>2272</v>
      </c>
      <c r="G192" s="50"/>
      <c r="H192" s="50"/>
      <c r="I192" s="50"/>
      <c r="M192" s="6" t="s">
        <v>5659</v>
      </c>
      <c r="N192" s="6">
        <v>10113</v>
      </c>
      <c r="O192" s="6" t="s">
        <v>5660</v>
      </c>
      <c r="P192" s="6" t="s">
        <v>5661</v>
      </c>
      <c r="Q192" s="6" t="str">
        <f t="shared" si="0"/>
        <v>DIST</v>
      </c>
      <c r="R192" s="6">
        <v>9.93</v>
      </c>
      <c r="S192" s="6" t="s">
        <v>5397</v>
      </c>
    </row>
    <row r="193" spans="1:19" ht="14.25" customHeight="1">
      <c r="A193" s="40" t="s">
        <v>4999</v>
      </c>
      <c r="B193" s="40" t="s">
        <v>6027</v>
      </c>
      <c r="C193" s="5">
        <v>10966</v>
      </c>
      <c r="D193" s="40" t="s">
        <v>6028</v>
      </c>
      <c r="E193" s="173" t="s">
        <v>6029</v>
      </c>
      <c r="F193" s="40" t="s">
        <v>2272</v>
      </c>
      <c r="G193" s="50"/>
      <c r="H193" s="50"/>
      <c r="I193" s="50"/>
      <c r="M193" s="6" t="s">
        <v>5919</v>
      </c>
      <c r="N193" s="6">
        <v>10527</v>
      </c>
      <c r="O193" s="6" t="s">
        <v>5920</v>
      </c>
      <c r="P193" s="6" t="s">
        <v>5921</v>
      </c>
      <c r="Q193" s="6" t="str">
        <f t="shared" si="0"/>
        <v>DIST</v>
      </c>
      <c r="R193" s="6">
        <v>9.68</v>
      </c>
      <c r="S193" s="6" t="s">
        <v>5397</v>
      </c>
    </row>
    <row r="194" spans="1:19" ht="14.25" customHeight="1">
      <c r="A194" s="40" t="s">
        <v>5012</v>
      </c>
      <c r="B194" s="40" t="s">
        <v>5922</v>
      </c>
      <c r="C194" s="5">
        <v>10469</v>
      </c>
      <c r="D194" s="40" t="s">
        <v>5923</v>
      </c>
      <c r="E194" s="173" t="s">
        <v>5924</v>
      </c>
      <c r="F194" s="40" t="s">
        <v>2272</v>
      </c>
      <c r="G194" s="50"/>
      <c r="H194" s="50"/>
      <c r="I194" s="50"/>
      <c r="M194" s="6" t="s">
        <v>5680</v>
      </c>
      <c r="N194" s="6">
        <v>10609</v>
      </c>
      <c r="O194" s="6" t="s">
        <v>5681</v>
      </c>
      <c r="P194" s="6" t="s">
        <v>5682</v>
      </c>
      <c r="Q194" s="6" t="str">
        <f t="shared" si="0"/>
        <v>DIST</v>
      </c>
      <c r="R194" s="6">
        <v>10</v>
      </c>
      <c r="S194" s="6" t="s">
        <v>5397</v>
      </c>
    </row>
    <row r="195" spans="1:19" ht="14.25" customHeight="1">
      <c r="A195" s="40" t="s">
        <v>5031</v>
      </c>
      <c r="B195" s="40" t="s">
        <v>6062</v>
      </c>
      <c r="C195" s="5">
        <v>10943</v>
      </c>
      <c r="D195" s="40" t="s">
        <v>6063</v>
      </c>
      <c r="E195" s="173" t="s">
        <v>6064</v>
      </c>
      <c r="F195" s="40" t="s">
        <v>2272</v>
      </c>
      <c r="G195" s="50"/>
      <c r="H195" s="50"/>
      <c r="I195" s="50"/>
      <c r="M195" s="6" t="s">
        <v>5720</v>
      </c>
      <c r="N195" s="6">
        <v>10715</v>
      </c>
      <c r="O195" s="6" t="s">
        <v>5721</v>
      </c>
      <c r="P195" s="6" t="s">
        <v>5722</v>
      </c>
      <c r="Q195" s="6" t="str">
        <f t="shared" si="0"/>
        <v>DIST</v>
      </c>
      <c r="R195" s="6">
        <v>10</v>
      </c>
      <c r="S195" s="6" t="s">
        <v>5397</v>
      </c>
    </row>
    <row r="196" spans="1:19" ht="14.25" customHeight="1">
      <c r="A196" s="40" t="s">
        <v>5042</v>
      </c>
      <c r="B196" s="40" t="s">
        <v>5867</v>
      </c>
      <c r="C196" s="5">
        <v>10368</v>
      </c>
      <c r="D196" s="40" t="s">
        <v>5868</v>
      </c>
      <c r="E196" s="173" t="s">
        <v>5869</v>
      </c>
      <c r="F196" s="40" t="s">
        <v>2272</v>
      </c>
      <c r="G196" s="50"/>
      <c r="H196" s="50"/>
      <c r="I196" s="50"/>
      <c r="M196" s="6" t="s">
        <v>5566</v>
      </c>
      <c r="N196" s="6">
        <v>10227</v>
      </c>
      <c r="O196" s="6" t="s">
        <v>5567</v>
      </c>
      <c r="P196" s="6" t="s">
        <v>5568</v>
      </c>
      <c r="Q196" s="6" t="str">
        <f t="shared" si="0"/>
        <v>DIST</v>
      </c>
      <c r="R196" s="6">
        <v>9.86</v>
      </c>
      <c r="S196" s="6" t="s">
        <v>5397</v>
      </c>
    </row>
    <row r="197" spans="1:19" ht="14.25" customHeight="1">
      <c r="A197" s="40" t="s">
        <v>5054</v>
      </c>
      <c r="B197" s="40" t="s">
        <v>6065</v>
      </c>
      <c r="C197" s="5">
        <v>10569</v>
      </c>
      <c r="D197" s="40" t="s">
        <v>6066</v>
      </c>
      <c r="E197" s="173" t="s">
        <v>6067</v>
      </c>
      <c r="F197" s="40" t="s">
        <v>2272</v>
      </c>
      <c r="G197" s="50"/>
      <c r="H197" s="50"/>
      <c r="I197" s="50"/>
      <c r="M197" s="6" t="s">
        <v>5993</v>
      </c>
      <c r="N197" s="6">
        <v>10538</v>
      </c>
      <c r="O197" s="6" t="s">
        <v>5994</v>
      </c>
      <c r="P197" s="6" t="s">
        <v>5995</v>
      </c>
      <c r="Q197" s="6" t="str">
        <f t="shared" si="0"/>
        <v>DIST</v>
      </c>
      <c r="R197" s="6">
        <v>9.84</v>
      </c>
      <c r="S197" s="6" t="s">
        <v>5397</v>
      </c>
    </row>
    <row r="198" spans="1:19" ht="14.25" customHeight="1">
      <c r="A198" s="40" t="s">
        <v>5067</v>
      </c>
      <c r="B198" s="40" t="s">
        <v>6056</v>
      </c>
      <c r="C198" s="5">
        <v>10369</v>
      </c>
      <c r="D198" s="40" t="s">
        <v>6057</v>
      </c>
      <c r="E198" s="173" t="s">
        <v>6058</v>
      </c>
      <c r="F198" s="40" t="s">
        <v>2272</v>
      </c>
      <c r="G198" s="50"/>
      <c r="H198" s="50"/>
      <c r="I198" s="50"/>
      <c r="M198" s="6" t="s">
        <v>5797</v>
      </c>
      <c r="N198" s="6">
        <v>10930</v>
      </c>
      <c r="O198" s="6" t="s">
        <v>5798</v>
      </c>
      <c r="P198" s="6" t="s">
        <v>5799</v>
      </c>
      <c r="Q198" s="6" t="str">
        <f t="shared" si="0"/>
        <v>DIST</v>
      </c>
      <c r="R198" s="6">
        <v>9.34</v>
      </c>
      <c r="S198" s="6" t="s">
        <v>5397</v>
      </c>
    </row>
    <row r="199" spans="1:19" ht="14.25" customHeight="1">
      <c r="A199" s="40" t="s">
        <v>5087</v>
      </c>
      <c r="B199" s="40" t="s">
        <v>5656</v>
      </c>
      <c r="C199" s="5">
        <v>10967</v>
      </c>
      <c r="D199" s="40" t="s">
        <v>5657</v>
      </c>
      <c r="E199" s="173" t="s">
        <v>5658</v>
      </c>
      <c r="F199" s="40" t="s">
        <v>2272</v>
      </c>
      <c r="G199" s="50"/>
      <c r="H199" s="50"/>
      <c r="I199" s="50"/>
      <c r="M199" s="6" t="s">
        <v>5723</v>
      </c>
      <c r="N199" s="6">
        <v>10616</v>
      </c>
      <c r="O199" s="6" t="s">
        <v>5724</v>
      </c>
      <c r="P199" s="6" t="s">
        <v>5725</v>
      </c>
      <c r="Q199" s="6" t="str">
        <f t="shared" si="0"/>
        <v>DIST</v>
      </c>
      <c r="R199" s="6">
        <v>9.68</v>
      </c>
      <c r="S199" s="6" t="s">
        <v>5397</v>
      </c>
    </row>
    <row r="200" spans="1:19" ht="14.25" customHeight="1">
      <c r="A200" s="40" t="s">
        <v>5104</v>
      </c>
      <c r="B200" s="40" t="s">
        <v>5496</v>
      </c>
      <c r="C200" s="5">
        <v>10867</v>
      </c>
      <c r="D200" s="40" t="s">
        <v>5497</v>
      </c>
      <c r="E200" s="173" t="s">
        <v>5498</v>
      </c>
      <c r="F200" s="40" t="s">
        <v>2272</v>
      </c>
      <c r="G200" s="50"/>
      <c r="H200" s="50"/>
      <c r="I200" s="50"/>
      <c r="M200" s="6" t="s">
        <v>5514</v>
      </c>
      <c r="N200" s="6">
        <v>10147</v>
      </c>
      <c r="O200" s="6" t="s">
        <v>5515</v>
      </c>
      <c r="P200" s="6" t="s">
        <v>5516</v>
      </c>
      <c r="Q200" s="6" t="str">
        <f t="shared" si="0"/>
        <v>DIST</v>
      </c>
      <c r="R200" s="6">
        <v>10</v>
      </c>
      <c r="S200" s="6" t="s">
        <v>5397</v>
      </c>
    </row>
    <row r="201" spans="1:19" ht="14.25" customHeight="1">
      <c r="A201" s="40" t="s">
        <v>5123</v>
      </c>
      <c r="B201" s="40" t="s">
        <v>5530</v>
      </c>
      <c r="C201" s="5">
        <v>10470</v>
      </c>
      <c r="D201" s="40" t="s">
        <v>5531</v>
      </c>
      <c r="E201" s="173" t="s">
        <v>5532</v>
      </c>
      <c r="F201" s="40" t="s">
        <v>2272</v>
      </c>
      <c r="G201" s="50"/>
      <c r="H201" s="50"/>
      <c r="I201" s="50"/>
      <c r="M201" s="6" t="s">
        <v>5588</v>
      </c>
      <c r="N201" s="6">
        <v>10270</v>
      </c>
      <c r="O201" s="6" t="s">
        <v>5589</v>
      </c>
      <c r="P201" s="6" t="s">
        <v>5590</v>
      </c>
      <c r="Q201" s="6" t="str">
        <f t="shared" si="0"/>
        <v>DIST</v>
      </c>
      <c r="R201" s="6">
        <v>9</v>
      </c>
      <c r="S201" s="6" t="s">
        <v>6068</v>
      </c>
    </row>
    <row r="202" spans="1:19" ht="14.25" customHeight="1">
      <c r="A202" s="40" t="s">
        <v>5140</v>
      </c>
      <c r="B202" s="40" t="s">
        <v>5755</v>
      </c>
      <c r="C202" s="5">
        <v>10570</v>
      </c>
      <c r="D202" s="40" t="s">
        <v>5756</v>
      </c>
      <c r="E202" s="173" t="s">
        <v>5757</v>
      </c>
      <c r="F202" s="40" t="s">
        <v>2272</v>
      </c>
      <c r="G202" s="50"/>
      <c r="H202" s="50"/>
      <c r="I202" s="50"/>
      <c r="M202" s="6" t="s">
        <v>5937</v>
      </c>
      <c r="N202" s="6">
        <v>10328</v>
      </c>
      <c r="O202" s="6" t="s">
        <v>5938</v>
      </c>
      <c r="P202" s="6" t="s">
        <v>5939</v>
      </c>
      <c r="Q202" s="6" t="str">
        <f t="shared" si="0"/>
        <v>DIST</v>
      </c>
      <c r="R202" s="6">
        <v>9.0500000000000007</v>
      </c>
      <c r="S202" s="6" t="s">
        <v>5397</v>
      </c>
    </row>
    <row r="203" spans="1:19" ht="14.25" customHeight="1">
      <c r="A203" s="40" t="s">
        <v>5151</v>
      </c>
      <c r="B203" s="40" t="s">
        <v>6069</v>
      </c>
      <c r="C203" s="5">
        <v>10370</v>
      </c>
      <c r="D203" s="40" t="s">
        <v>6070</v>
      </c>
      <c r="E203" s="173" t="s">
        <v>6071</v>
      </c>
      <c r="F203" s="40" t="s">
        <v>2272</v>
      </c>
      <c r="G203" s="50"/>
      <c r="H203" s="50"/>
      <c r="I203" s="50"/>
      <c r="M203" s="6" t="s">
        <v>6024</v>
      </c>
      <c r="N203" s="6">
        <v>10455</v>
      </c>
      <c r="O203" s="6" t="s">
        <v>6025</v>
      </c>
      <c r="P203" s="6" t="s">
        <v>6026</v>
      </c>
      <c r="Q203" s="6" t="str">
        <f t="shared" si="0"/>
        <v>DIST</v>
      </c>
      <c r="R203" s="6">
        <v>9.59</v>
      </c>
      <c r="S203" s="6" t="s">
        <v>5434</v>
      </c>
    </row>
    <row r="204" spans="1:19" ht="14.25" customHeight="1">
      <c r="A204" s="40" t="s">
        <v>5166</v>
      </c>
      <c r="B204" s="40" t="s">
        <v>6059</v>
      </c>
      <c r="C204" s="5">
        <v>10668</v>
      </c>
      <c r="D204" s="40" t="s">
        <v>6060</v>
      </c>
      <c r="E204" s="173" t="s">
        <v>6061</v>
      </c>
      <c r="F204" s="40" t="s">
        <v>2272</v>
      </c>
      <c r="G204" s="50"/>
      <c r="H204" s="50"/>
      <c r="I204" s="50"/>
      <c r="M204" s="6" t="s">
        <v>6020</v>
      </c>
      <c r="N204" s="6">
        <v>10453</v>
      </c>
      <c r="O204" s="6" t="s">
        <v>6021</v>
      </c>
      <c r="P204" s="6" t="s">
        <v>6022</v>
      </c>
      <c r="Q204" s="6" t="str">
        <f t="shared" si="0"/>
        <v>DIST</v>
      </c>
      <c r="R204" s="6">
        <v>10</v>
      </c>
      <c r="S204" s="6" t="s">
        <v>5397</v>
      </c>
    </row>
    <row r="205" spans="1:19" ht="14.25" customHeight="1">
      <c r="A205" s="40" t="s">
        <v>5179</v>
      </c>
      <c r="B205" s="40" t="s">
        <v>5459</v>
      </c>
      <c r="C205" s="5">
        <v>10868</v>
      </c>
      <c r="D205" s="40" t="s">
        <v>5460</v>
      </c>
      <c r="E205" s="173" t="s">
        <v>5461</v>
      </c>
      <c r="F205" s="40" t="s">
        <v>2272</v>
      </c>
      <c r="G205" s="50"/>
      <c r="H205" s="50"/>
      <c r="I205" s="50"/>
      <c r="M205" s="6" t="s">
        <v>5891</v>
      </c>
      <c r="N205" s="6">
        <v>10418</v>
      </c>
      <c r="O205" s="6" t="s">
        <v>5892</v>
      </c>
      <c r="P205" s="6" t="s">
        <v>5893</v>
      </c>
      <c r="Q205" s="6" t="str">
        <f t="shared" si="0"/>
        <v>DIST</v>
      </c>
      <c r="R205" s="6">
        <v>9.98</v>
      </c>
      <c r="S205" s="6" t="s">
        <v>5397</v>
      </c>
    </row>
    <row r="206" spans="1:19" ht="14.25" customHeight="1">
      <c r="A206" s="40" t="s">
        <v>5194</v>
      </c>
      <c r="B206" s="40" t="s">
        <v>6040</v>
      </c>
      <c r="C206" s="5">
        <v>10968</v>
      </c>
      <c r="D206" s="40" t="s">
        <v>6041</v>
      </c>
      <c r="E206" s="173" t="s">
        <v>6042</v>
      </c>
      <c r="F206" s="40" t="s">
        <v>2272</v>
      </c>
      <c r="G206" s="50"/>
      <c r="H206" s="50"/>
      <c r="I206" s="50"/>
      <c r="M206" s="6" t="s">
        <v>6069</v>
      </c>
      <c r="N206" s="6">
        <v>10370</v>
      </c>
      <c r="O206" s="6" t="s">
        <v>6070</v>
      </c>
      <c r="P206" s="6" t="s">
        <v>6071</v>
      </c>
      <c r="Q206" s="6" t="str">
        <f t="shared" si="0"/>
        <v>DIST</v>
      </c>
      <c r="R206" s="6">
        <v>9.77</v>
      </c>
      <c r="S206" s="6" t="s">
        <v>6049</v>
      </c>
    </row>
    <row r="207" spans="1:19" ht="14.25" customHeight="1">
      <c r="A207" s="40" t="s">
        <v>5205</v>
      </c>
      <c r="B207" s="40" t="s">
        <v>6053</v>
      </c>
      <c r="C207" s="5">
        <v>10869</v>
      </c>
      <c r="D207" s="40" t="s">
        <v>6054</v>
      </c>
      <c r="E207" s="173" t="s">
        <v>6055</v>
      </c>
      <c r="F207" s="40" t="s">
        <v>2272</v>
      </c>
      <c r="G207" s="50"/>
      <c r="H207" s="50"/>
      <c r="I207" s="50"/>
      <c r="M207" s="6" t="s">
        <v>5575</v>
      </c>
      <c r="N207" s="6">
        <v>10247</v>
      </c>
      <c r="O207" s="6" t="s">
        <v>5576</v>
      </c>
      <c r="P207" s="6" t="s">
        <v>5577</v>
      </c>
      <c r="Q207" s="6" t="str">
        <f t="shared" si="0"/>
        <v>DIST</v>
      </c>
      <c r="R207" s="6">
        <v>10</v>
      </c>
      <c r="S207" s="6" t="s">
        <v>5397</v>
      </c>
    </row>
    <row r="208" spans="1:19" ht="14.25" customHeight="1">
      <c r="A208" s="40" t="s">
        <v>5218</v>
      </c>
      <c r="B208" s="40" t="s">
        <v>6034</v>
      </c>
      <c r="C208" s="5">
        <v>10969</v>
      </c>
      <c r="D208" s="40" t="s">
        <v>6035</v>
      </c>
      <c r="E208" s="173" t="s">
        <v>6036</v>
      </c>
      <c r="F208" s="40" t="s">
        <v>2272</v>
      </c>
      <c r="G208" s="50"/>
      <c r="H208" s="50"/>
      <c r="I208" s="50"/>
      <c r="M208" s="6" t="s">
        <v>5770</v>
      </c>
      <c r="N208" s="6">
        <v>10723</v>
      </c>
      <c r="O208" s="6" t="s">
        <v>5771</v>
      </c>
      <c r="P208" s="6" t="s">
        <v>5772</v>
      </c>
      <c r="Q208" s="6" t="str">
        <f t="shared" si="0"/>
        <v>DIST</v>
      </c>
      <c r="R208" s="6">
        <v>10</v>
      </c>
      <c r="S208" s="6" t="s">
        <v>5397</v>
      </c>
    </row>
    <row r="209" spans="1:19" ht="14.25" customHeight="1">
      <c r="A209" s="40" t="s">
        <v>5235</v>
      </c>
      <c r="B209" s="40" t="s">
        <v>6046</v>
      </c>
      <c r="C209" s="5">
        <v>10155</v>
      </c>
      <c r="D209" s="40" t="s">
        <v>6047</v>
      </c>
      <c r="E209" s="173" t="s">
        <v>6048</v>
      </c>
      <c r="F209" s="40" t="s">
        <v>2272</v>
      </c>
      <c r="G209" s="50"/>
      <c r="H209" s="50"/>
      <c r="I209" s="50"/>
      <c r="M209" s="6" t="s">
        <v>5934</v>
      </c>
      <c r="N209" s="6">
        <v>10951</v>
      </c>
      <c r="O209" s="6" t="s">
        <v>5935</v>
      </c>
      <c r="P209" s="6" t="s">
        <v>5936</v>
      </c>
      <c r="Q209" s="6" t="str">
        <f t="shared" si="0"/>
        <v>DIST</v>
      </c>
      <c r="R209" s="6">
        <v>9.9499999999999993</v>
      </c>
      <c r="S209" s="6" t="s">
        <v>5397</v>
      </c>
    </row>
    <row r="210" spans="1:19" ht="14.25" customHeight="1">
      <c r="A210" s="40" t="s">
        <v>5254</v>
      </c>
      <c r="B210" s="40" t="s">
        <v>5981</v>
      </c>
      <c r="C210" s="5">
        <v>10220</v>
      </c>
      <c r="D210" s="40" t="s">
        <v>5982</v>
      </c>
      <c r="E210" s="173" t="s">
        <v>5983</v>
      </c>
      <c r="F210" s="40" t="s">
        <v>2272</v>
      </c>
      <c r="G210" s="50"/>
      <c r="H210" s="50"/>
      <c r="I210" s="50"/>
      <c r="M210" s="6" t="s">
        <v>6050</v>
      </c>
      <c r="N210" s="6">
        <v>10467</v>
      </c>
      <c r="O210" s="6" t="s">
        <v>6051</v>
      </c>
      <c r="P210" s="6" t="s">
        <v>6052</v>
      </c>
      <c r="Q210" s="6" t="str">
        <f t="shared" si="0"/>
        <v>DIST</v>
      </c>
      <c r="R210" s="6">
        <v>10</v>
      </c>
      <c r="S210" s="6" t="s">
        <v>5397</v>
      </c>
    </row>
    <row r="211" spans="1:19" ht="14.25" customHeight="1">
      <c r="A211" s="40" t="s">
        <v>5268</v>
      </c>
      <c r="B211" s="40" t="s">
        <v>5708</v>
      </c>
      <c r="C211" s="5">
        <v>10246</v>
      </c>
      <c r="D211" s="40" t="s">
        <v>5709</v>
      </c>
      <c r="E211" s="173" t="s">
        <v>5710</v>
      </c>
      <c r="F211" s="40" t="s">
        <v>2272</v>
      </c>
      <c r="G211" s="50"/>
      <c r="H211" s="50"/>
      <c r="I211" s="50"/>
      <c r="M211" s="6" t="s">
        <v>6065</v>
      </c>
      <c r="N211" s="6">
        <v>10569</v>
      </c>
      <c r="O211" s="6" t="s">
        <v>6066</v>
      </c>
      <c r="P211" s="6" t="s">
        <v>6067</v>
      </c>
      <c r="Q211" s="6" t="str">
        <f t="shared" si="0"/>
        <v>DIST</v>
      </c>
      <c r="R211" s="6">
        <v>10</v>
      </c>
      <c r="S211" s="6" t="s">
        <v>5397</v>
      </c>
    </row>
    <row r="212" spans="1:19" ht="14.25" customHeight="1">
      <c r="A212" s="40" t="s">
        <v>5280</v>
      </c>
      <c r="B212" s="40" t="s">
        <v>6005</v>
      </c>
      <c r="C212" s="5">
        <v>10372</v>
      </c>
      <c r="D212" s="40" t="s">
        <v>6006</v>
      </c>
      <c r="E212" s="173" t="s">
        <v>6007</v>
      </c>
      <c r="F212" s="40" t="s">
        <v>2272</v>
      </c>
      <c r="G212" s="50"/>
      <c r="H212" s="50"/>
      <c r="I212" s="50"/>
      <c r="M212" s="6" t="s">
        <v>5952</v>
      </c>
      <c r="N212" s="6">
        <v>10954</v>
      </c>
      <c r="O212" s="6" t="s">
        <v>5953</v>
      </c>
      <c r="P212" s="6" t="s">
        <v>5954</v>
      </c>
      <c r="Q212" s="6" t="str">
        <f t="shared" si="0"/>
        <v>DIST</v>
      </c>
      <c r="R212" s="6">
        <v>10</v>
      </c>
      <c r="S212" s="6" t="s">
        <v>5397</v>
      </c>
    </row>
    <row r="213" spans="1:19" ht="14.25" customHeight="1">
      <c r="A213" s="40" t="s">
        <v>5290</v>
      </c>
      <c r="B213" s="40" t="s">
        <v>5873</v>
      </c>
      <c r="C213" s="5">
        <v>10671</v>
      </c>
      <c r="D213" s="40" t="s">
        <v>5874</v>
      </c>
      <c r="E213" s="173" t="s">
        <v>5875</v>
      </c>
      <c r="F213" s="40" t="s">
        <v>2272</v>
      </c>
      <c r="G213" s="50"/>
      <c r="H213" s="50"/>
      <c r="I213" s="50"/>
      <c r="M213" s="6" t="s">
        <v>5870</v>
      </c>
      <c r="N213" s="6">
        <v>10514</v>
      </c>
      <c r="O213" s="6" t="s">
        <v>5871</v>
      </c>
      <c r="P213" s="6" t="s">
        <v>5872</v>
      </c>
      <c r="Q213" s="6" t="str">
        <f t="shared" si="0"/>
        <v>DIST</v>
      </c>
      <c r="R213" s="6">
        <v>9.77</v>
      </c>
      <c r="S213" s="6" t="s">
        <v>5745</v>
      </c>
    </row>
    <row r="214" spans="1:19" ht="14.25" hidden="1" customHeight="1">
      <c r="A214" s="40" t="s">
        <v>5302</v>
      </c>
      <c r="B214" s="40" t="s">
        <v>5702</v>
      </c>
      <c r="C214" s="5">
        <v>10971</v>
      </c>
      <c r="D214" s="40" t="s">
        <v>5703</v>
      </c>
      <c r="E214" s="173" t="s">
        <v>5704</v>
      </c>
      <c r="F214" s="40" t="s">
        <v>692</v>
      </c>
      <c r="G214" s="50"/>
      <c r="H214" s="50"/>
      <c r="I214" s="50"/>
      <c r="M214" s="6" t="s">
        <v>5625</v>
      </c>
      <c r="N214" s="6">
        <v>10318</v>
      </c>
      <c r="O214" s="6" t="s">
        <v>5626</v>
      </c>
      <c r="P214" s="6" t="s">
        <v>5627</v>
      </c>
      <c r="Q214" s="6" t="str">
        <f t="shared" si="0"/>
        <v>DIST</v>
      </c>
      <c r="R214" s="6">
        <v>9.73</v>
      </c>
      <c r="S214" s="6" t="s">
        <v>5397</v>
      </c>
    </row>
    <row r="215" spans="1:19" ht="14.25" customHeight="1">
      <c r="A215" s="40" t="s">
        <v>5316</v>
      </c>
      <c r="B215" s="40" t="s">
        <v>5800</v>
      </c>
      <c r="C215" s="5">
        <v>10531</v>
      </c>
      <c r="D215" s="40" t="s">
        <v>5801</v>
      </c>
      <c r="E215" s="173" t="s">
        <v>5802</v>
      </c>
      <c r="F215" s="40" t="s">
        <v>2272</v>
      </c>
      <c r="G215" s="50"/>
      <c r="H215" s="50"/>
      <c r="I215" s="50"/>
      <c r="M215" s="6" t="s">
        <v>6062</v>
      </c>
      <c r="N215" s="6">
        <v>10943</v>
      </c>
      <c r="O215" s="6" t="s">
        <v>6063</v>
      </c>
      <c r="P215" s="6" t="s">
        <v>6064</v>
      </c>
      <c r="Q215" s="6" t="str">
        <f t="shared" si="0"/>
        <v>DIST</v>
      </c>
      <c r="R215" s="6">
        <v>9.61</v>
      </c>
      <c r="S215" s="6" t="s">
        <v>5397</v>
      </c>
    </row>
    <row r="216" spans="1:19" ht="14.25" customHeight="1">
      <c r="A216" s="40" t="s">
        <v>5328</v>
      </c>
      <c r="B216" s="40" t="s">
        <v>5477</v>
      </c>
      <c r="C216" s="5">
        <v>10827</v>
      </c>
      <c r="D216" s="40" t="s">
        <v>5478</v>
      </c>
      <c r="E216" s="173" t="s">
        <v>5479</v>
      </c>
      <c r="F216" s="40" t="s">
        <v>2272</v>
      </c>
      <c r="G216" s="50"/>
      <c r="H216" s="50"/>
      <c r="I216" s="50"/>
      <c r="M216" s="6" t="s">
        <v>4365</v>
      </c>
      <c r="N216" s="6">
        <v>10419</v>
      </c>
      <c r="O216" s="6" t="s">
        <v>4366</v>
      </c>
      <c r="P216" s="6" t="s">
        <v>4367</v>
      </c>
      <c r="Q216" s="6" t="str">
        <f t="shared" si="0"/>
        <v>DIST</v>
      </c>
      <c r="R216" s="6">
        <v>9.23</v>
      </c>
      <c r="S216" s="6" t="s">
        <v>6072</v>
      </c>
    </row>
    <row r="217" spans="1:19" ht="14.25" customHeight="1">
      <c r="A217" s="40" t="s">
        <v>5338</v>
      </c>
      <c r="B217" s="40" t="s">
        <v>5597</v>
      </c>
      <c r="C217" s="5">
        <v>10641</v>
      </c>
      <c r="D217" s="40" t="s">
        <v>5598</v>
      </c>
      <c r="E217" s="173" t="s">
        <v>5599</v>
      </c>
      <c r="F217" s="40" t="s">
        <v>2272</v>
      </c>
      <c r="G217" s="50"/>
      <c r="H217" s="50"/>
      <c r="I217" s="50"/>
      <c r="M217" s="6" t="s">
        <v>5545</v>
      </c>
      <c r="N217" s="6">
        <v>10168</v>
      </c>
      <c r="O217" s="6" t="s">
        <v>5546</v>
      </c>
      <c r="P217" s="6" t="s">
        <v>5547</v>
      </c>
      <c r="Q217" s="6" t="str">
        <f t="shared" si="0"/>
        <v>DIST</v>
      </c>
      <c r="R217" s="6">
        <v>9.9499999999999993</v>
      </c>
      <c r="S217" s="6" t="s">
        <v>5397</v>
      </c>
    </row>
    <row r="218" spans="1:19" ht="14.25" customHeight="1">
      <c r="A218" s="40" t="s">
        <v>4440</v>
      </c>
      <c r="B218" s="40" t="s">
        <v>5447</v>
      </c>
      <c r="C218" s="5">
        <v>10839</v>
      </c>
      <c r="D218" s="40" t="s">
        <v>5448</v>
      </c>
      <c r="E218" s="173" t="s">
        <v>5449</v>
      </c>
      <c r="F218" s="40" t="s">
        <v>2272</v>
      </c>
      <c r="G218" s="50"/>
      <c r="H218" s="50"/>
      <c r="I218" s="50"/>
      <c r="M218" s="6" t="s">
        <v>5903</v>
      </c>
      <c r="N218" s="6">
        <v>10522</v>
      </c>
      <c r="O218" s="6" t="s">
        <v>5904</v>
      </c>
      <c r="P218" s="6" t="s">
        <v>5905</v>
      </c>
      <c r="Q218" s="6" t="str">
        <f t="shared" si="0"/>
        <v>DIST</v>
      </c>
      <c r="R218" s="6">
        <v>10</v>
      </c>
      <c r="S218" s="6" t="s">
        <v>5397</v>
      </c>
    </row>
    <row r="219" spans="1:19" ht="14.25" customHeight="1">
      <c r="A219" s="40" t="s">
        <v>4170</v>
      </c>
      <c r="B219" s="40" t="s">
        <v>5999</v>
      </c>
      <c r="C219" s="5">
        <v>10934</v>
      </c>
      <c r="D219" s="40" t="s">
        <v>6000</v>
      </c>
      <c r="E219" s="173" t="s">
        <v>6001</v>
      </c>
      <c r="F219" s="40" t="s">
        <v>2272</v>
      </c>
      <c r="G219" s="50"/>
      <c r="H219" s="50"/>
      <c r="I219" s="50"/>
      <c r="M219" s="6" t="s">
        <v>5864</v>
      </c>
      <c r="N219" s="6">
        <v>10413</v>
      </c>
      <c r="O219" s="6" t="s">
        <v>5865</v>
      </c>
      <c r="P219" s="6" t="s">
        <v>5866</v>
      </c>
      <c r="Q219" s="6" t="str">
        <f t="shared" si="0"/>
        <v>DIST</v>
      </c>
      <c r="R219" s="6">
        <v>9.73</v>
      </c>
      <c r="S219" s="6" t="s">
        <v>5397</v>
      </c>
    </row>
    <row r="220" spans="1:19" ht="14.25" customHeight="1">
      <c r="A220" s="40" t="s">
        <v>4180</v>
      </c>
      <c r="B220" s="40" t="s">
        <v>6043</v>
      </c>
      <c r="C220" s="5">
        <v>10972</v>
      </c>
      <c r="D220" s="40" t="s">
        <v>6044</v>
      </c>
      <c r="E220" s="173" t="s">
        <v>6045</v>
      </c>
      <c r="F220" s="40" t="s">
        <v>2272</v>
      </c>
      <c r="G220" s="50"/>
      <c r="H220" s="50"/>
      <c r="I220" s="50"/>
      <c r="M220" s="6" t="s">
        <v>5809</v>
      </c>
      <c r="N220" s="6">
        <v>10733</v>
      </c>
      <c r="O220" s="6" t="s">
        <v>5810</v>
      </c>
      <c r="P220" s="6" t="s">
        <v>5811</v>
      </c>
      <c r="Q220" s="6" t="str">
        <f t="shared" si="0"/>
        <v>DIST</v>
      </c>
      <c r="R220" s="6">
        <v>10</v>
      </c>
      <c r="S220" s="6" t="s">
        <v>5397</v>
      </c>
    </row>
    <row r="221" spans="1:19" ht="14.25" customHeight="1">
      <c r="A221" s="40" t="s">
        <v>4190</v>
      </c>
      <c r="B221" s="40" t="s">
        <v>5855</v>
      </c>
      <c r="C221" s="5">
        <v>10872</v>
      </c>
      <c r="D221" s="40" t="s">
        <v>5856</v>
      </c>
      <c r="E221" s="173" t="s">
        <v>5857</v>
      </c>
      <c r="F221" s="40" t="s">
        <v>2272</v>
      </c>
      <c r="G221" s="50"/>
      <c r="H221" s="50"/>
      <c r="I221" s="50"/>
      <c r="M221" s="6" t="s">
        <v>5885</v>
      </c>
      <c r="N221" s="6">
        <v>10417</v>
      </c>
      <c r="O221" s="6" t="s">
        <v>5886</v>
      </c>
      <c r="P221" s="6" t="s">
        <v>5887</v>
      </c>
      <c r="Q221" s="6" t="str">
        <f t="shared" si="0"/>
        <v>DIST</v>
      </c>
      <c r="R221" s="6">
        <v>10</v>
      </c>
      <c r="S221" s="6" t="s">
        <v>5397</v>
      </c>
    </row>
    <row r="222" spans="1:19" ht="14.25" customHeight="1">
      <c r="A222" s="40" t="s">
        <v>4201</v>
      </c>
      <c r="B222" s="40" t="s">
        <v>5912</v>
      </c>
      <c r="C222" s="5">
        <v>10974</v>
      </c>
      <c r="D222" s="40" t="s">
        <v>5913</v>
      </c>
      <c r="E222" s="173" t="s">
        <v>5914</v>
      </c>
      <c r="F222" s="40" t="s">
        <v>2272</v>
      </c>
      <c r="G222" s="50"/>
      <c r="H222" s="50"/>
      <c r="I222" s="50"/>
      <c r="M222" s="6" t="s">
        <v>5894</v>
      </c>
      <c r="N222" s="6">
        <v>10517</v>
      </c>
      <c r="O222" s="6" t="s">
        <v>5895</v>
      </c>
      <c r="P222" s="6" t="s">
        <v>5896</v>
      </c>
      <c r="Q222" s="6" t="str">
        <f t="shared" si="0"/>
        <v>DIST</v>
      </c>
      <c r="R222" s="6">
        <v>10</v>
      </c>
      <c r="S222" s="6" t="s">
        <v>5397</v>
      </c>
    </row>
    <row r="223" spans="1:19" ht="14.25" customHeight="1">
      <c r="A223" s="40" t="s">
        <v>4212</v>
      </c>
      <c r="B223" s="40" t="s">
        <v>5925</v>
      </c>
      <c r="C223" s="5">
        <v>10932</v>
      </c>
      <c r="D223" s="40" t="s">
        <v>5926</v>
      </c>
      <c r="E223" s="173" t="s">
        <v>5927</v>
      </c>
      <c r="F223" s="40" t="s">
        <v>2272</v>
      </c>
      <c r="G223" s="50"/>
      <c r="H223" s="50"/>
      <c r="I223" s="50"/>
      <c r="M223" s="6" t="s">
        <v>5600</v>
      </c>
      <c r="N223" s="6">
        <v>10271</v>
      </c>
      <c r="O223" s="6" t="s">
        <v>5601</v>
      </c>
      <c r="P223" s="6" t="s">
        <v>5602</v>
      </c>
      <c r="Q223" s="6" t="str">
        <f t="shared" si="0"/>
        <v>DIST</v>
      </c>
      <c r="R223" s="6">
        <v>10</v>
      </c>
      <c r="S223" s="6" t="s">
        <v>5397</v>
      </c>
    </row>
    <row r="224" spans="1:19" ht="14.25" customHeight="1">
      <c r="A224" s="40" t="s">
        <v>6073</v>
      </c>
      <c r="B224" s="40" t="s">
        <v>5818</v>
      </c>
      <c r="C224" s="5">
        <v>10557</v>
      </c>
      <c r="D224" s="40" t="s">
        <v>5819</v>
      </c>
      <c r="E224" s="173" t="s">
        <v>5820</v>
      </c>
      <c r="F224" s="40" t="s">
        <v>2272</v>
      </c>
      <c r="G224" s="50"/>
      <c r="H224" s="50"/>
      <c r="I224" s="50"/>
      <c r="M224" s="6" t="s">
        <v>5761</v>
      </c>
      <c r="N224" s="6">
        <v>10722</v>
      </c>
      <c r="O224" s="6" t="s">
        <v>5762</v>
      </c>
      <c r="P224" s="6" t="s">
        <v>5763</v>
      </c>
      <c r="Q224" s="6" t="str">
        <f t="shared" si="0"/>
        <v>DIST</v>
      </c>
      <c r="R224" s="6">
        <v>10</v>
      </c>
      <c r="S224" s="6" t="s">
        <v>5397</v>
      </c>
    </row>
    <row r="225" spans="1:19" ht="14.25" customHeight="1">
      <c r="A225" s="175" t="s">
        <v>2605</v>
      </c>
      <c r="B225" s="175"/>
      <c r="C225" s="176"/>
      <c r="D225" s="175" t="s">
        <v>6074</v>
      </c>
      <c r="E225" s="177" t="s">
        <v>6075</v>
      </c>
      <c r="F225" s="50" t="s">
        <v>2608</v>
      </c>
      <c r="G225" s="50"/>
      <c r="H225" s="50"/>
      <c r="I225" s="50"/>
    </row>
    <row r="226" spans="1:19" ht="14.25" customHeight="1">
      <c r="A226" s="35"/>
      <c r="B226" s="35"/>
      <c r="C226" s="34"/>
      <c r="D226" s="35"/>
      <c r="E226" s="35"/>
      <c r="F226" s="52"/>
      <c r="G226" s="52"/>
      <c r="H226" s="52"/>
      <c r="I226" s="52"/>
    </row>
    <row r="227" spans="1:19" ht="14.25" customHeight="1">
      <c r="A227" s="35"/>
      <c r="B227" s="35"/>
      <c r="C227" s="34"/>
      <c r="F227" s="52"/>
      <c r="G227" s="52"/>
      <c r="H227" s="52"/>
      <c r="I227" s="52"/>
    </row>
    <row r="228" spans="1:19" ht="14.25" customHeight="1">
      <c r="A228" s="194" t="s">
        <v>1129</v>
      </c>
      <c r="B228" s="191"/>
      <c r="C228" s="191"/>
      <c r="D228" s="191"/>
      <c r="E228" s="192"/>
      <c r="F228" s="47">
        <v>218</v>
      </c>
      <c r="G228" s="47"/>
      <c r="H228" s="47"/>
      <c r="I228" s="47"/>
    </row>
    <row r="229" spans="1:19" ht="14.25" customHeight="1">
      <c r="F229" s="35"/>
      <c r="G229" s="35"/>
      <c r="H229" s="35"/>
      <c r="I229" s="35"/>
    </row>
    <row r="230" spans="1:19" ht="14.25" customHeight="1">
      <c r="A230" s="209" t="s">
        <v>4095</v>
      </c>
      <c r="B230" s="191"/>
      <c r="C230" s="191"/>
      <c r="D230" s="191"/>
      <c r="E230" s="192"/>
      <c r="F230" s="48">
        <v>221</v>
      </c>
      <c r="G230" s="48"/>
      <c r="H230" s="48"/>
      <c r="I230" s="48"/>
    </row>
    <row r="231" spans="1:19" ht="14.25" customHeight="1"/>
    <row r="232" spans="1:19" ht="14.25" customHeight="1">
      <c r="E232" s="49" t="s">
        <v>1131</v>
      </c>
      <c r="F232" s="178">
        <v>1</v>
      </c>
      <c r="G232" s="35"/>
      <c r="H232" s="193" t="s">
        <v>1132</v>
      </c>
      <c r="I232" s="192"/>
    </row>
    <row r="233" spans="1:19" ht="14.25" customHeight="1">
      <c r="E233" s="49" t="s">
        <v>1133</v>
      </c>
      <c r="F233" s="178">
        <v>221</v>
      </c>
      <c r="G233" s="52"/>
      <c r="H233" s="50" t="s">
        <v>658</v>
      </c>
      <c r="I233" s="51">
        <v>0</v>
      </c>
      <c r="M233" s="171" t="s">
        <v>6076</v>
      </c>
      <c r="N233" s="171">
        <v>10501</v>
      </c>
      <c r="O233" s="171" t="s">
        <v>6077</v>
      </c>
      <c r="P233" s="171" t="s">
        <v>6078</v>
      </c>
      <c r="Q233" s="179"/>
      <c r="R233" s="171">
        <v>0</v>
      </c>
      <c r="S233" s="171" t="s">
        <v>6079</v>
      </c>
    </row>
    <row r="234" spans="1:19" ht="14.25" customHeight="1">
      <c r="E234" s="49" t="s">
        <v>1134</v>
      </c>
      <c r="F234" s="178"/>
      <c r="G234" s="52"/>
      <c r="H234" s="52"/>
      <c r="I234" s="52"/>
      <c r="M234" s="171" t="s">
        <v>6080</v>
      </c>
      <c r="N234" s="171">
        <v>0</v>
      </c>
      <c r="O234" s="171" t="s">
        <v>6081</v>
      </c>
      <c r="P234" s="171" t="s">
        <v>6082</v>
      </c>
      <c r="Q234" s="179"/>
      <c r="R234" s="171">
        <v>0</v>
      </c>
      <c r="S234" s="171" t="s">
        <v>6083</v>
      </c>
    </row>
    <row r="235" spans="1:19" ht="14.25" customHeight="1">
      <c r="E235" s="49" t="s">
        <v>1136</v>
      </c>
      <c r="F235" s="178"/>
      <c r="G235" s="35"/>
      <c r="H235" s="35"/>
      <c r="I235" s="35"/>
    </row>
    <row r="236" spans="1:19" ht="14.25" customHeight="1">
      <c r="E236" s="49"/>
      <c r="F236" s="178"/>
      <c r="G236" s="52"/>
      <c r="H236" s="193" t="s">
        <v>1137</v>
      </c>
      <c r="I236" s="192"/>
    </row>
    <row r="237" spans="1:19" ht="14.25" customHeight="1">
      <c r="E237" s="49" t="s">
        <v>1138</v>
      </c>
      <c r="F237" s="178">
        <v>222</v>
      </c>
      <c r="G237" s="35"/>
      <c r="H237" s="50" t="s">
        <v>658</v>
      </c>
      <c r="I237" s="51">
        <v>0</v>
      </c>
    </row>
    <row r="238" spans="1:19" ht="14.25" customHeight="1"/>
    <row r="239" spans="1:19" ht="14.25" customHeight="1">
      <c r="F239" s="11" t="s">
        <v>4097</v>
      </c>
    </row>
    <row r="240" spans="1:19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F3:I225" xr:uid="{00000000-0001-0000-0D00-000000000000}">
    <filterColumn colId="0">
      <filters>
        <filter val="BIN"/>
        <filter val="DIST"/>
      </filters>
    </filterColumn>
  </autoFilter>
  <mergeCells count="10">
    <mergeCell ref="A230:E230"/>
    <mergeCell ref="H232:I232"/>
    <mergeCell ref="H236:I236"/>
    <mergeCell ref="A1:I1"/>
    <mergeCell ref="A2:A3"/>
    <mergeCell ref="B2:B3"/>
    <mergeCell ref="C2:C3"/>
    <mergeCell ref="D2:D3"/>
    <mergeCell ref="E2:E3"/>
    <mergeCell ref="A228:E228"/>
  </mergeCells>
  <conditionalFormatting sqref="F228:I228">
    <cfRule type="containsText" dxfId="3" priority="1" operator="containsText" text="ATKT">
      <formula>NOT(ISERROR(SEARCH(("ATKT"),(F228))))</formula>
    </cfRule>
  </conditionalFormatting>
  <conditionalFormatting sqref="F230:I230">
    <cfRule type="containsText" dxfId="2" priority="2" operator="containsText" text="ATKT">
      <formula>NOT(ISERROR(SEARCH(("ATKT"),(F230))))</formula>
    </cfRule>
  </conditionalFormatting>
  <conditionalFormatting sqref="F4:I224">
    <cfRule type="cellIs" dxfId="1" priority="3" operator="equal">
      <formula>"ATKT"</formula>
    </cfRule>
  </conditionalFormatting>
  <conditionalFormatting sqref="F4:I224">
    <cfRule type="cellIs" dxfId="0" priority="4" operator="equal">
      <formula>"FAIL"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2008-2012</vt:lpstr>
      <vt:lpstr>2009-2013</vt:lpstr>
      <vt:lpstr>2010-2014</vt:lpstr>
      <vt:lpstr>2011-2015</vt:lpstr>
      <vt:lpstr>2012-2016</vt:lpstr>
      <vt:lpstr>2013-2017</vt:lpstr>
      <vt:lpstr>2014-2018</vt:lpstr>
      <vt:lpstr>2015-2019</vt:lpstr>
      <vt:lpstr>2016-2020</vt:lpstr>
      <vt:lpstr>2017-2021</vt:lpstr>
      <vt:lpstr>2018-2022</vt:lpstr>
      <vt:lpstr>2019-2023 </vt:lpstr>
      <vt:lpstr>2020-2024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Admin</cp:lastModifiedBy>
  <dcterms:created xsi:type="dcterms:W3CDTF">2012-04-09T09:15:00Z</dcterms:created>
  <dcterms:modified xsi:type="dcterms:W3CDTF">2022-07-06T10:26:14Z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