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Batch Track\"/>
    </mc:Choice>
  </mc:AlternateContent>
  <xr:revisionPtr revIDLastSave="0" documentId="13_ncr:1_{D8341880-0EEC-4FF9-AFFA-DDBEF140ECD0}" xr6:coauthVersionLast="47" xr6:coauthVersionMax="47" xr10:uidLastSave="{00000000-0000-0000-0000-000000000000}"/>
  <bookViews>
    <workbookView xWindow="-108" yWindow="-108" windowWidth="23256" windowHeight="12456" tabRatio="695" firstSheet="5" activeTab="10" xr2:uid="{00000000-000D-0000-FFFF-FFFF00000000}"/>
  </bookViews>
  <sheets>
    <sheet name="Sheet1" sheetId="1" r:id="rId1"/>
    <sheet name="2008-2012" sheetId="4" r:id="rId2"/>
    <sheet name="2009-2013" sheetId="3" r:id="rId3"/>
    <sheet name="2010-2014" sheetId="2" r:id="rId4"/>
    <sheet name="2011-2015" sheetId="5" r:id="rId5"/>
    <sheet name="2012-2016" sheetId="16" r:id="rId6"/>
    <sheet name="2013-2017" sheetId="17" r:id="rId7"/>
    <sheet name="2014-2018" sheetId="18" r:id="rId8"/>
    <sheet name="2015-2019" sheetId="9" r:id="rId9"/>
    <sheet name="2016-2020" sheetId="20" r:id="rId10"/>
    <sheet name="2017-2021" sheetId="21" r:id="rId11"/>
    <sheet name="2018-2022" sheetId="22" r:id="rId12"/>
    <sheet name="2019-2023 " sheetId="23" r:id="rId13"/>
    <sheet name="2020-2024" sheetId="24" r:id="rId14"/>
  </sheets>
  <definedNames>
    <definedName name="_xlnm._FilterDatabase" localSheetId="1" hidden="1">'2008-2012'!$J$1:$J$275</definedName>
    <definedName name="_xlnm._FilterDatabase" localSheetId="2" hidden="1">'2009-2013'!$J$1:$J$194</definedName>
    <definedName name="_xlnm._FilterDatabase" localSheetId="3" hidden="1">'2010-2014'!$K$1:$K$704</definedName>
    <definedName name="_xlnm._FilterDatabase" localSheetId="4" hidden="1">'2011-2015'!$J$1:$J$164</definedName>
    <definedName name="_xlnm._FilterDatabase" localSheetId="5" hidden="1">'2012-2016'!$T$3:$V$153</definedName>
    <definedName name="_xlnm._FilterDatabase" localSheetId="6" hidden="1">'2013-2017'!$O$3:$Q$164</definedName>
    <definedName name="_xlnm._FilterDatabase" localSheetId="7" hidden="1">'2014-2018'!$K$3:$N$158</definedName>
    <definedName name="_xlnm._FilterDatabase" localSheetId="8" hidden="1">'2015-2019'!$D$3:$I$153</definedName>
    <definedName name="_xlnm._FilterDatabase" localSheetId="9" hidden="1">'2016-2020'!$D$3:$G$161</definedName>
    <definedName name="_xlnm._FilterDatabase" localSheetId="10" hidden="1">'2017-2021'!$D$4:$G$238</definedName>
    <definedName name="_xlnm._FilterDatabase" localSheetId="11" hidden="1">'2018-2022'!$E$3:$H$221</definedName>
    <definedName name="_xlnm._FilterDatabase" localSheetId="12" hidden="1">'2019-2023 '!$E$3:$H$3</definedName>
    <definedName name="_xlnm._FilterDatabase" localSheetId="13" hidden="1">'2020-2024'!$F$3:$I$225</definedName>
    <definedName name="_xlnm.Print_Area" localSheetId="1">'2008-2012'!$A$1:$L$188</definedName>
    <definedName name="_xlnm.Print_Area" localSheetId="2">'2009-2013'!$A$1:$L$174</definedName>
    <definedName name="_xlnm.Print_Area" localSheetId="5">'2012-2016'!$O$1:$V$168</definedName>
    <definedName name="_xlnm.Print_Area" localSheetId="6">'2013-2017'!$A$1:$Q$177</definedName>
    <definedName name="_xlnm.Print_Area" localSheetId="7">'2014-2018'!$H$1:$N$175</definedName>
    <definedName name="_xlnm.Print_Area" localSheetId="8">'2015-2019'!$A$1:$J$182</definedName>
    <definedName name="_xlnm.Print_Area" localSheetId="9">'2016-2020'!$A$1:$G$172</definedName>
    <definedName name="_xlnm.Print_Area" localSheetId="10">'2017-2021'!$A$1:$G$253</definedName>
    <definedName name="_xlnm.Print_Area" localSheetId="11">'2018-2022'!$A$1:$H$237</definedName>
    <definedName name="_xlnm.Print_Area" localSheetId="12">'2019-2023 '!$A$1:$H$260</definedName>
    <definedName name="_xlnm.Print_Titles" localSheetId="8">'2015-2019'!$1:$3</definedName>
    <definedName name="_xlnm.Print_Titles" localSheetId="9">'2016-2020'!$1:$2</definedName>
    <definedName name="_xlnm.Print_Titles" localSheetId="10">'2017-2021'!$1:$4</definedName>
    <definedName name="_xlnm.Print_Titles" localSheetId="11">'2018-2022'!$1:$3</definedName>
    <definedName name="_xlnm.Print_Titles" localSheetId="12">'2019-2023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0" i="9" l="1"/>
  <c r="E235" i="22"/>
  <c r="H235" i="22" l="1"/>
  <c r="H231" i="22"/>
  <c r="E258" i="23"/>
  <c r="D251" i="21"/>
  <c r="H258" i="23" l="1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4" i="24"/>
  <c r="Q1" i="23" a="1"/>
  <c r="Q1" i="23" s="1"/>
  <c r="H254" i="23" l="1"/>
  <c r="G247" i="21" l="1"/>
  <c r="G251" i="21"/>
  <c r="D170" i="20"/>
  <c r="G171" i="20" l="1"/>
  <c r="G167" i="20"/>
  <c r="I180" i="9"/>
  <c r="I176" i="9"/>
  <c r="K170" i="18" l="1"/>
  <c r="L180" i="9" l="1"/>
  <c r="N170" i="18" l="1"/>
  <c r="M176" i="17"/>
  <c r="Q176" i="17" s="1"/>
  <c r="N163" i="17"/>
  <c r="N162" i="17"/>
  <c r="N161" i="17"/>
  <c r="N160" i="17"/>
  <c r="N159" i="17"/>
  <c r="F159" i="17"/>
  <c r="D159" i="17"/>
  <c r="N158" i="17"/>
  <c r="N157" i="17"/>
  <c r="F157" i="17"/>
  <c r="D157" i="17"/>
  <c r="F156" i="17"/>
  <c r="D156" i="17"/>
  <c r="N154" i="17"/>
  <c r="F154" i="17"/>
  <c r="D154" i="17"/>
  <c r="F153" i="17"/>
  <c r="D153" i="17"/>
  <c r="N152" i="17"/>
  <c r="F152" i="17"/>
  <c r="D152" i="17"/>
  <c r="F151" i="17"/>
  <c r="D151" i="17"/>
  <c r="N150" i="17"/>
  <c r="F150" i="17"/>
  <c r="D150" i="17"/>
  <c r="N149" i="17"/>
  <c r="F149" i="17"/>
  <c r="D149" i="17"/>
  <c r="N148" i="17"/>
  <c r="F148" i="17"/>
  <c r="D148" i="17"/>
  <c r="N147" i="17"/>
  <c r="N146" i="17"/>
  <c r="F146" i="17"/>
  <c r="D146" i="17"/>
  <c r="N145" i="17"/>
  <c r="N144" i="17"/>
  <c r="D144" i="17"/>
  <c r="N143" i="17"/>
  <c r="F143" i="17"/>
  <c r="D143" i="17"/>
  <c r="N142" i="17"/>
  <c r="D142" i="17"/>
  <c r="N141" i="17"/>
  <c r="F141" i="17"/>
  <c r="D141" i="17"/>
  <c r="N140" i="17"/>
  <c r="F140" i="17"/>
  <c r="D140" i="17"/>
  <c r="N139" i="17"/>
  <c r="F139" i="17"/>
  <c r="D139" i="17"/>
  <c r="N138" i="17"/>
  <c r="F138" i="17"/>
  <c r="D138" i="17"/>
  <c r="N137" i="17"/>
  <c r="N136" i="17"/>
  <c r="N135" i="17"/>
  <c r="F135" i="17"/>
  <c r="D135" i="17"/>
  <c r="N134" i="17"/>
  <c r="F134" i="17"/>
  <c r="D134" i="17"/>
  <c r="N133" i="17"/>
  <c r="F133" i="17"/>
  <c r="D133" i="17"/>
  <c r="N132" i="17"/>
  <c r="N131" i="17"/>
  <c r="F131" i="17"/>
  <c r="D131" i="17"/>
  <c r="N130" i="17"/>
  <c r="F130" i="17"/>
  <c r="D130" i="17"/>
  <c r="N129" i="17"/>
  <c r="F129" i="17"/>
  <c r="D129" i="17"/>
  <c r="N128" i="17"/>
  <c r="F128" i="17"/>
  <c r="D128" i="17"/>
  <c r="N127" i="17"/>
  <c r="F127" i="17"/>
  <c r="D127" i="17"/>
  <c r="N126" i="17"/>
  <c r="F126" i="17"/>
  <c r="D126" i="17"/>
  <c r="N125" i="17"/>
  <c r="F125" i="17"/>
  <c r="D125" i="17"/>
  <c r="N124" i="17"/>
  <c r="F124" i="17"/>
  <c r="D124" i="17"/>
  <c r="N123" i="17"/>
  <c r="N122" i="17"/>
  <c r="F122" i="17"/>
  <c r="D122" i="17"/>
  <c r="N121" i="17"/>
  <c r="N120" i="17"/>
  <c r="F120" i="17"/>
  <c r="D120" i="17"/>
  <c r="N119" i="17"/>
  <c r="D119" i="17"/>
  <c r="N118" i="17"/>
  <c r="F118" i="17"/>
  <c r="D118" i="17"/>
  <c r="N117" i="17"/>
  <c r="N116" i="17"/>
  <c r="F116" i="17"/>
  <c r="D116" i="17"/>
  <c r="N115" i="17"/>
  <c r="F115" i="17"/>
  <c r="D115" i="17"/>
  <c r="N114" i="17"/>
  <c r="N113" i="17"/>
  <c r="F113" i="17"/>
  <c r="D113" i="17"/>
  <c r="N112" i="17"/>
  <c r="D112" i="17"/>
  <c r="N111" i="17"/>
  <c r="D111" i="17"/>
  <c r="N110" i="17"/>
  <c r="F110" i="17"/>
  <c r="D110" i="17"/>
  <c r="N109" i="17"/>
  <c r="F109" i="17"/>
  <c r="D109" i="17"/>
  <c r="N108" i="17"/>
  <c r="F108" i="17"/>
  <c r="D108" i="17"/>
  <c r="N107" i="17"/>
  <c r="F107" i="17"/>
  <c r="D107" i="17"/>
  <c r="N106" i="17"/>
  <c r="F106" i="17"/>
  <c r="D106" i="17"/>
  <c r="N105" i="17"/>
  <c r="F105" i="17"/>
  <c r="D105" i="17"/>
  <c r="N104" i="17"/>
  <c r="N103" i="17"/>
  <c r="D103" i="17"/>
  <c r="N102" i="17"/>
  <c r="F102" i="17"/>
  <c r="D102" i="17"/>
  <c r="N101" i="17"/>
  <c r="N100" i="17"/>
  <c r="N99" i="17"/>
  <c r="N98" i="17"/>
  <c r="N97" i="17"/>
  <c r="F97" i="17"/>
  <c r="D97" i="17"/>
  <c r="N96" i="17"/>
  <c r="N95" i="17"/>
  <c r="F95" i="17"/>
  <c r="D95" i="17"/>
  <c r="N94" i="17"/>
  <c r="N93" i="17"/>
  <c r="F93" i="17"/>
  <c r="D93" i="17"/>
  <c r="N92" i="17"/>
  <c r="F92" i="17"/>
  <c r="D92" i="17"/>
  <c r="N91" i="17"/>
  <c r="F91" i="17"/>
  <c r="D91" i="17"/>
  <c r="N90" i="17"/>
  <c r="F90" i="17"/>
  <c r="D90" i="17"/>
  <c r="N89" i="17"/>
  <c r="F89" i="17"/>
  <c r="N88" i="17"/>
  <c r="D88" i="17"/>
  <c r="N87" i="17"/>
  <c r="F87" i="17"/>
  <c r="D87" i="17"/>
  <c r="N86" i="17"/>
  <c r="N85" i="17"/>
  <c r="N84" i="17"/>
  <c r="N83" i="17"/>
  <c r="F83" i="17"/>
  <c r="D83" i="17"/>
  <c r="N82" i="17"/>
  <c r="F82" i="17"/>
  <c r="D82" i="17"/>
  <c r="N81" i="17"/>
  <c r="F81" i="17"/>
  <c r="D81" i="17"/>
  <c r="N80" i="17"/>
  <c r="F80" i="17"/>
  <c r="D80" i="17"/>
  <c r="N79" i="17"/>
  <c r="F79" i="17"/>
  <c r="D79" i="17"/>
  <c r="N78" i="17"/>
  <c r="N77" i="17"/>
  <c r="F77" i="17"/>
  <c r="D77" i="17"/>
  <c r="N76" i="17"/>
  <c r="F76" i="17"/>
  <c r="D76" i="17"/>
  <c r="N75" i="17"/>
  <c r="F75" i="17"/>
  <c r="D75" i="17"/>
  <c r="N74" i="17"/>
  <c r="D74" i="17"/>
  <c r="N73" i="17"/>
  <c r="F73" i="17"/>
  <c r="D73" i="17"/>
  <c r="N72" i="17"/>
  <c r="F72" i="17"/>
  <c r="D72" i="17"/>
  <c r="N71" i="17"/>
  <c r="F71" i="17"/>
  <c r="D71" i="17"/>
  <c r="N70" i="17"/>
  <c r="F70" i="17"/>
  <c r="D70" i="17"/>
  <c r="N69" i="17"/>
  <c r="N68" i="17"/>
  <c r="F68" i="17"/>
  <c r="D68" i="17"/>
  <c r="N67" i="17"/>
  <c r="F67" i="17"/>
  <c r="D67" i="17"/>
  <c r="N66" i="17"/>
  <c r="F66" i="17"/>
  <c r="D66" i="17"/>
  <c r="N65" i="17"/>
  <c r="N64" i="17"/>
  <c r="F64" i="17"/>
  <c r="D64" i="17"/>
  <c r="N63" i="17"/>
  <c r="F63" i="17"/>
  <c r="D63" i="17"/>
  <c r="N62" i="17"/>
  <c r="N61" i="17"/>
  <c r="F61" i="17"/>
  <c r="D61" i="17"/>
  <c r="N60" i="17"/>
  <c r="F60" i="17"/>
  <c r="D60" i="17"/>
  <c r="N59" i="17"/>
  <c r="N58" i="17"/>
  <c r="F58" i="17"/>
  <c r="D58" i="17"/>
  <c r="N57" i="17"/>
  <c r="F57" i="17"/>
  <c r="D57" i="17"/>
  <c r="N56" i="17"/>
  <c r="F56" i="17"/>
  <c r="D56" i="17"/>
  <c r="N55" i="17"/>
  <c r="F55" i="17"/>
  <c r="D55" i="17"/>
  <c r="N54" i="17"/>
  <c r="F54" i="17"/>
  <c r="D54" i="17"/>
  <c r="N53" i="17"/>
  <c r="F53" i="17"/>
  <c r="D53" i="17"/>
  <c r="N52" i="17"/>
  <c r="F52" i="17"/>
  <c r="D52" i="17"/>
  <c r="N51" i="17"/>
  <c r="F51" i="17"/>
  <c r="D51" i="17"/>
  <c r="N50" i="17"/>
  <c r="F50" i="17"/>
  <c r="D50" i="17"/>
  <c r="N49" i="17"/>
  <c r="N48" i="17"/>
  <c r="F48" i="17"/>
  <c r="D48" i="17"/>
  <c r="F47" i="17"/>
  <c r="D47" i="17"/>
  <c r="N46" i="17"/>
  <c r="F46" i="17"/>
  <c r="D46" i="17"/>
  <c r="N45" i="17"/>
  <c r="F45" i="17"/>
  <c r="D45" i="17"/>
  <c r="N44" i="17"/>
  <c r="F44" i="17"/>
  <c r="D44" i="17"/>
  <c r="N43" i="17"/>
  <c r="F43" i="17"/>
  <c r="D43" i="17"/>
  <c r="F41" i="17"/>
  <c r="D41" i="17"/>
  <c r="F39" i="17"/>
  <c r="D39" i="17"/>
  <c r="F38" i="17"/>
  <c r="D38" i="17"/>
  <c r="F37" i="17"/>
  <c r="F35" i="17"/>
  <c r="D35" i="17"/>
  <c r="F33" i="17"/>
  <c r="D33" i="17"/>
  <c r="D32" i="17"/>
  <c r="F30" i="17"/>
  <c r="D30" i="17"/>
  <c r="F29" i="17"/>
  <c r="D29" i="17"/>
  <c r="F28" i="17"/>
  <c r="D28" i="17"/>
  <c r="F27" i="17"/>
  <c r="D27" i="17"/>
  <c r="F26" i="17"/>
  <c r="D26" i="17"/>
  <c r="F25" i="17"/>
  <c r="D25" i="17"/>
  <c r="F23" i="17"/>
  <c r="D23" i="17"/>
  <c r="F22" i="17"/>
  <c r="D22" i="17"/>
  <c r="F21" i="17"/>
  <c r="D21" i="17"/>
  <c r="F20" i="17"/>
  <c r="D20" i="17"/>
  <c r="F19" i="17"/>
  <c r="D19" i="17"/>
  <c r="F17" i="17"/>
  <c r="D17" i="17"/>
  <c r="F16" i="17"/>
  <c r="D16" i="17"/>
  <c r="F14" i="17"/>
  <c r="D14" i="17"/>
  <c r="F13" i="17"/>
  <c r="D13" i="17"/>
  <c r="F11" i="17"/>
  <c r="D11" i="17"/>
  <c r="F9" i="17"/>
  <c r="D9" i="17"/>
  <c r="F7" i="17"/>
  <c r="D7" i="17"/>
  <c r="F6" i="17"/>
  <c r="D6" i="17"/>
  <c r="F5" i="17"/>
  <c r="D5" i="17"/>
  <c r="F4" i="17"/>
  <c r="D4" i="17"/>
  <c r="F3" i="17"/>
  <c r="D3" i="17"/>
  <c r="R165" i="16"/>
  <c r="V161" i="16" s="1"/>
  <c r="S153" i="16"/>
  <c r="S152" i="16"/>
  <c r="H152" i="16"/>
  <c r="F152" i="16"/>
  <c r="H151" i="16"/>
  <c r="F151" i="16"/>
  <c r="D151" i="16"/>
  <c r="S150" i="16"/>
  <c r="H150" i="16"/>
  <c r="F150" i="16"/>
  <c r="D150" i="16"/>
  <c r="S149" i="16"/>
  <c r="H149" i="16"/>
  <c r="F149" i="16"/>
  <c r="H148" i="16"/>
  <c r="F148" i="16"/>
  <c r="H147" i="16"/>
  <c r="F147" i="16"/>
  <c r="D147" i="16"/>
  <c r="S146" i="16"/>
  <c r="D146" i="16"/>
  <c r="S145" i="16"/>
  <c r="H145" i="16"/>
  <c r="F145" i="16"/>
  <c r="D145" i="16"/>
  <c r="S144" i="16"/>
  <c r="H144" i="16"/>
  <c r="F144" i="16"/>
  <c r="S143" i="16"/>
  <c r="H143" i="16"/>
  <c r="F143" i="16"/>
  <c r="D143" i="16"/>
  <c r="S142" i="16"/>
  <c r="D142" i="16"/>
  <c r="S141" i="16"/>
  <c r="H141" i="16"/>
  <c r="F141" i="16"/>
  <c r="D141" i="16"/>
  <c r="S140" i="16"/>
  <c r="H140" i="16"/>
  <c r="F140" i="16"/>
  <c r="D140" i="16"/>
  <c r="S139" i="16"/>
  <c r="H139" i="16"/>
  <c r="F139" i="16"/>
  <c r="D139" i="16"/>
  <c r="S138" i="16"/>
  <c r="H138" i="16"/>
  <c r="F138" i="16"/>
  <c r="D138" i="16"/>
  <c r="S137" i="16"/>
  <c r="H137" i="16"/>
  <c r="F137" i="16"/>
  <c r="D137" i="16"/>
  <c r="S136" i="16"/>
  <c r="H136" i="16"/>
  <c r="F136" i="16"/>
  <c r="D136" i="16"/>
  <c r="S135" i="16"/>
  <c r="H135" i="16"/>
  <c r="F135" i="16"/>
  <c r="D135" i="16"/>
  <c r="S134" i="16"/>
  <c r="H134" i="16"/>
  <c r="F134" i="16"/>
  <c r="D134" i="16"/>
  <c r="S133" i="16"/>
  <c r="H133" i="16"/>
  <c r="F133" i="16"/>
  <c r="D133" i="16"/>
  <c r="S132" i="16"/>
  <c r="H132" i="16"/>
  <c r="F132" i="16"/>
  <c r="D132" i="16"/>
  <c r="S131" i="16"/>
  <c r="H131" i="16"/>
  <c r="F131" i="16"/>
  <c r="D131" i="16"/>
  <c r="S130" i="16"/>
  <c r="H130" i="16"/>
  <c r="F130" i="16"/>
  <c r="D130" i="16"/>
  <c r="S129" i="16"/>
  <c r="H129" i="16"/>
  <c r="F129" i="16"/>
  <c r="D129" i="16"/>
  <c r="S128" i="16"/>
  <c r="H128" i="16"/>
  <c r="F128" i="16"/>
  <c r="D128" i="16"/>
  <c r="S127" i="16"/>
  <c r="H127" i="16"/>
  <c r="F127" i="16"/>
  <c r="D127" i="16"/>
  <c r="S126" i="16"/>
  <c r="H126" i="16"/>
  <c r="F126" i="16"/>
  <c r="D126" i="16"/>
  <c r="S125" i="16"/>
  <c r="H125" i="16"/>
  <c r="F125" i="16"/>
  <c r="S124" i="16"/>
  <c r="H124" i="16"/>
  <c r="F124" i="16"/>
  <c r="D124" i="16"/>
  <c r="S123" i="16"/>
  <c r="S122" i="16"/>
  <c r="H122" i="16"/>
  <c r="F122" i="16"/>
  <c r="D122" i="16"/>
  <c r="S121" i="16"/>
  <c r="H121" i="16"/>
  <c r="F121" i="16"/>
  <c r="D121" i="16"/>
  <c r="S120" i="16"/>
  <c r="H120" i="16"/>
  <c r="F120" i="16"/>
  <c r="D120" i="16"/>
  <c r="S119" i="16"/>
  <c r="H119" i="16"/>
  <c r="F119" i="16"/>
  <c r="D119" i="16"/>
  <c r="S118" i="16"/>
  <c r="H118" i="16"/>
  <c r="F118" i="16"/>
  <c r="D118" i="16"/>
  <c r="S117" i="16"/>
  <c r="H117" i="16"/>
  <c r="F117" i="16"/>
  <c r="D117" i="16"/>
  <c r="S116" i="16"/>
  <c r="H116" i="16"/>
  <c r="F116" i="16"/>
  <c r="D116" i="16"/>
  <c r="S115" i="16"/>
  <c r="H115" i="16"/>
  <c r="F115" i="16"/>
  <c r="S114" i="16"/>
  <c r="H114" i="16"/>
  <c r="F114" i="16"/>
  <c r="D114" i="16"/>
  <c r="S113" i="16"/>
  <c r="H113" i="16"/>
  <c r="F113" i="16"/>
  <c r="S112" i="16"/>
  <c r="F112" i="16"/>
  <c r="D112" i="16"/>
  <c r="S111" i="16"/>
  <c r="H111" i="16"/>
  <c r="F111" i="16"/>
  <c r="D111" i="16"/>
  <c r="S110" i="16"/>
  <c r="H110" i="16"/>
  <c r="F110" i="16"/>
  <c r="D110" i="16"/>
  <c r="S109" i="16"/>
  <c r="D109" i="16"/>
  <c r="S108" i="16"/>
  <c r="H108" i="16"/>
  <c r="F108" i="16"/>
  <c r="D108" i="16"/>
  <c r="S107" i="16"/>
  <c r="H107" i="16"/>
  <c r="F107" i="16"/>
  <c r="D107" i="16"/>
  <c r="S106" i="16"/>
  <c r="H106" i="16"/>
  <c r="F106" i="16"/>
  <c r="D106" i="16"/>
  <c r="S105" i="16"/>
  <c r="H105" i="16"/>
  <c r="F105" i="16"/>
  <c r="D105" i="16"/>
  <c r="S104" i="16"/>
  <c r="H104" i="16"/>
  <c r="F104" i="16"/>
  <c r="D104" i="16"/>
  <c r="S103" i="16"/>
  <c r="H103" i="16"/>
  <c r="F103" i="16"/>
  <c r="D103" i="16"/>
  <c r="S102" i="16"/>
  <c r="H102" i="16"/>
  <c r="F102" i="16"/>
  <c r="S101" i="16"/>
  <c r="H101" i="16"/>
  <c r="F101" i="16"/>
  <c r="D101" i="16"/>
  <c r="S100" i="16"/>
  <c r="H100" i="16"/>
  <c r="F100" i="16"/>
  <c r="S99" i="16"/>
  <c r="H99" i="16"/>
  <c r="F99" i="16"/>
  <c r="S98" i="16"/>
  <c r="H98" i="16"/>
  <c r="F98" i="16"/>
  <c r="D98" i="16"/>
  <c r="S97" i="16"/>
  <c r="H97" i="16"/>
  <c r="F97" i="16"/>
  <c r="D97" i="16"/>
  <c r="S96" i="16"/>
  <c r="H96" i="16"/>
  <c r="F96" i="16"/>
  <c r="D96" i="16"/>
  <c r="S95" i="16"/>
  <c r="H95" i="16"/>
  <c r="F95" i="16"/>
  <c r="D95" i="16"/>
  <c r="S94" i="16"/>
  <c r="H94" i="16"/>
  <c r="F94" i="16"/>
  <c r="S93" i="16"/>
  <c r="H93" i="16"/>
  <c r="F93" i="16"/>
  <c r="D93" i="16"/>
  <c r="S92" i="16"/>
  <c r="H92" i="16"/>
  <c r="F92" i="16"/>
  <c r="D92" i="16"/>
  <c r="S91" i="16"/>
  <c r="H91" i="16"/>
  <c r="F91" i="16"/>
  <c r="D91" i="16"/>
  <c r="S90" i="16"/>
  <c r="H90" i="16"/>
  <c r="F90" i="16"/>
  <c r="D90" i="16"/>
  <c r="S89" i="16"/>
  <c r="H89" i="16"/>
  <c r="F89" i="16"/>
  <c r="D89" i="16"/>
  <c r="S88" i="16"/>
  <c r="H88" i="16"/>
  <c r="F88" i="16"/>
  <c r="D88" i="16"/>
  <c r="S87" i="16"/>
  <c r="H87" i="16"/>
  <c r="F87" i="16"/>
  <c r="D87" i="16"/>
  <c r="S86" i="16"/>
  <c r="H86" i="16"/>
  <c r="F86" i="16"/>
  <c r="S85" i="16"/>
  <c r="H85" i="16"/>
  <c r="F85" i="16"/>
  <c r="D85" i="16"/>
  <c r="S84" i="16"/>
  <c r="D84" i="16"/>
  <c r="S83" i="16"/>
  <c r="H83" i="16"/>
  <c r="F83" i="16"/>
  <c r="D83" i="16"/>
  <c r="S82" i="16"/>
  <c r="H82" i="16"/>
  <c r="F82" i="16"/>
  <c r="D82" i="16"/>
  <c r="S81" i="16"/>
  <c r="H81" i="16"/>
  <c r="F81" i="16"/>
  <c r="D81" i="16"/>
  <c r="S80" i="16"/>
  <c r="H80" i="16"/>
  <c r="F80" i="16"/>
  <c r="D80" i="16"/>
  <c r="S79" i="16"/>
  <c r="H79" i="16"/>
  <c r="F79" i="16"/>
  <c r="D79" i="16"/>
  <c r="S78" i="16"/>
  <c r="H78" i="16"/>
  <c r="F78" i="16"/>
  <c r="S77" i="16"/>
  <c r="H77" i="16"/>
  <c r="F77" i="16"/>
  <c r="D77" i="16"/>
  <c r="S76" i="16"/>
  <c r="H76" i="16"/>
  <c r="F76" i="16"/>
  <c r="S75" i="16"/>
  <c r="H75" i="16"/>
  <c r="F75" i="16"/>
  <c r="D75" i="16"/>
  <c r="S74" i="16"/>
  <c r="H74" i="16"/>
  <c r="F74" i="16"/>
  <c r="S73" i="16"/>
  <c r="H73" i="16"/>
  <c r="F73" i="16"/>
  <c r="D73" i="16"/>
  <c r="S72" i="16"/>
  <c r="H72" i="16"/>
  <c r="F72" i="16"/>
  <c r="D72" i="16"/>
  <c r="S71" i="16"/>
  <c r="H71" i="16"/>
  <c r="F71" i="16"/>
  <c r="D71" i="16"/>
  <c r="S70" i="16"/>
  <c r="H70" i="16"/>
  <c r="F70" i="16"/>
  <c r="D70" i="16"/>
  <c r="S69" i="16"/>
  <c r="H69" i="16"/>
  <c r="F69" i="16"/>
  <c r="D69" i="16"/>
  <c r="S68" i="16"/>
  <c r="H68" i="16"/>
  <c r="F68" i="16"/>
  <c r="D68" i="16"/>
  <c r="S67" i="16"/>
  <c r="H67" i="16"/>
  <c r="F67" i="16"/>
  <c r="D67" i="16"/>
  <c r="S66" i="16"/>
  <c r="H66" i="16"/>
  <c r="F66" i="16"/>
  <c r="D66" i="16"/>
  <c r="S65" i="16"/>
  <c r="H65" i="16"/>
  <c r="F65" i="16"/>
  <c r="D65" i="16"/>
  <c r="S64" i="16"/>
  <c r="H64" i="16"/>
  <c r="F64" i="16"/>
  <c r="D64" i="16"/>
  <c r="S63" i="16"/>
  <c r="H63" i="16"/>
  <c r="F63" i="16"/>
  <c r="D63" i="16"/>
  <c r="S62" i="16"/>
  <c r="H62" i="16"/>
  <c r="F62" i="16"/>
  <c r="D62" i="16"/>
  <c r="S61" i="16"/>
  <c r="D61" i="16"/>
  <c r="S60" i="16"/>
  <c r="H60" i="16"/>
  <c r="F60" i="16"/>
  <c r="D60" i="16"/>
  <c r="S59" i="16"/>
  <c r="H59" i="16"/>
  <c r="F59" i="16"/>
  <c r="S58" i="16"/>
  <c r="H58" i="16"/>
  <c r="F58" i="16"/>
  <c r="D58" i="16"/>
  <c r="S57" i="16"/>
  <c r="H57" i="16"/>
  <c r="F57" i="16"/>
  <c r="D57" i="16"/>
  <c r="S56" i="16"/>
  <c r="H56" i="16"/>
  <c r="F56" i="16"/>
  <c r="D56" i="16"/>
  <c r="S55" i="16"/>
  <c r="H55" i="16"/>
  <c r="F55" i="16"/>
  <c r="D55" i="16"/>
  <c r="S54" i="16"/>
  <c r="H54" i="16"/>
  <c r="F54" i="16"/>
  <c r="D54" i="16"/>
  <c r="S53" i="16"/>
  <c r="H53" i="16"/>
  <c r="F53" i="16"/>
  <c r="S52" i="16"/>
  <c r="H52" i="16"/>
  <c r="F52" i="16"/>
  <c r="D52" i="16"/>
  <c r="S51" i="16"/>
  <c r="H51" i="16"/>
  <c r="F51" i="16"/>
  <c r="D51" i="16"/>
  <c r="S50" i="16"/>
  <c r="H50" i="16"/>
  <c r="F50" i="16"/>
  <c r="D50" i="16"/>
  <c r="S49" i="16"/>
  <c r="H49" i="16"/>
  <c r="F49" i="16"/>
  <c r="D49" i="16"/>
  <c r="S48" i="16"/>
  <c r="H48" i="16"/>
  <c r="F48" i="16"/>
  <c r="D48" i="16"/>
  <c r="S47" i="16"/>
  <c r="H47" i="16"/>
  <c r="F47" i="16"/>
  <c r="D47" i="16"/>
  <c r="S46" i="16"/>
  <c r="H46" i="16"/>
  <c r="F46" i="16"/>
  <c r="D46" i="16"/>
  <c r="S45" i="16"/>
  <c r="H45" i="16"/>
  <c r="F45" i="16"/>
  <c r="D45" i="16"/>
  <c r="S44" i="16"/>
  <c r="H44" i="16"/>
  <c r="F44" i="16"/>
  <c r="S43" i="16"/>
  <c r="H43" i="16"/>
  <c r="F43" i="16"/>
  <c r="D43" i="16"/>
  <c r="S42" i="16"/>
  <c r="H42" i="16"/>
  <c r="F42" i="16"/>
  <c r="D42" i="16"/>
  <c r="S41" i="16"/>
  <c r="H41" i="16"/>
  <c r="F41" i="16"/>
  <c r="S40" i="16"/>
  <c r="H40" i="16"/>
  <c r="F40" i="16"/>
  <c r="D40" i="16"/>
  <c r="S39" i="16"/>
  <c r="H39" i="16"/>
  <c r="F39" i="16"/>
  <c r="D39" i="16"/>
  <c r="S38" i="16"/>
  <c r="H38" i="16"/>
  <c r="F38" i="16"/>
  <c r="D38" i="16"/>
  <c r="S37" i="16"/>
  <c r="H37" i="16"/>
  <c r="F37" i="16"/>
  <c r="D37" i="16"/>
  <c r="S36" i="16"/>
  <c r="H36" i="16"/>
  <c r="F36" i="16"/>
  <c r="D36" i="16"/>
  <c r="S35" i="16"/>
  <c r="H35" i="16"/>
  <c r="F35" i="16"/>
  <c r="D35" i="16"/>
  <c r="S34" i="16"/>
  <c r="H34" i="16"/>
  <c r="F34" i="16"/>
  <c r="D34" i="16"/>
  <c r="S33" i="16"/>
  <c r="H33" i="16"/>
  <c r="F33" i="16"/>
  <c r="D33" i="16"/>
  <c r="S32" i="16"/>
  <c r="H32" i="16"/>
  <c r="F32" i="16"/>
  <c r="D32" i="16"/>
  <c r="S31" i="16"/>
  <c r="H31" i="16"/>
  <c r="F31" i="16"/>
  <c r="D31" i="16"/>
  <c r="S30" i="16"/>
  <c r="H30" i="16"/>
  <c r="F30" i="16"/>
  <c r="D30" i="16"/>
  <c r="S29" i="16"/>
  <c r="H29" i="16"/>
  <c r="F29" i="16"/>
  <c r="S28" i="16"/>
  <c r="H28" i="16"/>
  <c r="F28" i="16"/>
  <c r="D28" i="16"/>
  <c r="H27" i="16"/>
  <c r="F27" i="16"/>
  <c r="D27" i="16"/>
  <c r="H26" i="16"/>
  <c r="F26" i="16"/>
  <c r="D26" i="16"/>
  <c r="H25" i="16"/>
  <c r="F25" i="16"/>
  <c r="D25" i="16"/>
  <c r="H24" i="16"/>
  <c r="F24" i="16"/>
  <c r="D24" i="16"/>
  <c r="H23" i="16"/>
  <c r="F23" i="16"/>
  <c r="H22" i="16"/>
  <c r="F22" i="16"/>
  <c r="H21" i="16"/>
  <c r="F21" i="16"/>
  <c r="D21" i="16"/>
  <c r="H20" i="16"/>
  <c r="F20" i="16"/>
  <c r="D20" i="16"/>
  <c r="H19" i="16"/>
  <c r="F19" i="16"/>
  <c r="D19" i="16"/>
  <c r="H18" i="16"/>
  <c r="F18" i="16"/>
  <c r="D18" i="16"/>
  <c r="H17" i="16"/>
  <c r="F17" i="16"/>
  <c r="D17" i="16"/>
  <c r="H16" i="16"/>
  <c r="F16" i="16"/>
  <c r="H15" i="16"/>
  <c r="F15" i="16"/>
  <c r="D15" i="16"/>
  <c r="H14" i="16"/>
  <c r="F14" i="16"/>
  <c r="H12" i="16"/>
  <c r="F12" i="16"/>
  <c r="D12" i="16"/>
  <c r="H11" i="16"/>
  <c r="F11" i="16"/>
  <c r="D11" i="16"/>
  <c r="H10" i="16"/>
  <c r="F10" i="16"/>
  <c r="D10" i="16"/>
  <c r="H9" i="16"/>
  <c r="F9" i="16"/>
  <c r="H7" i="16"/>
  <c r="F7" i="16"/>
  <c r="D7" i="16"/>
  <c r="H6" i="16"/>
  <c r="F6" i="16"/>
  <c r="D6" i="16"/>
  <c r="H5" i="16"/>
  <c r="F5" i="16"/>
  <c r="D5" i="16"/>
  <c r="H4" i="16"/>
  <c r="F4" i="16"/>
  <c r="D4" i="16"/>
  <c r="V165" i="16" l="1"/>
  <c r="N166" i="18"/>
  <c r="Q172" i="17"/>
  <c r="F51" i="9" l="1"/>
  <c r="F77" i="9"/>
  <c r="F124" i="9"/>
  <c r="O162" i="9"/>
  <c r="F150" i="9" l="1"/>
  <c r="F134" i="9"/>
  <c r="F131" i="9"/>
  <c r="F123" i="9"/>
  <c r="F119" i="9"/>
  <c r="F113" i="9"/>
  <c r="F112" i="9"/>
  <c r="F109" i="9"/>
  <c r="F104" i="9"/>
  <c r="F100" i="9"/>
  <c r="F93" i="9"/>
  <c r="F92" i="9"/>
  <c r="F17" i="9"/>
  <c r="F16" i="9"/>
  <c r="F14" i="9"/>
  <c r="F79" i="9"/>
  <c r="F76" i="9"/>
  <c r="F13" i="9"/>
  <c r="F12" i="9"/>
  <c r="F70" i="9"/>
  <c r="F69" i="9"/>
  <c r="F10" i="9"/>
  <c r="F68" i="9"/>
  <c r="F66" i="9"/>
  <c r="F63" i="9"/>
  <c r="F53" i="9"/>
  <c r="F52" i="9"/>
  <c r="F50" i="9"/>
  <c r="F48" i="9"/>
  <c r="F47" i="9"/>
  <c r="F45" i="9"/>
  <c r="F37" i="9"/>
  <c r="F5" i="9"/>
  <c r="D173" i="5"/>
  <c r="I169" i="5" s="1"/>
  <c r="J157" i="5"/>
  <c r="H157" i="5"/>
  <c r="F157" i="5"/>
  <c r="J156" i="5"/>
  <c r="H156" i="5"/>
  <c r="F156" i="5"/>
  <c r="J155" i="5"/>
  <c r="H155" i="5"/>
  <c r="F155" i="5"/>
  <c r="K155" i="5" s="1"/>
  <c r="J154" i="5"/>
  <c r="H154" i="5"/>
  <c r="F154" i="5"/>
  <c r="J153" i="5"/>
  <c r="H153" i="5"/>
  <c r="F153" i="5"/>
  <c r="J152" i="5"/>
  <c r="H152" i="5"/>
  <c r="F152" i="5"/>
  <c r="F151" i="5"/>
  <c r="J150" i="5"/>
  <c r="H150" i="5"/>
  <c r="F150" i="5"/>
  <c r="K150" i="5" s="1"/>
  <c r="J149" i="5"/>
  <c r="H149" i="5"/>
  <c r="F149" i="5"/>
  <c r="K149" i="5" s="1"/>
  <c r="J148" i="5"/>
  <c r="H148" i="5"/>
  <c r="F148" i="5"/>
  <c r="K148" i="5" s="1"/>
  <c r="J147" i="5"/>
  <c r="H147" i="5"/>
  <c r="F147" i="5"/>
  <c r="J146" i="5"/>
  <c r="H146" i="5"/>
  <c r="F146" i="5"/>
  <c r="K146" i="5" s="1"/>
  <c r="J145" i="5"/>
  <c r="H145" i="5"/>
  <c r="F145" i="5"/>
  <c r="K145" i="5" s="1"/>
  <c r="J144" i="5"/>
  <c r="H144" i="5"/>
  <c r="F144" i="5"/>
  <c r="J143" i="5"/>
  <c r="H143" i="5"/>
  <c r="F143" i="5"/>
  <c r="J142" i="5"/>
  <c r="H142" i="5"/>
  <c r="F142" i="5"/>
  <c r="K142" i="5" s="1"/>
  <c r="J141" i="5"/>
  <c r="H141" i="5"/>
  <c r="F141" i="5"/>
  <c r="K141" i="5" s="1"/>
  <c r="J140" i="5"/>
  <c r="H140" i="5"/>
  <c r="F140" i="5"/>
  <c r="K140" i="5" s="1"/>
  <c r="J138" i="5"/>
  <c r="H138" i="5"/>
  <c r="F138" i="5"/>
  <c r="J137" i="5"/>
  <c r="H137" i="5"/>
  <c r="F137" i="5"/>
  <c r="K137" i="5" s="1"/>
  <c r="J136" i="5"/>
  <c r="H136" i="5"/>
  <c r="F136" i="5"/>
  <c r="K136" i="5" s="1"/>
  <c r="J135" i="5"/>
  <c r="H135" i="5"/>
  <c r="F135" i="5"/>
  <c r="J133" i="5"/>
  <c r="H133" i="5"/>
  <c r="F133" i="5"/>
  <c r="J132" i="5"/>
  <c r="H132" i="5"/>
  <c r="F132" i="5"/>
  <c r="K132" i="5" s="1"/>
  <c r="F131" i="5"/>
  <c r="J130" i="5"/>
  <c r="H130" i="5"/>
  <c r="F130" i="5"/>
  <c r="D130" i="5"/>
  <c r="J129" i="5"/>
  <c r="H129" i="5"/>
  <c r="F129" i="5"/>
  <c r="D129" i="5"/>
  <c r="J128" i="5"/>
  <c r="H128" i="5"/>
  <c r="F128" i="5"/>
  <c r="D128" i="5"/>
  <c r="J126" i="5"/>
  <c r="H126" i="5"/>
  <c r="F126" i="5"/>
  <c r="D126" i="5"/>
  <c r="J125" i="5"/>
  <c r="H125" i="5"/>
  <c r="F125" i="5"/>
  <c r="D125" i="5"/>
  <c r="J124" i="5"/>
  <c r="H124" i="5"/>
  <c r="K124" i="5" s="1"/>
  <c r="F124" i="5"/>
  <c r="D124" i="5"/>
  <c r="J123" i="5"/>
  <c r="H123" i="5"/>
  <c r="F123" i="5"/>
  <c r="D123" i="5"/>
  <c r="J122" i="5"/>
  <c r="H122" i="5"/>
  <c r="F122" i="5"/>
  <c r="D122" i="5"/>
  <c r="J121" i="5"/>
  <c r="H121" i="5"/>
  <c r="F121" i="5"/>
  <c r="D121" i="5"/>
  <c r="J120" i="5"/>
  <c r="H120" i="5"/>
  <c r="F120" i="5"/>
  <c r="D120" i="5"/>
  <c r="J119" i="5"/>
  <c r="H119" i="5"/>
  <c r="F119" i="5"/>
  <c r="D119" i="5"/>
  <c r="K119" i="5" s="1"/>
  <c r="H118" i="5"/>
  <c r="F118" i="5"/>
  <c r="D118" i="5"/>
  <c r="J117" i="5"/>
  <c r="H117" i="5"/>
  <c r="F117" i="5"/>
  <c r="D117" i="5"/>
  <c r="J116" i="5"/>
  <c r="H116" i="5"/>
  <c r="F116" i="5"/>
  <c r="D116" i="5"/>
  <c r="F115" i="5"/>
  <c r="D115" i="5"/>
  <c r="J114" i="5"/>
  <c r="H114" i="5"/>
  <c r="F114" i="5"/>
  <c r="D114" i="5"/>
  <c r="J113" i="5"/>
  <c r="H113" i="5"/>
  <c r="F113" i="5"/>
  <c r="D113" i="5"/>
  <c r="F112" i="5"/>
  <c r="D112" i="5"/>
  <c r="J111" i="5"/>
  <c r="H111" i="5"/>
  <c r="F111" i="5"/>
  <c r="D111" i="5"/>
  <c r="J110" i="5"/>
  <c r="H110" i="5"/>
  <c r="F110" i="5"/>
  <c r="D110" i="5"/>
  <c r="J109" i="5"/>
  <c r="H109" i="5"/>
  <c r="F109" i="5"/>
  <c r="D109" i="5"/>
  <c r="J108" i="5"/>
  <c r="H108" i="5"/>
  <c r="F108" i="5"/>
  <c r="D108" i="5"/>
  <c r="K108" i="5" s="1"/>
  <c r="J107" i="5"/>
  <c r="H107" i="5"/>
  <c r="F107" i="5"/>
  <c r="D107" i="5"/>
  <c r="J106" i="5"/>
  <c r="H106" i="5"/>
  <c r="F106" i="5"/>
  <c r="D106" i="5"/>
  <c r="K106" i="5" s="1"/>
  <c r="J105" i="5"/>
  <c r="H105" i="5"/>
  <c r="F105" i="5"/>
  <c r="D105" i="5"/>
  <c r="J104" i="5"/>
  <c r="H104" i="5"/>
  <c r="F104" i="5"/>
  <c r="D104" i="5"/>
  <c r="K104" i="5" s="1"/>
  <c r="J103" i="5"/>
  <c r="H103" i="5"/>
  <c r="F103" i="5"/>
  <c r="D103" i="5"/>
  <c r="J102" i="5"/>
  <c r="H102" i="5"/>
  <c r="F102" i="5"/>
  <c r="D102" i="5"/>
  <c r="J101" i="5"/>
  <c r="H101" i="5"/>
  <c r="F101" i="5"/>
  <c r="D101" i="5"/>
  <c r="J100" i="5"/>
  <c r="H100" i="5"/>
  <c r="F100" i="5"/>
  <c r="D100" i="5"/>
  <c r="K100" i="5" s="1"/>
  <c r="J99" i="5"/>
  <c r="H99" i="5"/>
  <c r="F99" i="5"/>
  <c r="D99" i="5"/>
  <c r="J98" i="5"/>
  <c r="H98" i="5"/>
  <c r="F98" i="5"/>
  <c r="D98" i="5"/>
  <c r="K98" i="5" s="1"/>
  <c r="D97" i="5"/>
  <c r="J96" i="5"/>
  <c r="H96" i="5"/>
  <c r="F96" i="5"/>
  <c r="D96" i="5"/>
  <c r="K96" i="5" s="1"/>
  <c r="J95" i="5"/>
  <c r="H95" i="5"/>
  <c r="F95" i="5"/>
  <c r="K95" i="5" s="1"/>
  <c r="D95" i="5"/>
  <c r="J94" i="5"/>
  <c r="H94" i="5"/>
  <c r="F94" i="5"/>
  <c r="D94" i="5"/>
  <c r="J93" i="5"/>
  <c r="H93" i="5"/>
  <c r="F93" i="5"/>
  <c r="K93" i="5" s="1"/>
  <c r="D93" i="5"/>
  <c r="J92" i="5"/>
  <c r="H92" i="5"/>
  <c r="F92" i="5"/>
  <c r="D92" i="5"/>
  <c r="J91" i="5"/>
  <c r="H91" i="5"/>
  <c r="F91" i="5"/>
  <c r="D91" i="5"/>
  <c r="J90" i="5"/>
  <c r="H90" i="5"/>
  <c r="F90" i="5"/>
  <c r="D90" i="5"/>
  <c r="J89" i="5"/>
  <c r="H89" i="5"/>
  <c r="F89" i="5"/>
  <c r="D89" i="5"/>
  <c r="J88" i="5"/>
  <c r="H88" i="5"/>
  <c r="F88" i="5"/>
  <c r="D88" i="5"/>
  <c r="K88" i="5" s="1"/>
  <c r="D87" i="5"/>
  <c r="J86" i="5"/>
  <c r="H86" i="5"/>
  <c r="F86" i="5"/>
  <c r="D86" i="5"/>
  <c r="J85" i="5"/>
  <c r="H85" i="5"/>
  <c r="F85" i="5"/>
  <c r="D85" i="5"/>
  <c r="K85" i="5" s="1"/>
  <c r="K84" i="5"/>
  <c r="J84" i="5"/>
  <c r="H84" i="5"/>
  <c r="F84" i="5"/>
  <c r="D84" i="5"/>
  <c r="J83" i="5"/>
  <c r="H83" i="5"/>
  <c r="F83" i="5"/>
  <c r="D83" i="5"/>
  <c r="J82" i="5"/>
  <c r="H82" i="5"/>
  <c r="F82" i="5"/>
  <c r="D82" i="5"/>
  <c r="K82" i="5" s="1"/>
  <c r="J81" i="5"/>
  <c r="H81" i="5"/>
  <c r="F81" i="5"/>
  <c r="D81" i="5"/>
  <c r="J80" i="5"/>
  <c r="H80" i="5"/>
  <c r="F80" i="5"/>
  <c r="D80" i="5"/>
  <c r="K80" i="5" s="1"/>
  <c r="J79" i="5"/>
  <c r="H79" i="5"/>
  <c r="F79" i="5"/>
  <c r="D79" i="5"/>
  <c r="K79" i="5" s="1"/>
  <c r="J78" i="5"/>
  <c r="H78" i="5"/>
  <c r="F78" i="5"/>
  <c r="D78" i="5"/>
  <c r="J77" i="5"/>
  <c r="H77" i="5"/>
  <c r="F77" i="5"/>
  <c r="D77" i="5"/>
  <c r="K77" i="5" s="1"/>
  <c r="J76" i="5"/>
  <c r="H76" i="5"/>
  <c r="F76" i="5"/>
  <c r="K76" i="5" s="1"/>
  <c r="D76" i="5"/>
  <c r="J75" i="5"/>
  <c r="H75" i="5"/>
  <c r="F75" i="5"/>
  <c r="K75" i="5" s="1"/>
  <c r="D75" i="5"/>
  <c r="J74" i="5"/>
  <c r="H74" i="5"/>
  <c r="F74" i="5"/>
  <c r="D74" i="5"/>
  <c r="D73" i="5"/>
  <c r="J72" i="5"/>
  <c r="K72" i="5" s="1"/>
  <c r="H72" i="5"/>
  <c r="F72" i="5"/>
  <c r="D72" i="5"/>
  <c r="J71" i="5"/>
  <c r="H71" i="5"/>
  <c r="F71" i="5"/>
  <c r="D71" i="5"/>
  <c r="J70" i="5"/>
  <c r="H70" i="5"/>
  <c r="F70" i="5"/>
  <c r="D70" i="5"/>
  <c r="J69" i="5"/>
  <c r="H69" i="5"/>
  <c r="F69" i="5"/>
  <c r="D69" i="5"/>
  <c r="J68" i="5"/>
  <c r="H68" i="5"/>
  <c r="F68" i="5"/>
  <c r="D68" i="5"/>
  <c r="J67" i="5"/>
  <c r="H67" i="5"/>
  <c r="F67" i="5"/>
  <c r="D67" i="5"/>
  <c r="K67" i="5" s="1"/>
  <c r="J66" i="5"/>
  <c r="H66" i="5"/>
  <c r="F66" i="5"/>
  <c r="D66" i="5"/>
  <c r="J65" i="5"/>
  <c r="H65" i="5"/>
  <c r="F65" i="5"/>
  <c r="D65" i="5"/>
  <c r="K65" i="5" s="1"/>
  <c r="K64" i="5"/>
  <c r="J64" i="5"/>
  <c r="H64" i="5"/>
  <c r="F64" i="5"/>
  <c r="D64" i="5"/>
  <c r="J63" i="5"/>
  <c r="H63" i="5"/>
  <c r="F63" i="5"/>
  <c r="D63" i="5"/>
  <c r="J60" i="5"/>
  <c r="H60" i="5"/>
  <c r="F60" i="5"/>
  <c r="D60" i="5"/>
  <c r="K60" i="5" s="1"/>
  <c r="J59" i="5"/>
  <c r="H59" i="5"/>
  <c r="F59" i="5"/>
  <c r="D59" i="5"/>
  <c r="J58" i="5"/>
  <c r="H58" i="5"/>
  <c r="F58" i="5"/>
  <c r="D58" i="5"/>
  <c r="K58" i="5" s="1"/>
  <c r="J57" i="5"/>
  <c r="H57" i="5"/>
  <c r="F57" i="5"/>
  <c r="D57" i="5"/>
  <c r="K57" i="5" s="1"/>
  <c r="J56" i="5"/>
  <c r="H56" i="5"/>
  <c r="F56" i="5"/>
  <c r="D56" i="5"/>
  <c r="J54" i="5"/>
  <c r="H54" i="5"/>
  <c r="F54" i="5"/>
  <c r="D54" i="5"/>
  <c r="K54" i="5" s="1"/>
  <c r="J52" i="5"/>
  <c r="H52" i="5"/>
  <c r="F52" i="5"/>
  <c r="K52" i="5" s="1"/>
  <c r="D52" i="5"/>
  <c r="J51" i="5"/>
  <c r="H51" i="5"/>
  <c r="F51" i="5"/>
  <c r="K51" i="5" s="1"/>
  <c r="D51" i="5"/>
  <c r="J50" i="5"/>
  <c r="H50" i="5"/>
  <c r="F50" i="5"/>
  <c r="D50" i="5"/>
  <c r="J49" i="5"/>
  <c r="H49" i="5"/>
  <c r="F49" i="5"/>
  <c r="K49" i="5" s="1"/>
  <c r="D49" i="5"/>
  <c r="J47" i="5"/>
  <c r="H47" i="5"/>
  <c r="F47" i="5"/>
  <c r="D47" i="5"/>
  <c r="J46" i="5"/>
  <c r="H46" i="5"/>
  <c r="F46" i="5"/>
  <c r="D46" i="5"/>
  <c r="J45" i="5"/>
  <c r="H45" i="5"/>
  <c r="F45" i="5"/>
  <c r="D45" i="5"/>
  <c r="J44" i="5"/>
  <c r="H44" i="5"/>
  <c r="F44" i="5"/>
  <c r="D44" i="5"/>
  <c r="J43" i="5"/>
  <c r="H43" i="5"/>
  <c r="F43" i="5"/>
  <c r="D43" i="5"/>
  <c r="K43" i="5" s="1"/>
  <c r="J42" i="5"/>
  <c r="H42" i="5"/>
  <c r="F42" i="5"/>
  <c r="D42" i="5"/>
  <c r="J41" i="5"/>
  <c r="H41" i="5"/>
  <c r="F41" i="5"/>
  <c r="D41" i="5"/>
  <c r="K41" i="5" s="1"/>
  <c r="J40" i="5"/>
  <c r="H40" i="5"/>
  <c r="F40" i="5"/>
  <c r="D40" i="5"/>
  <c r="D39" i="5"/>
  <c r="F38" i="5"/>
  <c r="D38" i="5"/>
  <c r="J37" i="5"/>
  <c r="H37" i="5"/>
  <c r="F37" i="5"/>
  <c r="K37" i="5" s="1"/>
  <c r="D37" i="5"/>
  <c r="J36" i="5"/>
  <c r="H36" i="5"/>
  <c r="F36" i="5"/>
  <c r="D36" i="5"/>
  <c r="J35" i="5"/>
  <c r="H35" i="5"/>
  <c r="F35" i="5"/>
  <c r="D35" i="5"/>
  <c r="J34" i="5"/>
  <c r="H34" i="5"/>
  <c r="F34" i="5"/>
  <c r="D34" i="5"/>
  <c r="J33" i="5"/>
  <c r="H33" i="5"/>
  <c r="F33" i="5"/>
  <c r="D33" i="5"/>
  <c r="J32" i="5"/>
  <c r="H32" i="5"/>
  <c r="F32" i="5"/>
  <c r="D32" i="5"/>
  <c r="K32" i="5" s="1"/>
  <c r="J31" i="5"/>
  <c r="H31" i="5"/>
  <c r="F31" i="5"/>
  <c r="D31" i="5"/>
  <c r="J30" i="5"/>
  <c r="H30" i="5"/>
  <c r="F30" i="5"/>
  <c r="D30" i="5"/>
  <c r="K30" i="5" s="1"/>
  <c r="J29" i="5"/>
  <c r="H29" i="5"/>
  <c r="F29" i="5"/>
  <c r="D29" i="5"/>
  <c r="J28" i="5"/>
  <c r="H28" i="5"/>
  <c r="F28" i="5"/>
  <c r="D28" i="5"/>
  <c r="K28" i="5" s="1"/>
  <c r="J27" i="5"/>
  <c r="H27" i="5"/>
  <c r="F27" i="5"/>
  <c r="D27" i="5"/>
  <c r="J26" i="5"/>
  <c r="H26" i="5"/>
  <c r="F26" i="5"/>
  <c r="D26" i="5"/>
  <c r="J24" i="5"/>
  <c r="H24" i="5"/>
  <c r="F24" i="5"/>
  <c r="D24" i="5"/>
  <c r="J23" i="5"/>
  <c r="H23" i="5"/>
  <c r="F23" i="5"/>
  <c r="D23" i="5"/>
  <c r="K23" i="5" s="1"/>
  <c r="J22" i="5"/>
  <c r="H22" i="5"/>
  <c r="F22" i="5"/>
  <c r="D22" i="5"/>
  <c r="J21" i="5"/>
  <c r="H21" i="5"/>
  <c r="F21" i="5"/>
  <c r="D21" i="5"/>
  <c r="K21" i="5" s="1"/>
  <c r="J20" i="5"/>
  <c r="H20" i="5"/>
  <c r="F20" i="5"/>
  <c r="D20" i="5"/>
  <c r="J19" i="5"/>
  <c r="H19" i="5"/>
  <c r="F19" i="5"/>
  <c r="D19" i="5"/>
  <c r="K19" i="5" s="1"/>
  <c r="J18" i="5"/>
  <c r="H18" i="5"/>
  <c r="F18" i="5"/>
  <c r="D18" i="5"/>
  <c r="J17" i="5"/>
  <c r="H17" i="5"/>
  <c r="F17" i="5"/>
  <c r="D17" i="5"/>
  <c r="J16" i="5"/>
  <c r="H16" i="5"/>
  <c r="F16" i="5"/>
  <c r="D16" i="5"/>
  <c r="J15" i="5"/>
  <c r="H15" i="5"/>
  <c r="F15" i="5"/>
  <c r="D15" i="5"/>
  <c r="K15" i="5" s="1"/>
  <c r="F14" i="5"/>
  <c r="D14" i="5"/>
  <c r="J13" i="5"/>
  <c r="H13" i="5"/>
  <c r="F13" i="5"/>
  <c r="D13" i="5"/>
  <c r="J12" i="5"/>
  <c r="H12" i="5"/>
  <c r="F12" i="5"/>
  <c r="D12" i="5"/>
  <c r="J11" i="5"/>
  <c r="H11" i="5"/>
  <c r="F11" i="5"/>
  <c r="D11" i="5"/>
  <c r="K11" i="5" s="1"/>
  <c r="J10" i="5"/>
  <c r="H10" i="5"/>
  <c r="K10" i="5" s="1"/>
  <c r="F10" i="5"/>
  <c r="D10" i="5"/>
  <c r="J9" i="5"/>
  <c r="H9" i="5"/>
  <c r="F9" i="5"/>
  <c r="D9" i="5"/>
  <c r="K9" i="5" s="1"/>
  <c r="F8" i="5"/>
  <c r="D8" i="5"/>
  <c r="J7" i="5"/>
  <c r="H7" i="5"/>
  <c r="F7" i="5"/>
  <c r="D7" i="5"/>
  <c r="K7" i="5" s="1"/>
  <c r="J6" i="5"/>
  <c r="H6" i="5"/>
  <c r="F6" i="5"/>
  <c r="D6" i="5"/>
  <c r="F5" i="5"/>
  <c r="D5" i="5"/>
  <c r="J4" i="5"/>
  <c r="H4" i="5"/>
  <c r="F4" i="5"/>
  <c r="D4" i="5"/>
  <c r="C157" i="2"/>
  <c r="G153" i="2"/>
  <c r="J148" i="2"/>
  <c r="H148" i="2"/>
  <c r="F148" i="2"/>
  <c r="K148" i="2" s="1"/>
  <c r="J147" i="2"/>
  <c r="H147" i="2"/>
  <c r="F147" i="2"/>
  <c r="K147" i="2" s="1"/>
  <c r="J146" i="2"/>
  <c r="H146" i="2"/>
  <c r="F146" i="2"/>
  <c r="J145" i="2"/>
  <c r="H145" i="2"/>
  <c r="F145" i="2"/>
  <c r="J144" i="2"/>
  <c r="H144" i="2"/>
  <c r="F144" i="2"/>
  <c r="K144" i="2" s="1"/>
  <c r="J143" i="2"/>
  <c r="H143" i="2"/>
  <c r="F143" i="2"/>
  <c r="J142" i="2"/>
  <c r="H142" i="2"/>
  <c r="F142" i="2"/>
  <c r="J141" i="2"/>
  <c r="H141" i="2"/>
  <c r="F141" i="2"/>
  <c r="J140" i="2"/>
  <c r="H140" i="2"/>
  <c r="F140" i="2"/>
  <c r="K140" i="2" s="1"/>
  <c r="J139" i="2"/>
  <c r="H139" i="2"/>
  <c r="F139" i="2"/>
  <c r="J138" i="2"/>
  <c r="H138" i="2"/>
  <c r="F138" i="2"/>
  <c r="H137" i="2"/>
  <c r="F137" i="2"/>
  <c r="J136" i="2"/>
  <c r="H136" i="2"/>
  <c r="F136" i="2"/>
  <c r="K136" i="2" s="1"/>
  <c r="J135" i="2"/>
  <c r="H135" i="2"/>
  <c r="F135" i="2"/>
  <c r="J134" i="2"/>
  <c r="H134" i="2"/>
  <c r="F134" i="2"/>
  <c r="K134" i="2" s="1"/>
  <c r="J133" i="2"/>
  <c r="H133" i="2"/>
  <c r="F133" i="2"/>
  <c r="K133" i="2" s="1"/>
  <c r="J132" i="2"/>
  <c r="H132" i="2"/>
  <c r="F132" i="2"/>
  <c r="J131" i="2"/>
  <c r="H131" i="2"/>
  <c r="F131" i="2"/>
  <c r="J130" i="2"/>
  <c r="H130" i="2"/>
  <c r="F130" i="2"/>
  <c r="K130" i="2" s="1"/>
  <c r="J129" i="2"/>
  <c r="H129" i="2"/>
  <c r="F129" i="2"/>
  <c r="K129" i="2" s="1"/>
  <c r="J128" i="2"/>
  <c r="H128" i="2"/>
  <c r="F128" i="2"/>
  <c r="K128" i="2" s="1"/>
  <c r="J127" i="2"/>
  <c r="H127" i="2"/>
  <c r="F127" i="2"/>
  <c r="J126" i="2"/>
  <c r="H126" i="2"/>
  <c r="F126" i="2"/>
  <c r="K126" i="2" s="1"/>
  <c r="J125" i="2"/>
  <c r="H125" i="2"/>
  <c r="F125" i="2"/>
  <c r="K125" i="2" s="1"/>
  <c r="J124" i="2"/>
  <c r="H124" i="2"/>
  <c r="F124" i="2"/>
  <c r="J123" i="2"/>
  <c r="H123" i="2"/>
  <c r="F123" i="2"/>
  <c r="J122" i="2"/>
  <c r="H122" i="2"/>
  <c r="F122" i="2"/>
  <c r="K122" i="2" s="1"/>
  <c r="J121" i="2"/>
  <c r="H121" i="2"/>
  <c r="F121" i="2"/>
  <c r="D121" i="2"/>
  <c r="J120" i="2"/>
  <c r="H120" i="2"/>
  <c r="F120" i="2"/>
  <c r="D120" i="2"/>
  <c r="K120" i="2" s="1"/>
  <c r="J119" i="2"/>
  <c r="H119" i="2"/>
  <c r="F119" i="2"/>
  <c r="D119" i="2"/>
  <c r="K119" i="2" s="1"/>
  <c r="J118" i="2"/>
  <c r="H118" i="2"/>
  <c r="F118" i="2"/>
  <c r="D118" i="2"/>
  <c r="J117" i="2"/>
  <c r="H117" i="2"/>
  <c r="F117" i="2"/>
  <c r="D117" i="2"/>
  <c r="K117" i="2" s="1"/>
  <c r="F115" i="2"/>
  <c r="D115" i="2"/>
  <c r="D114" i="2"/>
  <c r="J113" i="2"/>
  <c r="H113" i="2"/>
  <c r="F113" i="2"/>
  <c r="D113" i="2"/>
  <c r="J112" i="2"/>
  <c r="H112" i="2"/>
  <c r="F112" i="2"/>
  <c r="D112" i="2"/>
  <c r="J111" i="2"/>
  <c r="H111" i="2"/>
  <c r="F111" i="2"/>
  <c r="D111" i="2"/>
  <c r="J110" i="2"/>
  <c r="H110" i="2"/>
  <c r="F110" i="2"/>
  <c r="D110" i="2"/>
  <c r="K110" i="2" s="1"/>
  <c r="J109" i="2"/>
  <c r="H109" i="2"/>
  <c r="F109" i="2"/>
  <c r="D109" i="2"/>
  <c r="J108" i="2"/>
  <c r="H108" i="2"/>
  <c r="F108" i="2"/>
  <c r="D108" i="2"/>
  <c r="K108" i="2" s="1"/>
  <c r="D107" i="2"/>
  <c r="J106" i="2"/>
  <c r="H106" i="2"/>
  <c r="F106" i="2"/>
  <c r="D106" i="2"/>
  <c r="K106" i="2" s="1"/>
  <c r="J105" i="2"/>
  <c r="H105" i="2"/>
  <c r="F105" i="2"/>
  <c r="D105" i="2"/>
  <c r="J103" i="2"/>
  <c r="H103" i="2"/>
  <c r="F103" i="2"/>
  <c r="D103" i="2"/>
  <c r="K103" i="2" s="1"/>
  <c r="J102" i="2"/>
  <c r="H102" i="2"/>
  <c r="F102" i="2"/>
  <c r="K102" i="2" s="1"/>
  <c r="D102" i="2"/>
  <c r="J101" i="2"/>
  <c r="H101" i="2"/>
  <c r="F101" i="2"/>
  <c r="K101" i="2" s="1"/>
  <c r="D101" i="2"/>
  <c r="F100" i="2"/>
  <c r="D100" i="2"/>
  <c r="J99" i="2"/>
  <c r="H99" i="2"/>
  <c r="F99" i="2"/>
  <c r="D99" i="2"/>
  <c r="F98" i="2"/>
  <c r="D98" i="2"/>
  <c r="J97" i="2"/>
  <c r="H97" i="2"/>
  <c r="F97" i="2"/>
  <c r="D97" i="2"/>
  <c r="J96" i="2"/>
  <c r="H96" i="2"/>
  <c r="F96" i="2"/>
  <c r="D96" i="2"/>
  <c r="K96" i="2" s="1"/>
  <c r="J94" i="2"/>
  <c r="H94" i="2"/>
  <c r="F94" i="2"/>
  <c r="D94" i="2"/>
  <c r="J93" i="2"/>
  <c r="H93" i="2"/>
  <c r="F93" i="2"/>
  <c r="D93" i="2"/>
  <c r="K93" i="2" s="1"/>
  <c r="J92" i="2"/>
  <c r="H92" i="2"/>
  <c r="F92" i="2"/>
  <c r="D92" i="2"/>
  <c r="J91" i="2"/>
  <c r="H91" i="2"/>
  <c r="F91" i="2"/>
  <c r="D91" i="2"/>
  <c r="K91" i="2" s="1"/>
  <c r="J90" i="2"/>
  <c r="H90" i="2"/>
  <c r="F90" i="2"/>
  <c r="D90" i="2"/>
  <c r="J89" i="2"/>
  <c r="H89" i="2"/>
  <c r="F89" i="2"/>
  <c r="D89" i="2"/>
  <c r="J88" i="2"/>
  <c r="H88" i="2"/>
  <c r="F88" i="2"/>
  <c r="D88" i="2"/>
  <c r="J87" i="2"/>
  <c r="H87" i="2"/>
  <c r="F87" i="2"/>
  <c r="D87" i="2"/>
  <c r="K87" i="2" s="1"/>
  <c r="J86" i="2"/>
  <c r="H86" i="2"/>
  <c r="F86" i="2"/>
  <c r="D86" i="2"/>
  <c r="J84" i="2"/>
  <c r="H84" i="2"/>
  <c r="F84" i="2"/>
  <c r="D84" i="2"/>
  <c r="K84" i="2" s="1"/>
  <c r="J83" i="2"/>
  <c r="H83" i="2"/>
  <c r="F83" i="2"/>
  <c r="D83" i="2"/>
  <c r="J82" i="2"/>
  <c r="H82" i="2"/>
  <c r="F82" i="2"/>
  <c r="D82" i="2"/>
  <c r="K82" i="2" s="1"/>
  <c r="J81" i="2"/>
  <c r="H81" i="2"/>
  <c r="F81" i="2"/>
  <c r="D81" i="2"/>
  <c r="J80" i="2"/>
  <c r="H80" i="2"/>
  <c r="F80" i="2"/>
  <c r="D80" i="2"/>
  <c r="J79" i="2"/>
  <c r="H79" i="2"/>
  <c r="F79" i="2"/>
  <c r="D79" i="2"/>
  <c r="D78" i="2"/>
  <c r="J77" i="2"/>
  <c r="H77" i="2"/>
  <c r="F77" i="2"/>
  <c r="K77" i="2" s="1"/>
  <c r="D77" i="2"/>
  <c r="J76" i="2"/>
  <c r="H76" i="2"/>
  <c r="F76" i="2"/>
  <c r="K76" i="2" s="1"/>
  <c r="D76" i="2"/>
  <c r="J75" i="2"/>
  <c r="H75" i="2"/>
  <c r="F75" i="2"/>
  <c r="D75" i="2"/>
  <c r="J74" i="2"/>
  <c r="H74" i="2"/>
  <c r="F74" i="2"/>
  <c r="K74" i="2" s="1"/>
  <c r="D74" i="2"/>
  <c r="F73" i="2"/>
  <c r="D73" i="2"/>
  <c r="J72" i="2"/>
  <c r="H72" i="2"/>
  <c r="F72" i="2"/>
  <c r="D72" i="2"/>
  <c r="J71" i="2"/>
  <c r="H71" i="2"/>
  <c r="F71" i="2"/>
  <c r="D71" i="2"/>
  <c r="K71" i="2" s="1"/>
  <c r="K70" i="2"/>
  <c r="J70" i="2"/>
  <c r="H70" i="2"/>
  <c r="F70" i="2"/>
  <c r="D70" i="2"/>
  <c r="J69" i="2"/>
  <c r="H69" i="2"/>
  <c r="F69" i="2"/>
  <c r="D69" i="2"/>
  <c r="J68" i="2"/>
  <c r="H68" i="2"/>
  <c r="F68" i="2"/>
  <c r="D68" i="2"/>
  <c r="K68" i="2" s="1"/>
  <c r="J67" i="2"/>
  <c r="H67" i="2"/>
  <c r="F67" i="2"/>
  <c r="D67" i="2"/>
  <c r="J66" i="2"/>
  <c r="H66" i="2"/>
  <c r="F66" i="2"/>
  <c r="D66" i="2"/>
  <c r="K66" i="2" s="1"/>
  <c r="J65" i="2"/>
  <c r="H65" i="2"/>
  <c r="F65" i="2"/>
  <c r="D65" i="2"/>
  <c r="K65" i="2" s="1"/>
  <c r="J64" i="2"/>
  <c r="H64" i="2"/>
  <c r="F64" i="2"/>
  <c r="D64" i="2"/>
  <c r="D63" i="2"/>
  <c r="J62" i="2"/>
  <c r="H62" i="2"/>
  <c r="F62" i="2"/>
  <c r="D62" i="2"/>
  <c r="J61" i="2"/>
  <c r="H61" i="2"/>
  <c r="F61" i="2"/>
  <c r="D61" i="2"/>
  <c r="J59" i="2"/>
  <c r="H59" i="2"/>
  <c r="F59" i="2"/>
  <c r="D59" i="2"/>
  <c r="J58" i="2"/>
  <c r="H58" i="2"/>
  <c r="F58" i="2"/>
  <c r="D58" i="2"/>
  <c r="J57" i="2"/>
  <c r="H57" i="2"/>
  <c r="K57" i="2" s="1"/>
  <c r="F57" i="2"/>
  <c r="D57" i="2"/>
  <c r="F56" i="2"/>
  <c r="D56" i="2"/>
  <c r="J55" i="2"/>
  <c r="F55" i="2"/>
  <c r="D55" i="2"/>
  <c r="J54" i="2"/>
  <c r="H54" i="2"/>
  <c r="F54" i="2"/>
  <c r="D54" i="2"/>
  <c r="J52" i="2"/>
  <c r="H52" i="2"/>
  <c r="F52" i="2"/>
  <c r="D52" i="2"/>
  <c r="J51" i="2"/>
  <c r="H51" i="2"/>
  <c r="F51" i="2"/>
  <c r="D51" i="2"/>
  <c r="J50" i="2"/>
  <c r="H50" i="2"/>
  <c r="F50" i="2"/>
  <c r="D50" i="2"/>
  <c r="K50" i="2" s="1"/>
  <c r="F49" i="2"/>
  <c r="D49" i="2"/>
  <c r="J48" i="2"/>
  <c r="H48" i="2"/>
  <c r="F48" i="2"/>
  <c r="D48" i="2"/>
  <c r="J47" i="2"/>
  <c r="H47" i="2"/>
  <c r="F47" i="2"/>
  <c r="D47" i="2"/>
  <c r="D46" i="2"/>
  <c r="J45" i="2"/>
  <c r="H45" i="2"/>
  <c r="F45" i="2"/>
  <c r="D45" i="2"/>
  <c r="K45" i="2" s="1"/>
  <c r="J44" i="2"/>
  <c r="H44" i="2"/>
  <c r="F44" i="2"/>
  <c r="D44" i="2"/>
  <c r="J43" i="2"/>
  <c r="H43" i="2"/>
  <c r="F43" i="2"/>
  <c r="D43" i="2"/>
  <c r="K43" i="2" s="1"/>
  <c r="J42" i="2"/>
  <c r="H42" i="2"/>
  <c r="F42" i="2"/>
  <c r="D42" i="2"/>
  <c r="J41" i="2"/>
  <c r="H41" i="2"/>
  <c r="F41" i="2"/>
  <c r="D41" i="2"/>
  <c r="J40" i="2"/>
  <c r="H40" i="2"/>
  <c r="F40" i="2"/>
  <c r="D40" i="2"/>
  <c r="J39" i="2"/>
  <c r="H39" i="2"/>
  <c r="F39" i="2"/>
  <c r="D39" i="2"/>
  <c r="K39" i="2" s="1"/>
  <c r="J38" i="2"/>
  <c r="H38" i="2"/>
  <c r="F38" i="2"/>
  <c r="D38" i="2"/>
  <c r="J37" i="2"/>
  <c r="H37" i="2"/>
  <c r="F37" i="2"/>
  <c r="D37" i="2"/>
  <c r="K37" i="2" s="1"/>
  <c r="J36" i="2"/>
  <c r="H36" i="2"/>
  <c r="F36" i="2"/>
  <c r="D36" i="2"/>
  <c r="J35" i="2"/>
  <c r="H35" i="2"/>
  <c r="F35" i="2"/>
  <c r="D35" i="2"/>
  <c r="K35" i="2" s="1"/>
  <c r="D34" i="2"/>
  <c r="J33" i="2"/>
  <c r="H33" i="2"/>
  <c r="F33" i="2"/>
  <c r="D33" i="2"/>
  <c r="J32" i="2"/>
  <c r="H32" i="2"/>
  <c r="F32" i="2"/>
  <c r="K32" i="2" s="1"/>
  <c r="D32" i="2"/>
  <c r="F31" i="2"/>
  <c r="D31" i="2"/>
  <c r="J30" i="2"/>
  <c r="H30" i="2"/>
  <c r="F30" i="2"/>
  <c r="D30" i="2"/>
  <c r="J29" i="2"/>
  <c r="H29" i="2"/>
  <c r="F29" i="2"/>
  <c r="D29" i="2"/>
  <c r="J28" i="2"/>
  <c r="H28" i="2"/>
  <c r="F28" i="2"/>
  <c r="D28" i="2"/>
  <c r="J27" i="2"/>
  <c r="H27" i="2"/>
  <c r="F27" i="2"/>
  <c r="D27" i="2"/>
  <c r="F26" i="2"/>
  <c r="D26" i="2"/>
  <c r="F25" i="2"/>
  <c r="D24" i="2"/>
  <c r="F23" i="2"/>
  <c r="D23" i="2"/>
  <c r="J22" i="2"/>
  <c r="H22" i="2"/>
  <c r="F22" i="2"/>
  <c r="K22" i="2" s="1"/>
  <c r="D22" i="2"/>
  <c r="J21" i="2"/>
  <c r="H21" i="2"/>
  <c r="F21" i="2"/>
  <c r="D21" i="2"/>
  <c r="J20" i="2"/>
  <c r="H20" i="2"/>
  <c r="F20" i="2"/>
  <c r="D20" i="2"/>
  <c r="J19" i="2"/>
  <c r="H19" i="2"/>
  <c r="F19" i="2"/>
  <c r="D19" i="2"/>
  <c r="J18" i="2"/>
  <c r="H18" i="2"/>
  <c r="F18" i="2"/>
  <c r="D18" i="2"/>
  <c r="J17" i="2"/>
  <c r="H17" i="2"/>
  <c r="K17" i="2" s="1"/>
  <c r="F17" i="2"/>
  <c r="D17" i="2"/>
  <c r="J16" i="2"/>
  <c r="H16" i="2"/>
  <c r="F16" i="2"/>
  <c r="D16" i="2"/>
  <c r="J15" i="2"/>
  <c r="H15" i="2"/>
  <c r="F15" i="2"/>
  <c r="D15" i="2"/>
  <c r="J14" i="2"/>
  <c r="H14" i="2"/>
  <c r="F14" i="2"/>
  <c r="D14" i="2"/>
  <c r="J13" i="2"/>
  <c r="H13" i="2"/>
  <c r="F13" i="2"/>
  <c r="D13" i="2"/>
  <c r="J12" i="2"/>
  <c r="H12" i="2"/>
  <c r="F12" i="2"/>
  <c r="D12" i="2"/>
  <c r="K12" i="2" s="1"/>
  <c r="J11" i="2"/>
  <c r="H11" i="2"/>
  <c r="K11" i="2" s="1"/>
  <c r="F11" i="2"/>
  <c r="D11" i="2"/>
  <c r="J10" i="2"/>
  <c r="H10" i="2"/>
  <c r="F10" i="2"/>
  <c r="D10" i="2"/>
  <c r="K10" i="2" s="1"/>
  <c r="J9" i="2"/>
  <c r="K9" i="2" s="1"/>
  <c r="H9" i="2"/>
  <c r="F9" i="2"/>
  <c r="D9" i="2"/>
  <c r="J8" i="2"/>
  <c r="H8" i="2"/>
  <c r="F8" i="2"/>
  <c r="D8" i="2"/>
  <c r="J7" i="2"/>
  <c r="H7" i="2"/>
  <c r="F7" i="2"/>
  <c r="D7" i="2"/>
  <c r="D6" i="2"/>
  <c r="J5" i="2"/>
  <c r="H5" i="2"/>
  <c r="F5" i="2"/>
  <c r="K5" i="2" s="1"/>
  <c r="D5" i="2"/>
  <c r="J4" i="2"/>
  <c r="H4" i="2"/>
  <c r="F4" i="2"/>
  <c r="K4" i="2" s="1"/>
  <c r="D4" i="2"/>
  <c r="J168" i="3"/>
  <c r="H168" i="3"/>
  <c r="F168" i="3"/>
  <c r="J167" i="3"/>
  <c r="H167" i="3"/>
  <c r="F167" i="3"/>
  <c r="J166" i="3"/>
  <c r="H166" i="3"/>
  <c r="F166" i="3"/>
  <c r="J165" i="3"/>
  <c r="H165" i="3"/>
  <c r="F165" i="3"/>
  <c r="J164" i="3"/>
  <c r="H164" i="3"/>
  <c r="F164" i="3"/>
  <c r="J163" i="3"/>
  <c r="H163" i="3"/>
  <c r="F163" i="3"/>
  <c r="J162" i="3"/>
  <c r="H162" i="3"/>
  <c r="F162" i="3"/>
  <c r="J161" i="3"/>
  <c r="H161" i="3"/>
  <c r="F161" i="3"/>
  <c r="J160" i="3"/>
  <c r="H160" i="3"/>
  <c r="F160" i="3"/>
  <c r="J159" i="3"/>
  <c r="H159" i="3"/>
  <c r="F159" i="3"/>
  <c r="J158" i="3"/>
  <c r="H158" i="3"/>
  <c r="F158" i="3"/>
  <c r="J157" i="3"/>
  <c r="H157" i="3"/>
  <c r="F157" i="3"/>
  <c r="J156" i="3"/>
  <c r="H156" i="3"/>
  <c r="F156" i="3"/>
  <c r="J155" i="3"/>
  <c r="H155" i="3"/>
  <c r="F155" i="3"/>
  <c r="H154" i="3"/>
  <c r="F154" i="3"/>
  <c r="J153" i="3"/>
  <c r="H153" i="3"/>
  <c r="F153" i="3"/>
  <c r="J152" i="3"/>
  <c r="H152" i="3"/>
  <c r="F152" i="3"/>
  <c r="F151" i="3"/>
  <c r="J150" i="3"/>
  <c r="H150" i="3"/>
  <c r="F150" i="3"/>
  <c r="J149" i="3"/>
  <c r="H149" i="3"/>
  <c r="F149" i="3"/>
  <c r="J148" i="3"/>
  <c r="H148" i="3"/>
  <c r="F148" i="3"/>
  <c r="J147" i="3"/>
  <c r="H147" i="3"/>
  <c r="F147" i="3"/>
  <c r="J146" i="3"/>
  <c r="H146" i="3"/>
  <c r="F146" i="3"/>
  <c r="J145" i="3"/>
  <c r="H145" i="3"/>
  <c r="F145" i="3"/>
  <c r="J144" i="3"/>
  <c r="H144" i="3"/>
  <c r="F144" i="3"/>
  <c r="J143" i="3"/>
  <c r="H143" i="3"/>
  <c r="F143" i="3"/>
  <c r="J142" i="3"/>
  <c r="H142" i="3"/>
  <c r="F142" i="3"/>
  <c r="J141" i="3"/>
  <c r="H141" i="3"/>
  <c r="F141" i="3"/>
  <c r="F140" i="3"/>
  <c r="J139" i="3"/>
  <c r="H139" i="3"/>
  <c r="F139" i="3"/>
  <c r="J138" i="3"/>
  <c r="H138" i="3"/>
  <c r="F138" i="3"/>
  <c r="J137" i="3"/>
  <c r="H137" i="3"/>
  <c r="F137" i="3"/>
  <c r="J136" i="3"/>
  <c r="H136" i="3"/>
  <c r="F136" i="3"/>
  <c r="J135" i="3"/>
  <c r="H135" i="3"/>
  <c r="F135" i="3"/>
  <c r="J134" i="3"/>
  <c r="H134" i="3"/>
  <c r="F134" i="3"/>
  <c r="J133" i="3"/>
  <c r="H133" i="3"/>
  <c r="F133" i="3"/>
  <c r="J132" i="3"/>
  <c r="H132" i="3"/>
  <c r="F132" i="3"/>
  <c r="J131" i="3"/>
  <c r="H131" i="3"/>
  <c r="F131" i="3"/>
  <c r="J130" i="3"/>
  <c r="H130" i="3"/>
  <c r="F130" i="3"/>
  <c r="J129" i="3"/>
  <c r="H129" i="3"/>
  <c r="F129" i="3"/>
  <c r="J128" i="3"/>
  <c r="H128" i="3"/>
  <c r="F128" i="3"/>
  <c r="J127" i="3"/>
  <c r="H127" i="3"/>
  <c r="F127" i="3"/>
  <c r="J126" i="3"/>
  <c r="H126" i="3"/>
  <c r="F126" i="3"/>
  <c r="J125" i="3"/>
  <c r="H125" i="3"/>
  <c r="F125" i="3"/>
  <c r="J124" i="3"/>
  <c r="H124" i="3"/>
  <c r="F124" i="3"/>
  <c r="J123" i="3"/>
  <c r="H123" i="3"/>
  <c r="F123" i="3"/>
  <c r="J122" i="3"/>
  <c r="H122" i="3"/>
  <c r="F122" i="3"/>
  <c r="J121" i="3"/>
  <c r="H121" i="3"/>
  <c r="F121" i="3"/>
  <c r="J120" i="3"/>
  <c r="H120" i="3"/>
  <c r="F120" i="3"/>
  <c r="J119" i="3"/>
  <c r="H119" i="3"/>
  <c r="F119" i="3"/>
  <c r="J118" i="3"/>
  <c r="H118" i="3"/>
  <c r="F118" i="3"/>
  <c r="J117" i="3"/>
  <c r="H117" i="3"/>
  <c r="F117" i="3"/>
  <c r="J116" i="3"/>
  <c r="H116" i="3"/>
  <c r="F116" i="3"/>
  <c r="J115" i="3"/>
  <c r="H115" i="3"/>
  <c r="F115" i="3"/>
  <c r="J114" i="3"/>
  <c r="H114" i="3"/>
  <c r="F114" i="3"/>
  <c r="J113" i="3"/>
  <c r="H113" i="3"/>
  <c r="F113" i="3"/>
  <c r="D113" i="3"/>
  <c r="J112" i="3"/>
  <c r="H112" i="3"/>
  <c r="F112" i="3"/>
  <c r="D112" i="3"/>
  <c r="J111" i="3"/>
  <c r="H111" i="3"/>
  <c r="F111" i="3"/>
  <c r="D111" i="3"/>
  <c r="J110" i="3"/>
  <c r="H110" i="3"/>
  <c r="F110" i="3"/>
  <c r="D110" i="3"/>
  <c r="J109" i="3"/>
  <c r="H109" i="3"/>
  <c r="F109" i="3"/>
  <c r="D109" i="3"/>
  <c r="J108" i="3"/>
  <c r="H108" i="3"/>
  <c r="F108" i="3"/>
  <c r="D108" i="3"/>
  <c r="J107" i="3"/>
  <c r="H107" i="3"/>
  <c r="F107" i="3"/>
  <c r="D107" i="3"/>
  <c r="H106" i="3"/>
  <c r="F106" i="3"/>
  <c r="D106" i="3"/>
  <c r="F105" i="3"/>
  <c r="D105" i="3"/>
  <c r="F104" i="3"/>
  <c r="D104" i="3"/>
  <c r="J102" i="3"/>
  <c r="H102" i="3"/>
  <c r="F102" i="3"/>
  <c r="D102" i="3"/>
  <c r="D101" i="3"/>
  <c r="J100" i="3"/>
  <c r="H100" i="3"/>
  <c r="F100" i="3"/>
  <c r="D100" i="3"/>
  <c r="J99" i="3"/>
  <c r="H99" i="3"/>
  <c r="F99" i="3"/>
  <c r="D99" i="3"/>
  <c r="J98" i="3"/>
  <c r="H98" i="3"/>
  <c r="F98" i="3"/>
  <c r="D98" i="3"/>
  <c r="J96" i="3"/>
  <c r="H96" i="3"/>
  <c r="F96" i="3"/>
  <c r="D96" i="3"/>
  <c r="J94" i="3"/>
  <c r="H94" i="3"/>
  <c r="F94" i="3"/>
  <c r="D94" i="3"/>
  <c r="J93" i="3"/>
  <c r="H93" i="3"/>
  <c r="F93" i="3"/>
  <c r="D93" i="3"/>
  <c r="J91" i="3"/>
  <c r="H91" i="3"/>
  <c r="F91" i="3"/>
  <c r="D91" i="3"/>
  <c r="J90" i="3"/>
  <c r="H90" i="3"/>
  <c r="F90" i="3"/>
  <c r="D90" i="3"/>
  <c r="J89" i="3"/>
  <c r="H89" i="3"/>
  <c r="F89" i="3"/>
  <c r="D89" i="3"/>
  <c r="D88" i="3"/>
  <c r="H87" i="3"/>
  <c r="F87" i="3"/>
  <c r="D87" i="3"/>
  <c r="J86" i="3"/>
  <c r="H86" i="3"/>
  <c r="F86" i="3"/>
  <c r="D86" i="3"/>
  <c r="D85" i="3"/>
  <c r="J84" i="3"/>
  <c r="H84" i="3"/>
  <c r="F84" i="3"/>
  <c r="D84" i="3"/>
  <c r="J83" i="3"/>
  <c r="H83" i="3"/>
  <c r="F83" i="3"/>
  <c r="D83" i="3"/>
  <c r="J82" i="3"/>
  <c r="H82" i="3"/>
  <c r="F82" i="3"/>
  <c r="D82" i="3"/>
  <c r="J81" i="3"/>
  <c r="H81" i="3"/>
  <c r="F81" i="3"/>
  <c r="D81" i="3"/>
  <c r="D80" i="3"/>
  <c r="D79" i="3"/>
  <c r="J78" i="3"/>
  <c r="H78" i="3"/>
  <c r="F78" i="3"/>
  <c r="D78" i="3"/>
  <c r="J77" i="3"/>
  <c r="H77" i="3"/>
  <c r="F77" i="3"/>
  <c r="D77" i="3"/>
  <c r="J76" i="3"/>
  <c r="H76" i="3"/>
  <c r="F76" i="3"/>
  <c r="D76" i="3"/>
  <c r="D75" i="3"/>
  <c r="J74" i="3"/>
  <c r="H74" i="3"/>
  <c r="F74" i="3"/>
  <c r="D74" i="3"/>
  <c r="J73" i="3"/>
  <c r="H73" i="3"/>
  <c r="F73" i="3"/>
  <c r="D73" i="3"/>
  <c r="D72" i="3"/>
  <c r="J71" i="3"/>
  <c r="H71" i="3"/>
  <c r="F71" i="3"/>
  <c r="D71" i="3"/>
  <c r="J70" i="3"/>
  <c r="H70" i="3"/>
  <c r="F70" i="3"/>
  <c r="D70" i="3"/>
  <c r="J69" i="3"/>
  <c r="H69" i="3"/>
  <c r="F69" i="3"/>
  <c r="D69" i="3"/>
  <c r="J68" i="3"/>
  <c r="H68" i="3"/>
  <c r="F68" i="3"/>
  <c r="D68" i="3"/>
  <c r="J67" i="3"/>
  <c r="H67" i="3"/>
  <c r="F67" i="3"/>
  <c r="D67" i="3"/>
  <c r="J66" i="3"/>
  <c r="H66" i="3"/>
  <c r="F66" i="3"/>
  <c r="D66" i="3"/>
  <c r="D65" i="3"/>
  <c r="J64" i="3"/>
  <c r="H64" i="3"/>
  <c r="F64" i="3"/>
  <c r="D64" i="3"/>
  <c r="D63" i="3"/>
  <c r="H62" i="3"/>
  <c r="F62" i="3"/>
  <c r="D62" i="3"/>
  <c r="F61" i="3"/>
  <c r="D61" i="3"/>
  <c r="J60" i="3"/>
  <c r="H60" i="3"/>
  <c r="F60" i="3"/>
  <c r="D60" i="3"/>
  <c r="H59" i="3"/>
  <c r="F59" i="3"/>
  <c r="D59" i="3"/>
  <c r="J58" i="3"/>
  <c r="H58" i="3"/>
  <c r="F58" i="3"/>
  <c r="D58" i="3"/>
  <c r="D57" i="3"/>
  <c r="J56" i="3"/>
  <c r="H56" i="3"/>
  <c r="F56" i="3"/>
  <c r="D56" i="3"/>
  <c r="J55" i="3"/>
  <c r="H55" i="3"/>
  <c r="F55" i="3"/>
  <c r="D55" i="3"/>
  <c r="D54" i="3"/>
  <c r="J53" i="3"/>
  <c r="H53" i="3"/>
  <c r="F53" i="3"/>
  <c r="D53" i="3"/>
  <c r="D52" i="3"/>
  <c r="J51" i="3"/>
  <c r="H51" i="3"/>
  <c r="F51" i="3"/>
  <c r="D51" i="3"/>
  <c r="J48" i="3"/>
  <c r="H48" i="3"/>
  <c r="F48" i="3"/>
  <c r="D48" i="3"/>
  <c r="J47" i="3"/>
  <c r="H47" i="3"/>
  <c r="F47" i="3"/>
  <c r="D47" i="3"/>
  <c r="J45" i="3"/>
  <c r="H45" i="3"/>
  <c r="F45" i="3"/>
  <c r="D45" i="3"/>
  <c r="J44" i="3"/>
  <c r="H44" i="3"/>
  <c r="F44" i="3"/>
  <c r="D44" i="3"/>
  <c r="J43" i="3"/>
  <c r="H43" i="3"/>
  <c r="F43" i="3"/>
  <c r="D43" i="3"/>
  <c r="J42" i="3"/>
  <c r="H42" i="3"/>
  <c r="F42" i="3"/>
  <c r="D42" i="3"/>
  <c r="J41" i="3"/>
  <c r="H41" i="3"/>
  <c r="F41" i="3"/>
  <c r="D41" i="3"/>
  <c r="J40" i="3"/>
  <c r="H40" i="3"/>
  <c r="F40" i="3"/>
  <c r="D40" i="3"/>
  <c r="J39" i="3"/>
  <c r="H39" i="3"/>
  <c r="F39" i="3"/>
  <c r="D39" i="3"/>
  <c r="J38" i="3"/>
  <c r="H38" i="3"/>
  <c r="F38" i="3"/>
  <c r="D38" i="3"/>
  <c r="J37" i="3"/>
  <c r="H37" i="3"/>
  <c r="F37" i="3"/>
  <c r="D37" i="3"/>
  <c r="J36" i="3"/>
  <c r="H36" i="3"/>
  <c r="F36" i="3"/>
  <c r="D36" i="3"/>
  <c r="D35" i="3"/>
  <c r="J34" i="3"/>
  <c r="H34" i="3"/>
  <c r="F34" i="3"/>
  <c r="D34" i="3"/>
  <c r="F33" i="3"/>
  <c r="D33" i="3"/>
  <c r="D32" i="3"/>
  <c r="D31" i="3"/>
  <c r="H30" i="3"/>
  <c r="F30" i="3"/>
  <c r="D30" i="3"/>
  <c r="D29" i="3"/>
  <c r="F28" i="3"/>
  <c r="D28" i="3"/>
  <c r="J27" i="3"/>
  <c r="H27" i="3"/>
  <c r="F27" i="3"/>
  <c r="D27" i="3"/>
  <c r="D25" i="3"/>
  <c r="J24" i="3"/>
  <c r="H24" i="3"/>
  <c r="F24" i="3"/>
  <c r="D24" i="3"/>
  <c r="J23" i="3"/>
  <c r="H23" i="3"/>
  <c r="F23" i="3"/>
  <c r="D23" i="3"/>
  <c r="J22" i="3"/>
  <c r="H22" i="3"/>
  <c r="F22" i="3"/>
  <c r="D22" i="3"/>
  <c r="J21" i="3"/>
  <c r="H21" i="3"/>
  <c r="F21" i="3"/>
  <c r="D21" i="3"/>
  <c r="D20" i="3"/>
  <c r="J19" i="3"/>
  <c r="H19" i="3"/>
  <c r="F19" i="3"/>
  <c r="D19" i="3"/>
  <c r="D18" i="3"/>
  <c r="J17" i="3"/>
  <c r="H17" i="3"/>
  <c r="F17" i="3"/>
  <c r="D17" i="3"/>
  <c r="J16" i="3"/>
  <c r="H16" i="3"/>
  <c r="F16" i="3"/>
  <c r="D16" i="3"/>
  <c r="D15" i="3"/>
  <c r="D14" i="3"/>
  <c r="J13" i="3"/>
  <c r="H13" i="3"/>
  <c r="F13" i="3"/>
  <c r="D13" i="3"/>
  <c r="J12" i="3"/>
  <c r="H12" i="3"/>
  <c r="F12" i="3"/>
  <c r="D12" i="3"/>
  <c r="J11" i="3"/>
  <c r="H11" i="3"/>
  <c r="F11" i="3"/>
  <c r="D11" i="3"/>
  <c r="J10" i="3"/>
  <c r="H10" i="3"/>
  <c r="F10" i="3"/>
  <c r="D10" i="3"/>
  <c r="D8" i="3"/>
  <c r="D7" i="3"/>
  <c r="D6" i="3"/>
  <c r="J5" i="3"/>
  <c r="H5" i="3"/>
  <c r="F5" i="3"/>
  <c r="D5" i="3"/>
  <c r="D4" i="3"/>
  <c r="J152" i="4"/>
  <c r="H152" i="4"/>
  <c r="F152" i="4"/>
  <c r="J151" i="4"/>
  <c r="H151" i="4"/>
  <c r="F151" i="4"/>
  <c r="K151" i="4" s="1"/>
  <c r="J150" i="4"/>
  <c r="H150" i="4"/>
  <c r="F150" i="4"/>
  <c r="J149" i="4"/>
  <c r="H149" i="4"/>
  <c r="K149" i="4" s="1"/>
  <c r="F149" i="4"/>
  <c r="J148" i="4"/>
  <c r="H148" i="4"/>
  <c r="F148" i="4"/>
  <c r="K148" i="4" s="1"/>
  <c r="J147" i="4"/>
  <c r="H147" i="4"/>
  <c r="F147" i="4"/>
  <c r="K147" i="4" s="1"/>
  <c r="J146" i="4"/>
  <c r="H146" i="4"/>
  <c r="F146" i="4"/>
  <c r="K146" i="4" s="1"/>
  <c r="K145" i="4"/>
  <c r="J145" i="4"/>
  <c r="H145" i="4"/>
  <c r="F145" i="4"/>
  <c r="J144" i="4"/>
  <c r="H144" i="4"/>
  <c r="F144" i="4"/>
  <c r="K144" i="4" s="1"/>
  <c r="J143" i="4"/>
  <c r="K143" i="4" s="1"/>
  <c r="H143" i="4"/>
  <c r="F143" i="4"/>
  <c r="J142" i="4"/>
  <c r="H142" i="4"/>
  <c r="F142" i="4"/>
  <c r="J141" i="4"/>
  <c r="H141" i="4"/>
  <c r="K141" i="4" s="1"/>
  <c r="F141" i="4"/>
  <c r="J140" i="4"/>
  <c r="H140" i="4"/>
  <c r="F140" i="4"/>
  <c r="K140" i="4" s="1"/>
  <c r="J139" i="4"/>
  <c r="H139" i="4"/>
  <c r="F139" i="4"/>
  <c r="K139" i="4" s="1"/>
  <c r="J138" i="4"/>
  <c r="H138" i="4"/>
  <c r="F138" i="4"/>
  <c r="K138" i="4" s="1"/>
  <c r="J137" i="4"/>
  <c r="H137" i="4"/>
  <c r="F137" i="4"/>
  <c r="K137" i="4" s="1"/>
  <c r="J136" i="4"/>
  <c r="H136" i="4"/>
  <c r="F136" i="4"/>
  <c r="J135" i="4"/>
  <c r="H135" i="4"/>
  <c r="F135" i="4"/>
  <c r="K135" i="4" s="1"/>
  <c r="J134" i="4"/>
  <c r="H134" i="4"/>
  <c r="F134" i="4"/>
  <c r="J133" i="4"/>
  <c r="H133" i="4"/>
  <c r="F133" i="4"/>
  <c r="K133" i="4" s="1"/>
  <c r="H132" i="4"/>
  <c r="F132" i="4"/>
  <c r="J131" i="4"/>
  <c r="H131" i="4"/>
  <c r="F131" i="4"/>
  <c r="J130" i="4"/>
  <c r="H130" i="4"/>
  <c r="F130" i="4"/>
  <c r="H129" i="4"/>
  <c r="F129" i="4"/>
  <c r="K128" i="4"/>
  <c r="J128" i="4"/>
  <c r="H128" i="4"/>
  <c r="F128" i="4"/>
  <c r="J127" i="4"/>
  <c r="H127" i="4"/>
  <c r="F127" i="4"/>
  <c r="K127" i="4" s="1"/>
  <c r="J126" i="4"/>
  <c r="K126" i="4" s="1"/>
  <c r="H126" i="4"/>
  <c r="F126" i="4"/>
  <c r="D126" i="4"/>
  <c r="J125" i="4"/>
  <c r="H125" i="4"/>
  <c r="F125" i="4"/>
  <c r="D125" i="4"/>
  <c r="J124" i="4"/>
  <c r="H124" i="4"/>
  <c r="F124" i="4"/>
  <c r="D124" i="4"/>
  <c r="D123" i="4"/>
  <c r="J122" i="4"/>
  <c r="H122" i="4"/>
  <c r="F122" i="4"/>
  <c r="K122" i="4" s="1"/>
  <c r="D122" i="4"/>
  <c r="J121" i="4"/>
  <c r="H121" i="4"/>
  <c r="F121" i="4"/>
  <c r="K121" i="4" s="1"/>
  <c r="D121" i="4"/>
  <c r="D120" i="4"/>
  <c r="J119" i="4"/>
  <c r="H119" i="4"/>
  <c r="F119" i="4"/>
  <c r="D119" i="4"/>
  <c r="J118" i="4"/>
  <c r="H118" i="4"/>
  <c r="F118" i="4"/>
  <c r="D118" i="4"/>
  <c r="K118" i="4" s="1"/>
  <c r="J117" i="4"/>
  <c r="H117" i="4"/>
  <c r="F117" i="4"/>
  <c r="D117" i="4"/>
  <c r="J116" i="4"/>
  <c r="H116" i="4"/>
  <c r="F116" i="4"/>
  <c r="D116" i="4"/>
  <c r="K116" i="4" s="1"/>
  <c r="J115" i="4"/>
  <c r="H115" i="4"/>
  <c r="F115" i="4"/>
  <c r="D115" i="4"/>
  <c r="J114" i="4"/>
  <c r="H114" i="4"/>
  <c r="F114" i="4"/>
  <c r="D114" i="4"/>
  <c r="K114" i="4" s="1"/>
  <c r="F113" i="4"/>
  <c r="D113" i="4"/>
  <c r="J112" i="4"/>
  <c r="H112" i="4"/>
  <c r="F112" i="4"/>
  <c r="D112" i="4"/>
  <c r="J111" i="4"/>
  <c r="H111" i="4"/>
  <c r="K111" i="4" s="1"/>
  <c r="F111" i="4"/>
  <c r="D111" i="4"/>
  <c r="D110" i="4"/>
  <c r="J109" i="4"/>
  <c r="H109" i="4"/>
  <c r="F109" i="4"/>
  <c r="D109" i="4"/>
  <c r="J108" i="4"/>
  <c r="H108" i="4"/>
  <c r="F108" i="4"/>
  <c r="D108" i="4"/>
  <c r="J107" i="4"/>
  <c r="H107" i="4"/>
  <c r="F107" i="4"/>
  <c r="D107" i="4"/>
  <c r="K107" i="4" s="1"/>
  <c r="J106" i="4"/>
  <c r="H106" i="4"/>
  <c r="F106" i="4"/>
  <c r="D106" i="4"/>
  <c r="F105" i="4"/>
  <c r="D105" i="4"/>
  <c r="J103" i="4"/>
  <c r="H103" i="4"/>
  <c r="F103" i="4"/>
  <c r="D103" i="4"/>
  <c r="J102" i="4"/>
  <c r="H102" i="4"/>
  <c r="F102" i="4"/>
  <c r="D102" i="4"/>
  <c r="K102" i="4" s="1"/>
  <c r="J101" i="4"/>
  <c r="H101" i="4"/>
  <c r="K101" i="4" s="1"/>
  <c r="F101" i="4"/>
  <c r="D101" i="4"/>
  <c r="J98" i="4"/>
  <c r="H98" i="4"/>
  <c r="F98" i="4"/>
  <c r="D98" i="4"/>
  <c r="K98" i="4" s="1"/>
  <c r="J97" i="4"/>
  <c r="K97" i="4" s="1"/>
  <c r="H97" i="4"/>
  <c r="F97" i="4"/>
  <c r="D97" i="4"/>
  <c r="J96" i="4"/>
  <c r="H96" i="4"/>
  <c r="F96" i="4"/>
  <c r="D96" i="4"/>
  <c r="J95" i="4"/>
  <c r="H95" i="4"/>
  <c r="F95" i="4"/>
  <c r="D95" i="4"/>
  <c r="J94" i="4"/>
  <c r="H94" i="4"/>
  <c r="F94" i="4"/>
  <c r="D94" i="4"/>
  <c r="J93" i="4"/>
  <c r="H93" i="4"/>
  <c r="F93" i="4"/>
  <c r="D93" i="4"/>
  <c r="J92" i="4"/>
  <c r="H92" i="4"/>
  <c r="F92" i="4"/>
  <c r="D92" i="4"/>
  <c r="K92" i="4" s="1"/>
  <c r="J91" i="4"/>
  <c r="H91" i="4"/>
  <c r="F91" i="4"/>
  <c r="D91" i="4"/>
  <c r="J90" i="4"/>
  <c r="H90" i="4"/>
  <c r="F90" i="4"/>
  <c r="D90" i="4"/>
  <c r="K90" i="4" s="1"/>
  <c r="K89" i="4"/>
  <c r="J89" i="4"/>
  <c r="H89" i="4"/>
  <c r="F89" i="4"/>
  <c r="D89" i="4"/>
  <c r="D88" i="4"/>
  <c r="J87" i="4"/>
  <c r="H87" i="4"/>
  <c r="F87" i="4"/>
  <c r="D87" i="4"/>
  <c r="J86" i="4"/>
  <c r="H86" i="4"/>
  <c r="F86" i="4"/>
  <c r="D86" i="4"/>
  <c r="F85" i="4"/>
  <c r="D85" i="4"/>
  <c r="J84" i="4"/>
  <c r="H84" i="4"/>
  <c r="F84" i="4"/>
  <c r="D84" i="4"/>
  <c r="J83" i="4"/>
  <c r="H83" i="4"/>
  <c r="F83" i="4"/>
  <c r="D83" i="4"/>
  <c r="K83" i="4" s="1"/>
  <c r="J82" i="4"/>
  <c r="H82" i="4"/>
  <c r="F82" i="4"/>
  <c r="D82" i="4"/>
  <c r="J81" i="4"/>
  <c r="H81" i="4"/>
  <c r="F81" i="4"/>
  <c r="D81" i="4"/>
  <c r="K81" i="4" s="1"/>
  <c r="J80" i="4"/>
  <c r="H80" i="4"/>
  <c r="F80" i="4"/>
  <c r="D80" i="4"/>
  <c r="J79" i="4"/>
  <c r="H79" i="4"/>
  <c r="F79" i="4"/>
  <c r="D79" i="4"/>
  <c r="K79" i="4" s="1"/>
  <c r="K78" i="4"/>
  <c r="J78" i="4"/>
  <c r="H78" i="4"/>
  <c r="F78" i="4"/>
  <c r="D78" i="4"/>
  <c r="J76" i="4"/>
  <c r="H76" i="4"/>
  <c r="F76" i="4"/>
  <c r="D76" i="4"/>
  <c r="J75" i="4"/>
  <c r="H75" i="4"/>
  <c r="F75" i="4"/>
  <c r="D75" i="4"/>
  <c r="K75" i="4" s="1"/>
  <c r="F74" i="4"/>
  <c r="D74" i="4"/>
  <c r="J73" i="4"/>
  <c r="H73" i="4"/>
  <c r="F73" i="4"/>
  <c r="D73" i="4"/>
  <c r="F72" i="4"/>
  <c r="D72" i="4"/>
  <c r="J71" i="4"/>
  <c r="H71" i="4"/>
  <c r="F71" i="4"/>
  <c r="D71" i="4"/>
  <c r="K71" i="4" s="1"/>
  <c r="F70" i="4"/>
  <c r="D70" i="4"/>
  <c r="J69" i="4"/>
  <c r="H69" i="4"/>
  <c r="F69" i="4"/>
  <c r="D69" i="4"/>
  <c r="K69" i="4" s="1"/>
  <c r="H68" i="4"/>
  <c r="F68" i="4"/>
  <c r="D68" i="4"/>
  <c r="J67" i="4"/>
  <c r="H67" i="4"/>
  <c r="F67" i="4"/>
  <c r="D67" i="4"/>
  <c r="K67" i="4" s="1"/>
  <c r="J66" i="4"/>
  <c r="H66" i="4"/>
  <c r="F66" i="4"/>
  <c r="D66" i="4"/>
  <c r="J65" i="4"/>
  <c r="H65" i="4"/>
  <c r="F65" i="4"/>
  <c r="D65" i="4"/>
  <c r="K65" i="4" s="1"/>
  <c r="J64" i="4"/>
  <c r="H64" i="4"/>
  <c r="K64" i="4" s="1"/>
  <c r="F64" i="4"/>
  <c r="D64" i="4"/>
  <c r="J63" i="4"/>
  <c r="H63" i="4"/>
  <c r="F63" i="4"/>
  <c r="D63" i="4"/>
  <c r="K63" i="4" s="1"/>
  <c r="J61" i="4"/>
  <c r="K61" i="4" s="1"/>
  <c r="H61" i="4"/>
  <c r="F61" i="4"/>
  <c r="D61" i="4"/>
  <c r="D60" i="4"/>
  <c r="J59" i="4"/>
  <c r="H59" i="4"/>
  <c r="F59" i="4"/>
  <c r="D59" i="4"/>
  <c r="D58" i="4"/>
  <c r="H57" i="4"/>
  <c r="F57" i="4"/>
  <c r="D57" i="4"/>
  <c r="J56" i="4"/>
  <c r="H56" i="4"/>
  <c r="F56" i="4"/>
  <c r="D56" i="4"/>
  <c r="K56" i="4" s="1"/>
  <c r="J55" i="4"/>
  <c r="H55" i="4"/>
  <c r="F55" i="4"/>
  <c r="D55" i="4"/>
  <c r="K55" i="4" s="1"/>
  <c r="J54" i="4"/>
  <c r="H54" i="4"/>
  <c r="F54" i="4"/>
  <c r="D54" i="4"/>
  <c r="K54" i="4" s="1"/>
  <c r="J52" i="4"/>
  <c r="H52" i="4"/>
  <c r="F52" i="4"/>
  <c r="D52" i="4"/>
  <c r="J51" i="4"/>
  <c r="H51" i="4"/>
  <c r="F51" i="4"/>
  <c r="D51" i="4"/>
  <c r="K51" i="4" s="1"/>
  <c r="F50" i="4"/>
  <c r="D50" i="4"/>
  <c r="J49" i="4"/>
  <c r="H49" i="4"/>
  <c r="F49" i="4"/>
  <c r="D49" i="4"/>
  <c r="K49" i="4" s="1"/>
  <c r="J48" i="4"/>
  <c r="H48" i="4"/>
  <c r="F48" i="4"/>
  <c r="D48" i="4"/>
  <c r="H47" i="4"/>
  <c r="F47" i="4"/>
  <c r="D47" i="4"/>
  <c r="J46" i="4"/>
  <c r="H46" i="4"/>
  <c r="F46" i="4"/>
  <c r="K46" i="4" s="1"/>
  <c r="D46" i="4"/>
  <c r="J45" i="4"/>
  <c r="H45" i="4"/>
  <c r="F45" i="4"/>
  <c r="D45" i="4"/>
  <c r="J44" i="4"/>
  <c r="H44" i="4"/>
  <c r="F44" i="4"/>
  <c r="D44" i="4"/>
  <c r="J43" i="4"/>
  <c r="H43" i="4"/>
  <c r="F43" i="4"/>
  <c r="D43" i="4"/>
  <c r="J42" i="4"/>
  <c r="H42" i="4"/>
  <c r="F42" i="4"/>
  <c r="D42" i="4"/>
  <c r="J41" i="4"/>
  <c r="H41" i="4"/>
  <c r="F41" i="4"/>
  <c r="D41" i="4"/>
  <c r="K41" i="4" s="1"/>
  <c r="J40" i="4"/>
  <c r="H40" i="4"/>
  <c r="F40" i="4"/>
  <c r="D40" i="4"/>
  <c r="J39" i="4"/>
  <c r="H39" i="4"/>
  <c r="F39" i="4"/>
  <c r="D39" i="4"/>
  <c r="K39" i="4" s="1"/>
  <c r="J38" i="4"/>
  <c r="H38" i="4"/>
  <c r="F38" i="4"/>
  <c r="D38" i="4"/>
  <c r="J37" i="4"/>
  <c r="H37" i="4"/>
  <c r="F37" i="4"/>
  <c r="D37" i="4"/>
  <c r="K37" i="4" s="1"/>
  <c r="J36" i="4"/>
  <c r="H36" i="4"/>
  <c r="F36" i="4"/>
  <c r="D36" i="4"/>
  <c r="J35" i="4"/>
  <c r="H35" i="4"/>
  <c r="F35" i="4"/>
  <c r="D35" i="4"/>
  <c r="J34" i="4"/>
  <c r="H34" i="4"/>
  <c r="F34" i="4"/>
  <c r="D34" i="4"/>
  <c r="J33" i="4"/>
  <c r="H33" i="4"/>
  <c r="F33" i="4"/>
  <c r="D33" i="4"/>
  <c r="K33" i="4" s="1"/>
  <c r="J32" i="4"/>
  <c r="H32" i="4"/>
  <c r="F32" i="4"/>
  <c r="D32" i="4"/>
  <c r="D31" i="4"/>
  <c r="J30" i="4"/>
  <c r="H30" i="4"/>
  <c r="F30" i="4"/>
  <c r="D30" i="4"/>
  <c r="K30" i="4" s="1"/>
  <c r="J29" i="4"/>
  <c r="H29" i="4"/>
  <c r="F29" i="4"/>
  <c r="D29" i="4"/>
  <c r="K29" i="4" s="1"/>
  <c r="J28" i="4"/>
  <c r="H28" i="4"/>
  <c r="F28" i="4"/>
  <c r="K28" i="4" s="1"/>
  <c r="D28" i="4"/>
  <c r="J27" i="4"/>
  <c r="H27" i="4"/>
  <c r="F27" i="4"/>
  <c r="D27" i="4"/>
  <c r="J26" i="4"/>
  <c r="H26" i="4"/>
  <c r="F26" i="4"/>
  <c r="D26" i="4"/>
  <c r="D25" i="4"/>
  <c r="D24" i="4"/>
  <c r="J23" i="4"/>
  <c r="H23" i="4"/>
  <c r="F23" i="4"/>
  <c r="D23" i="4"/>
  <c r="J22" i="4"/>
  <c r="H22" i="4"/>
  <c r="F22" i="4"/>
  <c r="D22" i="4"/>
  <c r="D21" i="4"/>
  <c r="D20" i="4"/>
  <c r="J19" i="4"/>
  <c r="H19" i="4"/>
  <c r="F19" i="4"/>
  <c r="D19" i="4"/>
  <c r="F18" i="4"/>
  <c r="D18" i="4"/>
  <c r="D17" i="4"/>
  <c r="D16" i="4"/>
  <c r="J15" i="4"/>
  <c r="H15" i="4"/>
  <c r="F15" i="4"/>
  <c r="D15" i="4"/>
  <c r="J14" i="4"/>
  <c r="H14" i="4"/>
  <c r="F14" i="4"/>
  <c r="D14" i="4"/>
  <c r="K14" i="4" s="1"/>
  <c r="J13" i="4"/>
  <c r="H13" i="4"/>
  <c r="F13" i="4"/>
  <c r="D13" i="4"/>
  <c r="J12" i="4"/>
  <c r="H12" i="4"/>
  <c r="F12" i="4"/>
  <c r="D12" i="4"/>
  <c r="K12" i="4" s="1"/>
  <c r="H11" i="4"/>
  <c r="F11" i="4"/>
  <c r="D11" i="4"/>
  <c r="J10" i="4"/>
  <c r="H10" i="4"/>
  <c r="F10" i="4"/>
  <c r="D10" i="4"/>
  <c r="J9" i="4"/>
  <c r="H9" i="4"/>
  <c r="F9" i="4"/>
  <c r="D9" i="4"/>
  <c r="J8" i="4"/>
  <c r="H8" i="4"/>
  <c r="F8" i="4"/>
  <c r="D8" i="4"/>
  <c r="J7" i="4"/>
  <c r="H7" i="4"/>
  <c r="F7" i="4"/>
  <c r="D7" i="4"/>
  <c r="J6" i="4"/>
  <c r="H6" i="4"/>
  <c r="F6" i="4"/>
  <c r="D6" i="4"/>
  <c r="J5" i="4"/>
  <c r="H5" i="4"/>
  <c r="F5" i="4"/>
  <c r="K5" i="4" s="1"/>
  <c r="D5" i="4"/>
  <c r="H4" i="4"/>
  <c r="F4" i="4"/>
  <c r="D4" i="4"/>
  <c r="K76" i="4" l="1"/>
  <c r="K87" i="4"/>
  <c r="K59" i="2"/>
  <c r="K67" i="2"/>
  <c r="K59" i="5"/>
  <c r="K81" i="5"/>
  <c r="K59" i="4"/>
  <c r="K94" i="4"/>
  <c r="K125" i="4"/>
  <c r="K28" i="2"/>
  <c r="K105" i="2"/>
  <c r="K118" i="2"/>
  <c r="K69" i="5"/>
  <c r="K71" i="5"/>
  <c r="K114" i="5"/>
  <c r="K8" i="4"/>
  <c r="K10" i="4"/>
  <c r="K23" i="4"/>
  <c r="K27" i="4"/>
  <c r="K45" i="4"/>
  <c r="K86" i="4"/>
  <c r="K109" i="4"/>
  <c r="K112" i="4"/>
  <c r="K130" i="4"/>
  <c r="K142" i="4"/>
  <c r="K14" i="2"/>
  <c r="K16" i="2"/>
  <c r="K18" i="2"/>
  <c r="K20" i="2"/>
  <c r="K30" i="2"/>
  <c r="K33" i="2"/>
  <c r="K41" i="2"/>
  <c r="K48" i="2"/>
  <c r="K52" i="2"/>
  <c r="K58" i="2"/>
  <c r="K61" i="2"/>
  <c r="K80" i="2"/>
  <c r="K123" i="2"/>
  <c r="K131" i="2"/>
  <c r="K139" i="2"/>
  <c r="K142" i="2"/>
  <c r="K13" i="5"/>
  <c r="K17" i="5"/>
  <c r="K36" i="5"/>
  <c r="K47" i="5"/>
  <c r="K50" i="5"/>
  <c r="K74" i="5"/>
  <c r="K92" i="5"/>
  <c r="K94" i="5"/>
  <c r="K117" i="5"/>
  <c r="K121" i="5"/>
  <c r="K123" i="5"/>
  <c r="K125" i="5"/>
  <c r="K128" i="5"/>
  <c r="K133" i="5"/>
  <c r="K143" i="5"/>
  <c r="K154" i="5"/>
  <c r="K157" i="5"/>
  <c r="K19" i="2"/>
  <c r="K6" i="5"/>
  <c r="K126" i="5"/>
  <c r="K89" i="2"/>
  <c r="K4" i="5"/>
  <c r="K26" i="5"/>
  <c r="K6" i="4"/>
  <c r="K22" i="4"/>
  <c r="K43" i="4"/>
  <c r="K82" i="4"/>
  <c r="K84" i="4"/>
  <c r="K93" i="4"/>
  <c r="K95" i="4"/>
  <c r="K106" i="4"/>
  <c r="K108" i="4"/>
  <c r="K124" i="4"/>
  <c r="K7" i="2"/>
  <c r="K27" i="2"/>
  <c r="K36" i="2"/>
  <c r="K38" i="2"/>
  <c r="K40" i="2"/>
  <c r="K42" i="2"/>
  <c r="K51" i="2"/>
  <c r="K81" i="2"/>
  <c r="K99" i="2"/>
  <c r="K111" i="2"/>
  <c r="K113" i="2"/>
  <c r="K121" i="2"/>
  <c r="K145" i="2"/>
  <c r="K16" i="5"/>
  <c r="K18" i="5"/>
  <c r="K34" i="5"/>
  <c r="K45" i="5"/>
  <c r="K68" i="5"/>
  <c r="K70" i="5"/>
  <c r="K90" i="5"/>
  <c r="K110" i="5"/>
  <c r="K113" i="5"/>
  <c r="K152" i="5"/>
  <c r="K141" i="2"/>
  <c r="K116" i="5"/>
  <c r="K156" i="5"/>
  <c r="K35" i="4"/>
  <c r="K32" i="4"/>
  <c r="K34" i="4"/>
  <c r="K36" i="4"/>
  <c r="K52" i="4"/>
  <c r="K66" i="4"/>
  <c r="K73" i="4"/>
  <c r="K103" i="4"/>
  <c r="K115" i="4"/>
  <c r="K117" i="4"/>
  <c r="K119" i="4"/>
  <c r="K136" i="4"/>
  <c r="K152" i="4"/>
  <c r="K13" i="2"/>
  <c r="K15" i="2"/>
  <c r="K44" i="2"/>
  <c r="K47" i="2"/>
  <c r="K64" i="2"/>
  <c r="K83" i="2"/>
  <c r="K86" i="2"/>
  <c r="K88" i="2"/>
  <c r="K90" i="2"/>
  <c r="K124" i="2"/>
  <c r="K132" i="2"/>
  <c r="K12" i="5"/>
  <c r="K20" i="5"/>
  <c r="K22" i="5"/>
  <c r="K24" i="5"/>
  <c r="K27" i="5"/>
  <c r="K56" i="5"/>
  <c r="K78" i="5"/>
  <c r="K99" i="5"/>
  <c r="K101" i="5"/>
  <c r="K103" i="5"/>
  <c r="K120" i="5"/>
  <c r="K122" i="5"/>
  <c r="K135" i="5"/>
  <c r="K144" i="5"/>
  <c r="K69" i="2"/>
  <c r="K63" i="5"/>
  <c r="K83" i="5"/>
  <c r="K96" i="4"/>
  <c r="K8" i="2"/>
  <c r="K102" i="5"/>
  <c r="K7" i="4"/>
  <c r="K9" i="4"/>
  <c r="K13" i="4"/>
  <c r="K15" i="4"/>
  <c r="K19" i="4"/>
  <c r="K26" i="4"/>
  <c r="K38" i="4"/>
  <c r="K40" i="4"/>
  <c r="K42" i="4"/>
  <c r="K44" i="4"/>
  <c r="K48" i="4"/>
  <c r="K80" i="4"/>
  <c r="K91" i="4"/>
  <c r="K131" i="4"/>
  <c r="K134" i="4"/>
  <c r="K150" i="4"/>
  <c r="K21" i="2"/>
  <c r="K62" i="2"/>
  <c r="K72" i="2"/>
  <c r="K75" i="2"/>
  <c r="K92" i="2"/>
  <c r="K94" i="2"/>
  <c r="K97" i="2"/>
  <c r="K109" i="2"/>
  <c r="K127" i="2"/>
  <c r="K135" i="2"/>
  <c r="K138" i="2"/>
  <c r="K143" i="2"/>
  <c r="K146" i="2"/>
  <c r="K29" i="5"/>
  <c r="K31" i="5"/>
  <c r="K33" i="5"/>
  <c r="K35" i="5"/>
  <c r="K40" i="5"/>
  <c r="K42" i="5"/>
  <c r="K44" i="5"/>
  <c r="K46" i="5"/>
  <c r="K66" i="5"/>
  <c r="K86" i="5"/>
  <c r="K89" i="5"/>
  <c r="K91" i="5"/>
  <c r="K105" i="5"/>
  <c r="K107" i="5"/>
  <c r="K109" i="5"/>
  <c r="K111" i="5"/>
  <c r="K129" i="5"/>
  <c r="K138" i="5"/>
  <c r="K147" i="5"/>
  <c r="K15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<sst xmlns="http://schemas.openxmlformats.org/spreadsheetml/2006/main" count="17694" uniqueCount="6086">
  <si>
    <t>Students Admitted in 2005</t>
  </si>
  <si>
    <t>Sr.</t>
  </si>
  <si>
    <t>Name of the Student</t>
  </si>
  <si>
    <t>2005-06</t>
  </si>
  <si>
    <t>2006-07</t>
  </si>
  <si>
    <t>2007-08</t>
  </si>
  <si>
    <t>2008-09</t>
  </si>
  <si>
    <t>Avg %age of 4 Years</t>
  </si>
  <si>
    <t>A</t>
  </si>
  <si>
    <t>FAIL</t>
  </si>
  <si>
    <t>Legends</t>
  </si>
  <si>
    <t>B</t>
  </si>
  <si>
    <t>C</t>
  </si>
  <si>
    <t xml:space="preserve">Students Failed in that year. </t>
  </si>
  <si>
    <t>Mark red for Subsequents years</t>
  </si>
  <si>
    <t xml:space="preserve">Students Passed in that Year. </t>
  </si>
  <si>
    <t>Put the Marks in % in the cell</t>
  </si>
  <si>
    <t>Number of students cleared the course in 4 years in 10 out of 15</t>
  </si>
  <si>
    <t>Percentage is 10/15*100 = 66.67%.</t>
  </si>
  <si>
    <t>Students Admitted in 2006</t>
  </si>
  <si>
    <t>2009-10</t>
  </si>
  <si>
    <t>Students Admitted in 2007</t>
  </si>
  <si>
    <t>2010-11</t>
  </si>
  <si>
    <t>Students Admitted in 2008</t>
  </si>
  <si>
    <t>%</t>
  </si>
  <si>
    <t>2010-2011</t>
  </si>
  <si>
    <t>2011-2012</t>
  </si>
  <si>
    <t>ABNAVE NRUPEN PRAKASH</t>
  </si>
  <si>
    <t>FAILS</t>
  </si>
  <si>
    <t>ADITYA SHARMA</t>
  </si>
  <si>
    <t>AGRAWAL MAYUR RAMAVTAR</t>
  </si>
  <si>
    <t>AJAY  KRISHNAN</t>
  </si>
  <si>
    <t>AKSHAT GOEL</t>
  </si>
  <si>
    <t>AKSHAT JAIN</t>
  </si>
  <si>
    <t>AKSHAY MADHOGARIA</t>
  </si>
  <si>
    <t>ANIKET PALLEWAD</t>
  </si>
  <si>
    <t>ANIL KUMAR</t>
  </si>
  <si>
    <t>ANJANISH KUMAR</t>
  </si>
  <si>
    <t>ANKUR GUPTA</t>
  </si>
  <si>
    <t>ANUNAY AMAR</t>
  </si>
  <si>
    <t>ANUSHKA GHOGALE</t>
  </si>
  <si>
    <t>ASWANI KARAN</t>
  </si>
  <si>
    <t>AVASARE ARUN RAKHAMAJI</t>
  </si>
  <si>
    <t>AVHAD JYOTI BABAN</t>
  </si>
  <si>
    <t>BACHHAV HARSHAL RAGHUNATH</t>
  </si>
  <si>
    <t>BAHIR RUSHIKESH NANDKUMAR</t>
  </si>
  <si>
    <t>BAMNOTE GAURAV ARUN</t>
  </si>
  <si>
    <t>BARDIA SHRUTI RUSHABH</t>
  </si>
  <si>
    <t>BHAGWAT KSHITIJA NANDKISHOR</t>
  </si>
  <si>
    <t>BHALERAO MANGESH GANESH</t>
  </si>
  <si>
    <t>BHARGAV R. PATEL</t>
  </si>
  <si>
    <t>BHOME RUSHIKESH VILAS</t>
  </si>
  <si>
    <t>BUDE ABHIJIT RAMESH</t>
  </si>
  <si>
    <t>BURGUTE RANJITKUMAR KAKASAHEB</t>
  </si>
  <si>
    <t>CALANGUTKAR KEDARNATH RAJAN</t>
  </si>
  <si>
    <t>CHAUDHARI MAHESH PRABHAKAR</t>
  </si>
  <si>
    <t>CHAVANKE NIKHIL AJIT</t>
  </si>
  <si>
    <t>CHHABADA KARAN SANTOSHKUMAR</t>
  </si>
  <si>
    <t>DABRE RISHI RAJESH</t>
  </si>
  <si>
    <t>DADHE ASHWIN RAJEEV</t>
  </si>
  <si>
    <t>DELNAZ MINOO UNWALLA</t>
  </si>
  <si>
    <t>DEO ADITYA VIGHNESH</t>
  </si>
  <si>
    <t>DHAMECHAI JAYESH GURMUKH</t>
  </si>
  <si>
    <t>DHANDE SNEHAL PANDURANG</t>
  </si>
  <si>
    <t>DHOLEPATIL RAMA NITIN</t>
  </si>
  <si>
    <t>DIVYA LAKSHMI</t>
  </si>
  <si>
    <t>DIWAN TANMAY VILAS</t>
  </si>
  <si>
    <t>DURGE AKHIL ASHOK</t>
  </si>
  <si>
    <t>FIDA ALI FIDVI</t>
  </si>
  <si>
    <t>GAIDHANI AMEY JAIPRAKASH</t>
  </si>
  <si>
    <t>GATHE KAPILCHAND NAMDEORAO</t>
  </si>
  <si>
    <t>GAWADE YUVRAJ MUGUTRAO</t>
  </si>
  <si>
    <t>GHATNEKAR NUPUR SATISH</t>
  </si>
  <si>
    <t>INAMDAR NAGAMA JAVID</t>
  </si>
  <si>
    <t>JADHAV DEEPANJAN MADHAV</t>
  </si>
  <si>
    <t>JAISWAL PRITI ZUMBARLAL</t>
  </si>
  <si>
    <t>JAWAJI SHRUTI AMRESH</t>
  </si>
  <si>
    <t>JOGI ASHWINI RAJENDRA</t>
  </si>
  <si>
    <t>JOSHI APURVA MAKARAND</t>
  </si>
  <si>
    <t>JOSHI NEERAJ MAHESH</t>
  </si>
  <si>
    <t>JOSHI RAVIRAJ BHUMINAND</t>
  </si>
  <si>
    <t>KAKADE SHASHIKANT AVINASH</t>
  </si>
  <si>
    <t>KARVE RUTVIK BHASKAR</t>
  </si>
  <si>
    <t>BR CHG</t>
  </si>
  <si>
    <t>KHAN FAIZAN NASIR</t>
  </si>
  <si>
    <t>KHANDAGALE SURAJ PANDURANG</t>
  </si>
  <si>
    <t>KHOBARKHEDE RUPALI BHASKARRAO</t>
  </si>
  <si>
    <t>KOLI BHAGYASHRI SUBHASH</t>
  </si>
  <si>
    <t>KOMAL HORA</t>
  </si>
  <si>
    <t>LUNIYA RUSHABH NARENDRA</t>
  </si>
  <si>
    <t>LUTHRA AANCHAL RAJENDRA</t>
  </si>
  <si>
    <t>MANDORA BHAGYASHREE SATISH</t>
  </si>
  <si>
    <t>MANISH JAIN</t>
  </si>
  <si>
    <t>MAYANK BHATNAGAR</t>
  </si>
  <si>
    <t>MOHD ZEESHAN MOHD ROSHAN SHAIKH</t>
  </si>
  <si>
    <t>MONISH PATEL</t>
  </si>
  <si>
    <t>MRIDUL BIRLA</t>
  </si>
  <si>
    <t>MUNOT PAYAL KAMLESHKUMAR</t>
  </si>
  <si>
    <t>MUNOT SHRADDHA SANJAY</t>
  </si>
  <si>
    <t>N Y GARIN</t>
  </si>
  <si>
    <t>NARANG VISHNU NANDU</t>
  </si>
  <si>
    <t>NAVANDE NEHAL MALLIKARJUN</t>
  </si>
  <si>
    <t>NILESH D PHADTARE</t>
  </si>
  <si>
    <t>PAGAR UTKARSHA PRABHAKAR</t>
  </si>
  <si>
    <t>PALAK AGRAWAL</t>
  </si>
  <si>
    <t>PANKAJ TEKWANI</t>
  </si>
  <si>
    <t>PANSARE RASIK SHIVAJI</t>
  </si>
  <si>
    <t>PARAKH VINIT RAJENDRA</t>
  </si>
  <si>
    <t>PARAMVEER SINGH</t>
  </si>
  <si>
    <t>PARMAR NIKI JITENDRA</t>
  </si>
  <si>
    <t>PATHAK ANIKET SANJAY</t>
  </si>
  <si>
    <t>PATIL HARSHAL DADAJI</t>
  </si>
  <si>
    <t>PATIL SWAPNIL RATILAL</t>
  </si>
  <si>
    <t>PAWAR CHANDAN DILIP</t>
  </si>
  <si>
    <t>PERIWAL SHAGUN PRADEEP</t>
  </si>
  <si>
    <t>PHADKE TANUJA UDAY</t>
  </si>
  <si>
    <t>POONAWALA YAHYA KUTUB</t>
  </si>
  <si>
    <t>PRIYANKA PANDE</t>
  </si>
  <si>
    <t>RAGINI AGRAWAL</t>
  </si>
  <si>
    <t>RAHUL KULAL</t>
  </si>
  <si>
    <t>RAJGURU NITISH ARUN</t>
  </si>
  <si>
    <t>RATHOD VISHAL AMRIT</t>
  </si>
  <si>
    <t>RATNAPARKHI NITISH ANIL</t>
  </si>
  <si>
    <t>REVAGADE SAMRAT ASHOK</t>
  </si>
  <si>
    <t>SAGAR BHATIA</t>
  </si>
  <si>
    <t>SANGALE TUSHAR ASHOK</t>
  </si>
  <si>
    <t>SHAH NATASHA MAYUR</t>
  </si>
  <si>
    <t>SHENDE POONAM SUBHASH</t>
  </si>
  <si>
    <t>SHEWALE SATISH ASHOK</t>
  </si>
  <si>
    <t>SHITIJ GUGNANI</t>
  </si>
  <si>
    <t>SHIVADE PRATHAMESH SHRIKANT</t>
  </si>
  <si>
    <t>SOMANI NILESH SITARAM</t>
  </si>
  <si>
    <t>SONAWANE AMRUTA VASANT</t>
  </si>
  <si>
    <t>SUBHEDAR GAURAV PRASHANT</t>
  </si>
  <si>
    <t>SUGANDHA RUDRA</t>
  </si>
  <si>
    <t>SUYASH PANDEY</t>
  </si>
  <si>
    <t>SYED RAHILA</t>
  </si>
  <si>
    <t>TAKRANI SUJATA SURENDRA</t>
  </si>
  <si>
    <t>THAKUR BHAVANA PRAKASH</t>
  </si>
  <si>
    <t>THUBE GAURAV NAMDEV</t>
  </si>
  <si>
    <t>VARGE NAKULKUMAR SANJAY</t>
  </si>
  <si>
    <t>VASUDHA MAHAJAN</t>
  </si>
  <si>
    <t>VIBHORE MIGLANI</t>
  </si>
  <si>
    <t>VIKRAM NAIR</t>
  </si>
  <si>
    <t>VISAPURKAR KALYANI SUBHASH</t>
  </si>
  <si>
    <t>VIVEK KUMAR</t>
  </si>
  <si>
    <t>VORA PRATIK MAHAVIR</t>
  </si>
  <si>
    <t>WADHWA VARUN PRAVEEN</t>
  </si>
  <si>
    <t>WAGH ABHISHEK KARBHARI</t>
  </si>
  <si>
    <t>WAGHOLIKAR PRATIBHA RAMDAS</t>
  </si>
  <si>
    <t>WAKADKAR SAMEER KASHINATH</t>
  </si>
  <si>
    <t>WAKHARE PRACHI PRAKASH</t>
  </si>
  <si>
    <t>AMRITKAR PARAG SATISH</t>
  </si>
  <si>
    <t>BATTERYWALA ALIASGAR FAKRUDDIN</t>
  </si>
  <si>
    <t>BERDE SIDDESH VISHWANATH</t>
  </si>
  <si>
    <t>BHUMKAR ASHISH BHARAT</t>
  </si>
  <si>
    <t>BIYANI PRITI SHRINIWAS</t>
  </si>
  <si>
    <t>DESHPANDE AJINKYA AJIT</t>
  </si>
  <si>
    <t>GAWADE NANDA NIWRUTTI</t>
  </si>
  <si>
    <t>GURAV HARSHAL BHAGWATRAO</t>
  </si>
  <si>
    <t>HOTCHANDANI SAGAR JAGDISH</t>
  </si>
  <si>
    <t>JAGDALE ABHIJIT PARASHARAM</t>
  </si>
  <si>
    <t>KADAM SUNITA DNYANDEO</t>
  </si>
  <si>
    <t>KHULE NILAM VIJAY</t>
  </si>
  <si>
    <t>KOLHE SAYALY SATISH</t>
  </si>
  <si>
    <t>KOTWAL SACHIN DILIP</t>
  </si>
  <si>
    <t>KUNDARAM SRINIVAS GOVIND</t>
  </si>
  <si>
    <t>MAGAR ASHWINI DEELIP</t>
  </si>
  <si>
    <t>MUTHA SANDESH ASHOK</t>
  </si>
  <si>
    <t>PALDE SACHIN AMBADAS</t>
  </si>
  <si>
    <t>PANDHE NARITA SHASHIKANT</t>
  </si>
  <si>
    <t>PATIL APARNA SUBODH</t>
  </si>
  <si>
    <t>PAWAR KUMUDINI KESHAV</t>
  </si>
  <si>
    <t>RJAN RADOTRA</t>
  </si>
  <si>
    <t>SANDEEP SONAWAT</t>
  </si>
  <si>
    <t>TALEKAR PRANJALI BHIVASEN</t>
  </si>
  <si>
    <t>ZADE LANKESH SUDHAKAR</t>
  </si>
  <si>
    <t>BHARADIYA MAYURI SATISHCHANDRA</t>
  </si>
  <si>
    <t>Students Admitted in 2009</t>
  </si>
  <si>
    <t>2012-2013</t>
  </si>
  <si>
    <t>ADHAV ASHISH DNYANDEO</t>
  </si>
  <si>
    <t>AGHAV ISHWARI JAGANNATH</t>
  </si>
  <si>
    <t>AGRAWAL ANKIT UMESHKUMAR</t>
  </si>
  <si>
    <t>AGRAWAL ANNU ARUN</t>
  </si>
  <si>
    <t>AMIT KUMAR</t>
  </si>
  <si>
    <t>ANKIT V BANSAL</t>
  </si>
  <si>
    <t>ANKIT SHARMA</t>
  </si>
  <si>
    <t>ANUJA WANGNOO</t>
  </si>
  <si>
    <t>ASHISH SANADHYA</t>
  </si>
  <si>
    <t>ASHTEKAR KRUTTIKA CHANDRAKANT</t>
  </si>
  <si>
    <t>AUTADE SAGAR ASHOK</t>
  </si>
  <si>
    <t>AVINASH SONAWANE</t>
  </si>
  <si>
    <t>BADGUJAR PRATIKSHA BHASKAR</t>
  </si>
  <si>
    <t>BHARTENDU BHARTI</t>
  </si>
  <si>
    <t>BHAVSAR CHAITANYA SHYAM</t>
  </si>
  <si>
    <t>BHOSALE SHREEYA DEEPAKRAO</t>
  </si>
  <si>
    <t>BISWAJIT DEY</t>
  </si>
  <si>
    <t>BORDE ROHAN SATISHRAO</t>
  </si>
  <si>
    <t>CHAKRAVARTHY ROHAN KUMAR</t>
  </si>
  <si>
    <t>CHAUDHAR SATISH RAOSAHEB</t>
  </si>
  <si>
    <t>CHAUDHARI AMAR SHRIKANT</t>
  </si>
  <si>
    <t>CHHAJED NIKHIL VINOD</t>
  </si>
  <si>
    <t>DARDA MAYOOR MONISH</t>
  </si>
  <si>
    <t>DHULE AKSHAYKUMAR MAHADEVAPPA</t>
  </si>
  <si>
    <t>DIKE ASHISH VIJAY</t>
  </si>
  <si>
    <t>GADSING MAYURI LAXMAN</t>
  </si>
  <si>
    <t>GAIKWAD AKSHAY SHAHAJI</t>
  </si>
  <si>
    <t>GAIKWAD PUSHAKAR KISHOR</t>
  </si>
  <si>
    <t>GAUTAM KUMAR</t>
  </si>
  <si>
    <t>GHODE AMAR PRADEEPKUMAR</t>
  </si>
  <si>
    <t>GUPTA VANI JITENDRA</t>
  </si>
  <si>
    <t>HARKIRPAL SINGH</t>
  </si>
  <si>
    <t>HIRAN PRANAV PRAMODKUMAR</t>
  </si>
  <si>
    <t>HIRE PRATIK PARASHURAM</t>
  </si>
  <si>
    <t>INAMDAR MOHSIN IMTIYAZ</t>
  </si>
  <si>
    <t>INGALE KOMAL RAJENDRA</t>
  </si>
  <si>
    <t>INGOLE PRACHI VASANT</t>
  </si>
  <si>
    <t>ISHAN AGARWAL</t>
  </si>
  <si>
    <t>JODHWANI SAHIL PRADEEP</t>
  </si>
  <si>
    <t>KAMBLE JITESH SHAMRAO</t>
  </si>
  <si>
    <t>KARACHIWALA HAMZA SHABBIR</t>
  </si>
  <si>
    <t>KARISHMA GARG</t>
  </si>
  <si>
    <t>KARVANDE MANOJ VITTHAL</t>
  </si>
  <si>
    <t>KAZI SANA NAFIS</t>
  </si>
  <si>
    <t>KELKAR ANUJA MILIND</t>
  </si>
  <si>
    <t>KHARAT GANESH MAHADEO</t>
  </si>
  <si>
    <t>KOSHTI ANUJA RAMESH</t>
  </si>
  <si>
    <t>KOTHAWALE AKASH SANJAY</t>
  </si>
  <si>
    <t>KULKARNI ALOK DIPAK</t>
  </si>
  <si>
    <t>KULKARNI AMITA DILIP</t>
  </si>
  <si>
    <t>LAKHEPATIL AJINKYA RAMRAJE</t>
  </si>
  <si>
    <t>MAHAJAN AKSHATA DEVENDRA</t>
  </si>
  <si>
    <t>MAHALPURE SHRUTI SATISH</t>
  </si>
  <si>
    <t>MANVI BHATIA</t>
  </si>
  <si>
    <t>MARDA SAKSHI BRIJMOHAN</t>
  </si>
  <si>
    <t>MARWA MAYUR RAJESH</t>
  </si>
  <si>
    <t>MAYANK SINGH</t>
  </si>
  <si>
    <t>MOHAMMED AAQUIB ANSARI MOHAMMED YUSUF</t>
  </si>
  <si>
    <t>MULAY AMIT YESHWANT</t>
  </si>
  <si>
    <t>NAGHATE ANKIT VIJAY</t>
  </si>
  <si>
    <t>NAIKNAWARE UTKARSH MARUTI</t>
  </si>
  <si>
    <t>NEMADE AJAY VILAS</t>
  </si>
  <si>
    <t>PANDIT DIVYA SYAMANTAKMANI</t>
  </si>
  <si>
    <t>PANSARE ROHAN SAMPAT</t>
  </si>
  <si>
    <t>PARADKAR SUPRIYA SUNIL</t>
  </si>
  <si>
    <t>PARAKH KUNAL KAILAS</t>
  </si>
  <si>
    <t>PAREKH SONALI SUNIL</t>
  </si>
  <si>
    <t>PARTH SARTHI PIPLANI</t>
  </si>
  <si>
    <t>PATIL AKSHAY JAYANT</t>
  </si>
  <si>
    <t>PATIL DNYANESHWARI PRAKASH</t>
  </si>
  <si>
    <t>PATIL KHUSHBU PRAKASH</t>
  </si>
  <si>
    <t>PATIL SAGAR RAJESH</t>
  </si>
  <si>
    <t>PAWAR BHANUPRIYA VITTHAL</t>
  </si>
  <si>
    <t>POLE AKSHAYKUMAR RAHUL</t>
  </si>
  <si>
    <t>POTE SMITA RAGHUNATH</t>
  </si>
  <si>
    <t>POTEY AKSHAY MADHUKAR</t>
  </si>
  <si>
    <t>PRATIVINDHYA MISHRA</t>
  </si>
  <si>
    <t>PRIYA KASHYAP</t>
  </si>
  <si>
    <t>PUNTAMBEKAR SHREYA SHAILESH</t>
  </si>
  <si>
    <t>RISHABH PANDITA</t>
  </si>
  <si>
    <t>ROHAN MARWADI</t>
  </si>
  <si>
    <t>SACHIN SUKHLECHA</t>
  </si>
  <si>
    <t>SALVE AJINKYA PRABHAKAR</t>
  </si>
  <si>
    <t>SARTHAK MAJITHIA</t>
  </si>
  <si>
    <t>SARWAR PRIYANKA ASHOK</t>
  </si>
  <si>
    <t>SATPUTE SWAPNIL BHASKAR</t>
  </si>
  <si>
    <t>SETHI SUPREET SATISHKUMAR</t>
  </si>
  <si>
    <t>SHAH KUNAL ARVIND</t>
  </si>
  <si>
    <t>SHELKE PRASHANT APADEV</t>
  </si>
  <si>
    <t>SHETTY SHEFALI RAVINDRA</t>
  </si>
  <si>
    <t>SHEWALE ANULA TUSHAR</t>
  </si>
  <si>
    <t>SHIRSATH VISHAKHA PANDIT</t>
  </si>
  <si>
    <t>SHUBHI YEDE</t>
  </si>
  <si>
    <t>SHUKLA MANISH NITYANAND</t>
  </si>
  <si>
    <t>SOMANI NEHA NANDKISHOR</t>
  </si>
  <si>
    <t>SOMWANSHI HARSHAL SURESH</t>
  </si>
  <si>
    <t>SONAWANE JAYANT SHAM</t>
  </si>
  <si>
    <t>SUKHANI KUMAR DAYARAM</t>
  </si>
  <si>
    <t>TAORI SANIKA SANJAY</t>
  </si>
  <si>
    <t>TEJASH KUMAR</t>
  </si>
  <si>
    <t>THOMBRE PRIYANKA MILIND</t>
  </si>
  <si>
    <t>TIWARI ROHIT VINOD</t>
  </si>
  <si>
    <t>UPPOD BALAJI SAMBHAJI</t>
  </si>
  <si>
    <t>VADASADAWALA SHABNAM WAHID BHAI</t>
  </si>
  <si>
    <t>VISHWAS JAIN</t>
  </si>
  <si>
    <t>VIVEK GIRIDHAR KANNAKE</t>
  </si>
  <si>
    <t>VIVERT JAIN</t>
  </si>
  <si>
    <t>WAGHMODE SACHIN DADASO</t>
  </si>
  <si>
    <t>WAYKOLE VRUSHALI PRAVIN</t>
  </si>
  <si>
    <t>ZAJRIYA AASHAY MAHESH</t>
  </si>
  <si>
    <t>CHANGEDIYA SUNNY SANJAY</t>
  </si>
  <si>
    <t>GAIKWAD SAGAR ANAND</t>
  </si>
  <si>
    <t>JUVVADI MANOBHIRAM</t>
  </si>
  <si>
    <t>NIMBALKAR ABHIJIT SHIRISH</t>
  </si>
  <si>
    <t>PHUTANE AMEY UDAY</t>
  </si>
  <si>
    <t>SANJAY SINGH</t>
  </si>
  <si>
    <t>SHIRUDE NEHA RAJIV</t>
  </si>
  <si>
    <t>VARSHA SINHA</t>
  </si>
  <si>
    <t>AGRAWAL  NILIMA OMPRAKASH</t>
  </si>
  <si>
    <t>AHER SHUBHAM SURESH</t>
  </si>
  <si>
    <t>ALWAL ANNAPURNA RAMESH</t>
  </si>
  <si>
    <t>BHINTADE VIVEK ASHOK</t>
  </si>
  <si>
    <t>BRAHME NACHIKET SHRIKANT</t>
  </si>
  <si>
    <t>CHANDAK RASHMI VIJAYKUMARJI</t>
  </si>
  <si>
    <t>CHAVAN PUSHPAK VILAS</t>
  </si>
  <si>
    <t>DARP YOGESH RAMCHANDRA</t>
  </si>
  <si>
    <t>DAWANGE VISHAL SANJAY</t>
  </si>
  <si>
    <t>DESHPANDE KIRTI VINOD</t>
  </si>
  <si>
    <t>DESHPANDE NACHIKET CHANDRAKANT</t>
  </si>
  <si>
    <t>DHADIWAL KOMAL AJIT</t>
  </si>
  <si>
    <t>DIVEKAR SANDIP LAXMAN</t>
  </si>
  <si>
    <t>DUMAVAT KUNAL BHAVARLAL</t>
  </si>
  <si>
    <t>EKHANDE DNYANESHWAR KACHARU</t>
  </si>
  <si>
    <t>GADKARI ASHISH VASANTRAO</t>
  </si>
  <si>
    <t>GEHANI ASHISH MOHAN</t>
  </si>
  <si>
    <t>GHADGE TEJAL RAJENDRA</t>
  </si>
  <si>
    <t>GUNDECHA ANIKET PRAKASH</t>
  </si>
  <si>
    <t>JADHAV DHANRAJ KHANDERAO</t>
  </si>
  <si>
    <t>JADHAV MAYUR JAGANNATH</t>
  </si>
  <si>
    <t>KADAM AMIT ASHOKRAO</t>
  </si>
  <si>
    <t>KADAM PRADNYA PRADEEP</t>
  </si>
  <si>
    <t>KADAM RAHUL DNYANESHWAR</t>
  </si>
  <si>
    <t>KAKADE POOJA DILIPRAO</t>
  </si>
  <si>
    <t>KALBANDE GAURI RAJENDRA</t>
  </si>
  <si>
    <t>KALRA JASBIRKAUR AMARJITSINGH</t>
  </si>
  <si>
    <t>LONKAR GORAKH SUBHASH</t>
  </si>
  <si>
    <t>MULEY PRASAD MUKUNDRAO</t>
  </si>
  <si>
    <t>MULLA ASMA MUSA</t>
  </si>
  <si>
    <t>MURKUTE DEVYANI BALASAHEB</t>
  </si>
  <si>
    <t>NIKAM SONALI JIVAN</t>
  </si>
  <si>
    <t>PATEL NAZNIN JAVED</t>
  </si>
  <si>
    <t>PINGLE ADITYA ULHAS</t>
  </si>
  <si>
    <t>RAIJADE DHANVANTARI BALKRISHANA</t>
  </si>
  <si>
    <t>RAJOLE VISHAL VILASRAO</t>
  </si>
  <si>
    <t>SATPUTE ABHINANDAN ASHOK</t>
  </si>
  <si>
    <t>SHAIKH SHEEBAN RAZA ZAHEER</t>
  </si>
  <si>
    <t>SHEIKH LINA JAMIL AHMED</t>
  </si>
  <si>
    <t>SHINDE AKASH ARUN</t>
  </si>
  <si>
    <t>SHINGANE ANKUSH DINANATH</t>
  </si>
  <si>
    <t>SINGH PRABHAKAR KRISHNAKUMAR</t>
  </si>
  <si>
    <t>SONY PRERNA ASHOK</t>
  </si>
  <si>
    <t>SURADKAR SWAPNIL RAJENDRA</t>
  </si>
  <si>
    <t>TATHE VISHAL BHAGWAT</t>
  </si>
  <si>
    <t>UKARANDE SNEHAL ANIL</t>
  </si>
  <si>
    <t>YADAV SNEHA HANAMANT</t>
  </si>
  <si>
    <t>Students Admitted in 2010</t>
  </si>
  <si>
    <t>2011-12</t>
  </si>
  <si>
    <t>2012-13</t>
  </si>
  <si>
    <t>2013-14</t>
  </si>
  <si>
    <t>AAYUSH FUSKELAY</t>
  </si>
  <si>
    <t>ABHISHEK BHATTACHARJEE</t>
  </si>
  <si>
    <t>ABHISHEK SHARMA</t>
  </si>
  <si>
    <t>ADEP AKASH RAJENDRA</t>
  </si>
  <si>
    <t>ADITYA SINGH SOLANKI</t>
  </si>
  <si>
    <t>AGARWAL RUHI DINESH</t>
  </si>
  <si>
    <t>AHERKAR SHRIJEET CHANDRASHEKHAR</t>
  </si>
  <si>
    <t>ANIL BAJAJ</t>
  </si>
  <si>
    <t>ANIRUDH SHISHODIA</t>
  </si>
  <si>
    <t>ANUPAMA TRIVEDI</t>
  </si>
  <si>
    <t>ASHUTOSH PANDEY</t>
  </si>
  <si>
    <t>ASHWIN AJAY HABBU</t>
  </si>
  <si>
    <t>AYMAN MUSHTAQ AHMAD</t>
  </si>
  <si>
    <t>BAHETI MAHESH RAJENDRA</t>
  </si>
  <si>
    <t>BHAKKAD MOHIT KISHANLALJI</t>
  </si>
  <si>
    <t>BHAND PRITI PARAJI</t>
  </si>
  <si>
    <t>BHANDWALKAR ONKAR MADHUKAR</t>
  </si>
  <si>
    <t>BOTHARA PRIYANKA RAMESH</t>
  </si>
  <si>
    <t>BURSE RASHMI KIRAN</t>
  </si>
  <si>
    <t>CHAUDHARI PRANITA RAVISHANKAR</t>
  </si>
  <si>
    <t>CHOKHAR PRITHVIRAJ BALASAHEB</t>
  </si>
  <si>
    <t>DEORE LALIT DAULATRAO</t>
  </si>
  <si>
    <t>DHANAVE PRATIK BALASAHEB</t>
  </si>
  <si>
    <t>DHAWALE PRACHI PRAMOD</t>
  </si>
  <si>
    <t>DHEPLE ARCHANA HARIBHAU</t>
  </si>
  <si>
    <t>GAIKWAD PIYUSH GHANASHYAM</t>
  </si>
  <si>
    <t>GANGARDE MAYURI MUKUND</t>
  </si>
  <si>
    <t>GAWANDE ANAGHA ARVIND</t>
  </si>
  <si>
    <t>GHODAKE PRAJAKTA DHANANJAY</t>
  </si>
  <si>
    <t>GOENKA PALAK DILIP</t>
  </si>
  <si>
    <t>GORADE TUSHAR BHAUSAHEB</t>
  </si>
  <si>
    <t>GUJRATHI DHANESH NARESH</t>
  </si>
  <si>
    <t>GUTTE ASHWINI ASHOKRAO</t>
  </si>
  <si>
    <t>HARAL SMITA DATTATRAYA</t>
  </si>
  <si>
    <t>JADHWANI KANCHAN OMPRAKASH</t>
  </si>
  <si>
    <t>JAIN BHUSHAN SUMATILAL</t>
  </si>
  <si>
    <t>JAIPURIA ROHIT SHARADKUMAR</t>
  </si>
  <si>
    <t>JAMBHULKAR SAYALI SUNIL</t>
  </si>
  <si>
    <t>JOSHI AKHIL NIRANJAN</t>
  </si>
  <si>
    <t>KABRE AMEYA ATUL</t>
  </si>
  <si>
    <t>KADAM CHIRAG RAM</t>
  </si>
  <si>
    <t>KAHATE SAUMITRA SHYAMKANT</t>
  </si>
  <si>
    <t>KAILAS JAHANGIR PAWARA</t>
  </si>
  <si>
    <t>KAUTHALE TRUPTI SAMPAT</t>
  </si>
  <si>
    <t>KHADKIWALA HATIM JAINUDDIN</t>
  </si>
  <si>
    <t>KHADSE MAYUR DILIP</t>
  </si>
  <si>
    <t>KHAN RUQAIYA IQBAL</t>
  </si>
  <si>
    <t>KULKARNI MITALI SUHAS</t>
  </si>
  <si>
    <t>LAGWANKAR NIKHIL KISHOR</t>
  </si>
  <si>
    <t>LIMAYE AKASH GIRISH</t>
  </si>
  <si>
    <t>MADGULWAR AMIT ASHOK</t>
  </si>
  <si>
    <t>MAHAJAN PRATEEK PARAG</t>
  </si>
  <si>
    <t>MANSI MATHUR</t>
  </si>
  <si>
    <t>MANTRI ANKIT JAGDISH</t>
  </si>
  <si>
    <t>MATHANGI KRISHNAMURTHI</t>
  </si>
  <si>
    <t>MATNANI PRIYA SHIVADAS</t>
  </si>
  <si>
    <t>MITRA ANSHUMAN SUDEEP</t>
  </si>
  <si>
    <t>MONGA MANPREET KAUR DARSHAN SINGH</t>
  </si>
  <si>
    <t>MULCHANDANI POOJA OM</t>
  </si>
  <si>
    <t>MUNOT SHRENIK SUMTILAL</t>
  </si>
  <si>
    <t>MUTHA VINITA VINOD</t>
  </si>
  <si>
    <t>NAIK RASHMI BHARAT</t>
  </si>
  <si>
    <t>NARAD POONAM DEEPAK</t>
  </si>
  <si>
    <t>NARANG KARISHMA KISHOR</t>
  </si>
  <si>
    <t>NEVATIA SAKSHI SUNIL</t>
  </si>
  <si>
    <t>OSWAL DARSHAN MANISH</t>
  </si>
  <si>
    <t>PAGAR NILESH DADAJI</t>
  </si>
  <si>
    <t>PANDAY PRASHANT RAMDHARASH</t>
  </si>
  <si>
    <t>PATEL MANISH UTTAM</t>
  </si>
  <si>
    <t>PATHAK ANUJA PRAVIN</t>
  </si>
  <si>
    <t>PATIL AMOL MADHUKAR</t>
  </si>
  <si>
    <t>PATIL PRIYA KISHOR</t>
  </si>
  <si>
    <t>PATIL RUPESHSING RAMESH</t>
  </si>
  <si>
    <t>PATIL RUSHIKESH VASANTRAO</t>
  </si>
  <si>
    <t>PAWAR NEHA ANIL</t>
  </si>
  <si>
    <t>PAWAR PRASAD GORAKSH</t>
  </si>
  <si>
    <t>PHADKE MUGDHA RAVINDRA</t>
  </si>
  <si>
    <t>POTE ISHWAR VITTHAL</t>
  </si>
  <si>
    <t>RAHUL BAIJAL</t>
  </si>
  <si>
    <t>RAHUL SHARMA</t>
  </si>
  <si>
    <t>RAMPURAWALA MARIYA FIROZ</t>
  </si>
  <si>
    <t>RANSING RUPALI SUBHASH</t>
  </si>
  <si>
    <t>RATTAN NAKUL VISHWAS</t>
  </si>
  <si>
    <t>RIA NARAYAN</t>
  </si>
  <si>
    <t>ROMIL MEHTA</t>
  </si>
  <si>
    <t>SABALE BHUSHAN BALASAHEB</t>
  </si>
  <si>
    <t>SAGAR SABIR DAMANI</t>
  </si>
  <si>
    <t>SAHARE NUPUR ARVIND</t>
  </si>
  <si>
    <t>SARAF DARPAN RAJENDRA</t>
  </si>
  <si>
    <t>SASANE PRANITA RAMESH</t>
  </si>
  <si>
    <t>SHARMA LAKSHMI</t>
  </si>
  <si>
    <t>SHIKHAR SHANKAR KHANDELWAL</t>
  </si>
  <si>
    <t>SHINDE NUTAN BALASAHEB</t>
  </si>
  <si>
    <t>SHIRA VISHAL BHAGWANSING</t>
  </si>
  <si>
    <t>SHIRBHATE ABHILASH DNYANESHWAR</t>
  </si>
  <si>
    <t>SIDDHANT BANSAL</t>
  </si>
  <si>
    <t>SOLANKE BHUSHAN NARENDRA</t>
  </si>
  <si>
    <t>STUTI MITTAL</t>
  </si>
  <si>
    <t>SWETAMBARI</t>
  </si>
  <si>
    <t>TEKE AMRUTA PRAKASH</t>
  </si>
  <si>
    <t>THAKARE RAHUL GULAB</t>
  </si>
  <si>
    <t>THORAT AKSHAY RAMAKANT</t>
  </si>
  <si>
    <t>THOSARE YOGESH YASHWANT</t>
  </si>
  <si>
    <t>TIWARI BHAVYA YOGESH</t>
  </si>
  <si>
    <t>TOSHNIWAL VIVEK ANILKUMAR</t>
  </si>
  <si>
    <t>TRIPATHI SHREYA BHARAT</t>
  </si>
  <si>
    <t>UTSAV DUSAD</t>
  </si>
  <si>
    <t>VARAT KAUSTUBH SOMKANT</t>
  </si>
  <si>
    <t>VICHARE GAURAV GIRISH</t>
  </si>
  <si>
    <t>VIMAL BHAT</t>
  </si>
  <si>
    <t>VIRWANI SUNNY JAMANLAL</t>
  </si>
  <si>
    <t>WADILE NITIN ADHAR</t>
  </si>
  <si>
    <t>WALGHUDE MILIND SAHEBRAO</t>
  </si>
  <si>
    <t>WALKE AMRUTA GHANSHYAM</t>
  </si>
  <si>
    <t>WANKHADE POOJA SUNIL</t>
  </si>
  <si>
    <t>WHABI JAIDEEP MAHESH</t>
  </si>
  <si>
    <t>YEOLE SHRADDHA CHANDRASHEKHAR</t>
  </si>
  <si>
    <t>YUSRA AIJAZ SAHAF</t>
  </si>
  <si>
    <t>ALAMWALE SAMEER GAMA</t>
  </si>
  <si>
    <t>ALHAT ANIKETH KANILAL</t>
  </si>
  <si>
    <t>BHOIR KIRTI RAMCHANDRA</t>
  </si>
  <si>
    <t>BORHADE BHUSHAN MALHARI</t>
  </si>
  <si>
    <t>BOTHRA PAYAL SUMATILAL</t>
  </si>
  <si>
    <t>CHANDAN PRITI DILIP</t>
  </si>
  <si>
    <t>CHAVAN SHRIKANT SHIVAJI</t>
  </si>
  <si>
    <t>GAIKWAD NETRANJALI SHAMRAO</t>
  </si>
  <si>
    <t>GHODESWAR MAYUR DEEPAK</t>
  </si>
  <si>
    <t>GHODKE AMRUTA PRAKASH</t>
  </si>
  <si>
    <t>KODITKAR POOJA NAMDEO</t>
  </si>
  <si>
    <t>LUV VARMA</t>
  </si>
  <si>
    <t>MAHAJAN DEEPIKA UDDHAV</t>
  </si>
  <si>
    <t>MAHARSHI PAYAL VIJAY</t>
  </si>
  <si>
    <t>MORE SWATI ANNARAO</t>
  </si>
  <si>
    <t>MUPADE PRIYA SHIVAJI</t>
  </si>
  <si>
    <t>OKA TANVI VISHWAS</t>
  </si>
  <si>
    <t>PANDIT SNEHALATA GANAPATI</t>
  </si>
  <si>
    <t>PARSE JYOTI SHRIKRISHNA</t>
  </si>
  <si>
    <t>PAWAR SNEHA SADASHIV</t>
  </si>
  <si>
    <t>PAYGUDE GAUTAMI SANJAY</t>
  </si>
  <si>
    <t>RANADIVE ABHIJEET JANARDAN</t>
  </si>
  <si>
    <t>RATHOD ASHWINKUMAR AMARSING</t>
  </si>
  <si>
    <t>SAYYED FAKHRUDDIN KAMALUDDIN</t>
  </si>
  <si>
    <t>SHINDE SUSHANT GAUTAM</t>
  </si>
  <si>
    <t>SONAWANE JAGDISH RAJENDRA</t>
  </si>
  <si>
    <t>WAVAL BHAGYASHREE RAMESH</t>
  </si>
  <si>
    <t xml:space="preserve">total admission </t>
  </si>
  <si>
    <t>success index =</t>
  </si>
  <si>
    <t xml:space="preserve">Total sudent </t>
  </si>
  <si>
    <t>Total Failed ::</t>
  </si>
  <si>
    <t>Branch Changed</t>
  </si>
  <si>
    <t xml:space="preserve">total passed student </t>
  </si>
  <si>
    <t>Students Admitted in 2011</t>
  </si>
  <si>
    <t>2014-15</t>
  </si>
  <si>
    <t>ABHALE SAURABH BHANUDAS</t>
  </si>
  <si>
    <t>ADARSH KUMAR</t>
  </si>
  <si>
    <t>AHIRE AKSHATA RAJENDRA</t>
  </si>
  <si>
    <t>AKSHAY A ARLIKATTI</t>
  </si>
  <si>
    <t>AKSHAY BHATTBHATT</t>
  </si>
  <si>
    <t>AMAN KUMAR NIGAM</t>
  </si>
  <si>
    <t>ARIJIT PANDE</t>
  </si>
  <si>
    <t>ASHISH GUPTA</t>
  </si>
  <si>
    <t>BANSODE ASHLESHA ANKUSH</t>
  </si>
  <si>
    <t>BARASKAR ADITI NARENDRA</t>
  </si>
  <si>
    <t>BARDE REEMA ANIL</t>
  </si>
  <si>
    <t>BHALERAO DHAIRYASHEEL RATNAKAR</t>
  </si>
  <si>
    <t>BHANDARKUMTHE MADHUR MADHAVRAO</t>
  </si>
  <si>
    <t>BHANDE KRISHNA SHRIDHAR</t>
  </si>
  <si>
    <t>BHOIR KALPESH SHIVRAM</t>
  </si>
  <si>
    <t>BIRHADE NIKETAN SHASHIKANT</t>
  </si>
  <si>
    <t>CHANDRIKA PARIMOO</t>
  </si>
  <si>
    <t>CHARKHA BHUSHAN HEMANT</t>
  </si>
  <si>
    <t>CHASKAR VIPUL VINAYAK</t>
  </si>
  <si>
    <t>CHATTERJEE SUDIPTO ANJAN</t>
  </si>
  <si>
    <t>CHAVAN SONAL NILKANTH</t>
  </si>
  <si>
    <t>CHAVAN TEJAS ASHOK</t>
  </si>
  <si>
    <t>CHAWARE PURUSHOTTAM GAJANAN</t>
  </si>
  <si>
    <t>CHOUDHARI PRIYANKA SANJAY</t>
  </si>
  <si>
    <t>D CUNHA JOANNE JOHN</t>
  </si>
  <si>
    <t>DABARE DEEP RAJESH</t>
  </si>
  <si>
    <t>DARAK SHREYA TEJRAJ</t>
  </si>
  <si>
    <t>DEOGHATKAR BRAMHESH NAMDEO</t>
  </si>
  <si>
    <t>DESHMUKH MONIKA JAYANT</t>
  </si>
  <si>
    <t>DEVASHISH SINGH</t>
  </si>
  <si>
    <t>DHAMANE AKANKSHA ARUN</t>
  </si>
  <si>
    <t>DISALE GITA BIBHISHAN</t>
  </si>
  <si>
    <t>DIXIT PRANAV SUDHIR</t>
  </si>
  <si>
    <t>DURGE PRAPTI ANIL</t>
  </si>
  <si>
    <t>GAIKWAD PRINCE VIJAYKUMAR</t>
  </si>
  <si>
    <t>GAIKWAD ROHAN KIRAN</t>
  </si>
  <si>
    <t>GAME AJAY BALASAHEB</t>
  </si>
  <si>
    <t>GANDHI KAMLESH ISHWARLAL</t>
  </si>
  <si>
    <t>GAVALI ANKITA SUNIL</t>
  </si>
  <si>
    <t>GHATE ABHIJIT SURESHRAO</t>
  </si>
  <si>
    <t>GHODKE NIRANJAN DATTATRAYA</t>
  </si>
  <si>
    <t>GOKHALE VALLARI SHRIKANT</t>
  </si>
  <si>
    <t>GOLAPKAR PIYUSH ANIL</t>
  </si>
  <si>
    <t>GOSAVI KALYANI RAJGIR</t>
  </si>
  <si>
    <t>GUNJAL BHAGYASHREE DADASAHEB</t>
  </si>
  <si>
    <t>GUPTA SHRADHA RAVINDRA</t>
  </si>
  <si>
    <t>HADKE ANUP BANDA</t>
  </si>
  <si>
    <t>HARSH BAHETI</t>
  </si>
  <si>
    <t>HATOLKAR ABHIRAM PRASANNA</t>
  </si>
  <si>
    <t>HAWALDAR SHAIKH ALIM MUSA</t>
  </si>
  <si>
    <t>IYER PRIYANKA SUBRAMANIAN</t>
  </si>
  <si>
    <t>JAGTAP CHAITANYA BAPU</t>
  </si>
  <si>
    <t>JALAMKAR ABHILASH RAJENDRA</t>
  </si>
  <si>
    <t>JARHAD PRATIBHA BHAGAWAN</t>
  </si>
  <si>
    <t>JOSHI SWANAND ARVIND</t>
  </si>
  <si>
    <t>KADAM YASHASWINI VISHNU</t>
  </si>
  <si>
    <t>KADU SHRADDHA AJIT</t>
  </si>
  <si>
    <t>KALMORGE SUKANYA NARSING</t>
  </si>
  <si>
    <t>KAMBLE KRANTIDEEP VISHNU</t>
  </si>
  <si>
    <t>KAMBLE NIKITA MAHADEV</t>
  </si>
  <si>
    <t>KATKE AMRUTA SURESH</t>
  </si>
  <si>
    <t>KAVADE PRIYANKA DHANANJAY</t>
  </si>
  <si>
    <t>KAVITKAR JAYASHREE GOPAL</t>
  </si>
  <si>
    <t>KHAN SHAHBAZ AHMAD</t>
  </si>
  <si>
    <t>KHANDELWAL ABHISHEK GOURISHANKAR</t>
  </si>
  <si>
    <t>KHANDELWAL ARPIT NARENDRA</t>
  </si>
  <si>
    <t>KHAPLI TEJAS RAVINDRA</t>
  </si>
  <si>
    <t>KHARCHE KAUSTUBH PRAMOD</t>
  </si>
  <si>
    <t>KHEDKAR NITIN AJINATH</t>
  </si>
  <si>
    <t>KONDHAWALE PRATIBHA MHATARABA</t>
  </si>
  <si>
    <t>KOTHADIA RAMANI BHUPENDRA</t>
  </si>
  <si>
    <t>KULKARNI PRANIT KRISHNA</t>
  </si>
  <si>
    <t>KULKARNI TANMAY VIJAY</t>
  </si>
  <si>
    <t>KUMARGAURAV SINGH</t>
  </si>
  <si>
    <t>KUNJI RAHUL SRINIVASAN</t>
  </si>
  <si>
    <t>MAHENDRA TANVEERSINGH TEJENDRASINGH</t>
  </si>
  <si>
    <t>MANALI DESAI</t>
  </si>
  <si>
    <t>MANDGE SHIVSHANKAR SHIVKUMAR</t>
  </si>
  <si>
    <t>MANIK AGARWAL</t>
  </si>
  <si>
    <t>MARADKAR VISHAL PRABHAKAR</t>
  </si>
  <si>
    <t>MOGRA ISHITA HEMANT</t>
  </si>
  <si>
    <t>MOKASHI SUPRIYA MANIK</t>
  </si>
  <si>
    <t>MULE MANJUSHA ASHOK</t>
  </si>
  <si>
    <t>MUNNA KUMAR</t>
  </si>
  <si>
    <t>BR CHANGE</t>
  </si>
  <si>
    <t>NAIK PRIYANKA MANOJ</t>
  </si>
  <si>
    <t>NAIK SHIVANI SHRIKANT</t>
  </si>
  <si>
    <t>NAVGIRE SAGAR PRADEEP</t>
  </si>
  <si>
    <t>NEWALKAR REVA VIVEK</t>
  </si>
  <si>
    <t>OSWAL SAHIT SURESH</t>
  </si>
  <si>
    <t>PABALKAR SARANG SHIVNATH</t>
  </si>
  <si>
    <t>PADIA SARVESH LALIT</t>
  </si>
  <si>
    <t>PALLOD HRISHIKESH RAMNARAYAN</t>
  </si>
  <si>
    <t>PANCHARIYA ANIKET SANJAY</t>
  </si>
  <si>
    <t>PARAKH RUSHABH GIRISH</t>
  </si>
  <si>
    <t>PARINITA MATHARU</t>
  </si>
  <si>
    <t>PATIL DEEPAK RAMESH</t>
  </si>
  <si>
    <t>PATIL INDRAJEET ANIL</t>
  </si>
  <si>
    <t>PATKE SWATI SANJAY</t>
  </si>
  <si>
    <t>PHADNIS SHARWARI SADANAND</t>
  </si>
  <si>
    <t>PILAJI EKTA BALAJI</t>
  </si>
  <si>
    <t>POHANKAR RASIKA AVINASH</t>
  </si>
  <si>
    <t>POTDUKHE VAISHNAVI NILKANTH</t>
  </si>
  <si>
    <t>POTNIS ISHA RAHUL</t>
  </si>
  <si>
    <t>PRASHUL SINGH</t>
  </si>
  <si>
    <t>PRERIT VILAS AUTI</t>
  </si>
  <si>
    <t>RAHUL KUMAR</t>
  </si>
  <si>
    <t>RATHI TUSHAR SANDEEP</t>
  </si>
  <si>
    <t>RATHOD NEHA SANJAY</t>
  </si>
  <si>
    <t>SAHARSH BHATIA</t>
  </si>
  <si>
    <t>SAKSHI SIRPAL</t>
  </si>
  <si>
    <t>SALUNKE GAURI RANGNATH</t>
  </si>
  <si>
    <t>SAPKALE SNEHAL SURESH</t>
  </si>
  <si>
    <t>SARODE ASHWINI RAJENDRA</t>
  </si>
  <si>
    <t>SAWANT ARUNDHATI ULHAS</t>
  </si>
  <si>
    <t>SHAH DISHANT UMESH</t>
  </si>
  <si>
    <t>SHAH RUTUJA RAJESH</t>
  </si>
  <si>
    <t>SHARIKA KHURANA</t>
  </si>
  <si>
    <t>SHUBHAM BOHRA</t>
  </si>
  <si>
    <t>SIDDHARTH DALAL</t>
  </si>
  <si>
    <t>SIDHESH BADRINARAYAN</t>
  </si>
  <si>
    <t>SYED JUNAID ALI MASOOD ALI</t>
  </si>
  <si>
    <t>TAKALKAR TANMAYEE SUHAS</t>
  </si>
  <si>
    <t>THORAT SAYALI SURESH</t>
  </si>
  <si>
    <t>WADKE RUCHA VIJAY</t>
  </si>
  <si>
    <t>WALZADE ROHAN SUNIL</t>
  </si>
  <si>
    <t>YADAV GAURAV RAJENDRA</t>
  </si>
  <si>
    <t>ZANJARE SHRIDATTA GOVIND</t>
  </si>
  <si>
    <t>BAGMAR ADESH</t>
  </si>
  <si>
    <t>BALDWA KOMAL</t>
  </si>
  <si>
    <t>BENDHALE AJAY MARUTI</t>
  </si>
  <si>
    <t>BHALCHIM NILESH</t>
  </si>
  <si>
    <t>BHOSURE YOGESH</t>
  </si>
  <si>
    <t>BORATE SHRADDHA</t>
  </si>
  <si>
    <t>CHANDRATRE ABHISHEK</t>
  </si>
  <si>
    <t xml:space="preserve">GOHOKAR KIRAN </t>
  </si>
  <si>
    <t>IRNAK SWAPNIL</t>
  </si>
  <si>
    <t>JAGTAPMANISH</t>
  </si>
  <si>
    <t>JATAP NIKHIL</t>
  </si>
  <si>
    <t>JEEVJYOT SUHKDEV</t>
  </si>
  <si>
    <t>KHABIYA ASHWINI</t>
  </si>
  <si>
    <t>KHARAT GAHESH</t>
  </si>
  <si>
    <t>KULKARNI PALLAVI</t>
  </si>
  <si>
    <t>LUNKAD JAYESH</t>
  </si>
  <si>
    <t>SWAPNIL NATU</t>
  </si>
  <si>
    <t>NEHE ABSHIK ABHISHEK</t>
  </si>
  <si>
    <t>PATADE PRATIK</t>
  </si>
  <si>
    <t>PATIL MAYUR</t>
  </si>
  <si>
    <t>PAWAR KAVITA</t>
  </si>
  <si>
    <t>RANSHEVRE ROHIT</t>
  </si>
  <si>
    <t>RASKAR SUNITA</t>
  </si>
  <si>
    <t>POREY RITESH</t>
  </si>
  <si>
    <t>SHINDE ANIKET</t>
  </si>
  <si>
    <t>TIKONE SNEHAL</t>
  </si>
  <si>
    <t>YADAV AAKASH</t>
  </si>
  <si>
    <t xml:space="preserve">Total admission </t>
  </si>
  <si>
    <t>Sucess index =</t>
  </si>
  <si>
    <t>Totla failed</t>
  </si>
  <si>
    <t xml:space="preserve">Brancg Chage </t>
  </si>
  <si>
    <t xml:space="preserve">Total Passed </t>
  </si>
  <si>
    <t>Success Index Batch Admited In 2012 ( 2012~2016)</t>
  </si>
  <si>
    <t>Students Admitted in 2012</t>
  </si>
  <si>
    <t>Seat No</t>
  </si>
  <si>
    <t>Name</t>
  </si>
  <si>
    <t>12 ~13</t>
  </si>
  <si>
    <t>13 ~14</t>
  </si>
  <si>
    <t>14 ~15</t>
  </si>
  <si>
    <t>15 ~16</t>
  </si>
  <si>
    <t>Sr No</t>
  </si>
  <si>
    <t>2015-16</t>
  </si>
  <si>
    <t>1st Year</t>
  </si>
  <si>
    <t>Result</t>
  </si>
  <si>
    <t>2nd Year</t>
  </si>
  <si>
    <t>3r Year</t>
  </si>
  <si>
    <t>4TH Year</t>
  </si>
  <si>
    <t>WOT BKLOG</t>
  </si>
  <si>
    <t>BR Chng</t>
  </si>
  <si>
    <t>s120058502</t>
  </si>
  <si>
    <t>AGARWAL POOJA RAJESH</t>
  </si>
  <si>
    <t>ATKT</t>
  </si>
  <si>
    <t>D</t>
  </si>
  <si>
    <t>s120058503</t>
  </si>
  <si>
    <t>AGNIHOTRI RAHUL MILIND</t>
  </si>
  <si>
    <t>s120058504</t>
  </si>
  <si>
    <t>AGRAWAL SAKET ATUL</t>
  </si>
  <si>
    <t>FC</t>
  </si>
  <si>
    <t>s120058505</t>
  </si>
  <si>
    <t>AJINKYA BINWADE</t>
  </si>
  <si>
    <t>ANCHIT GOUNIYAL</t>
  </si>
  <si>
    <t>s120058506</t>
  </si>
  <si>
    <t>ANSARI SUYEB ABDULMALIK</t>
  </si>
  <si>
    <t>HSC</t>
  </si>
  <si>
    <t>s120058507</t>
  </si>
  <si>
    <t>AYUSHI AGRAWAL</t>
  </si>
  <si>
    <t>s120058508</t>
  </si>
  <si>
    <t>BANDIWAR ASHISH RAMESH</t>
  </si>
  <si>
    <t>s120058509</t>
  </si>
  <si>
    <t>BENDRE MEGHRAJ DADASAHEB</t>
  </si>
  <si>
    <t>s120058510</t>
  </si>
  <si>
    <t>BHAGAT ROHAN RAJENDRA</t>
  </si>
  <si>
    <t>BHANGARE RUPALI SANJAY</t>
  </si>
  <si>
    <t>s120058511</t>
  </si>
  <si>
    <t>BHARGUNDE DEEPAK MOHAN</t>
  </si>
  <si>
    <t>s120058512</t>
  </si>
  <si>
    <t>BHUTADA ABHINAV MURLIDHAR</t>
  </si>
  <si>
    <t>s120058513</t>
  </si>
  <si>
    <t>BODKE ASHWINI SAVALIRAM</t>
  </si>
  <si>
    <t>s120058514</t>
  </si>
  <si>
    <t>BUCHA KALPESH ASHOK</t>
  </si>
  <si>
    <t>s120058515</t>
  </si>
  <si>
    <t>CHANDOLE AMAR SOMESHWAR</t>
  </si>
  <si>
    <t>s120058516</t>
  </si>
  <si>
    <t>CHANNA NIKHIL KISAN</t>
  </si>
  <si>
    <t>s120058517</t>
  </si>
  <si>
    <t>CHHAJED KUNAL RAJKUMAR</t>
  </si>
  <si>
    <t>s120058518</t>
  </si>
  <si>
    <t>DANDWATE ANJALI ANIL</t>
  </si>
  <si>
    <t>s120058519</t>
  </si>
  <si>
    <t>DANGRE NAYANA RAMESHWAR</t>
  </si>
  <si>
    <t>s120058520</t>
  </si>
  <si>
    <t>DATE ASHWINI TUKARAM</t>
  </si>
  <si>
    <t>s120058521</t>
  </si>
  <si>
    <t>DAWKHAR NISHAD VISHWAS</t>
  </si>
  <si>
    <t>s120058522</t>
  </si>
  <si>
    <t>DEOSARKAR ANJALI SHANKAR</t>
  </si>
  <si>
    <t>s120058523</t>
  </si>
  <si>
    <t>DESHMUKH RAJNANDINI SUDHAKAR</t>
  </si>
  <si>
    <t>s120058524</t>
  </si>
  <si>
    <t>DEVSHATWAR VAISHNAVI VISHNU</t>
  </si>
  <si>
    <t>s120058525</t>
  </si>
  <si>
    <t>DHADIWAL TUSHAR DILIP</t>
  </si>
  <si>
    <t>s120058526</t>
  </si>
  <si>
    <t>DHAMDHERE NIKITA BAJIRAO</t>
  </si>
  <si>
    <t>s120058527</t>
  </si>
  <si>
    <t>DHANAWATE PRANOTI PRAKASH</t>
  </si>
  <si>
    <t>SC</t>
  </si>
  <si>
    <t>s120058528</t>
  </si>
  <si>
    <t>EKBOTE SONAL HEMANT</t>
  </si>
  <si>
    <t>s120058529</t>
  </si>
  <si>
    <t>GAIKWAD AJINKYA VASANT</t>
  </si>
  <si>
    <t>s120058530</t>
  </si>
  <si>
    <t>GANDHALI SHEODE</t>
  </si>
  <si>
    <t>s120058531</t>
  </si>
  <si>
    <t>GHAMANDI ADITI NITIN</t>
  </si>
  <si>
    <t>s120058532</t>
  </si>
  <si>
    <t>GHARU YADNYA DEEPAK</t>
  </si>
  <si>
    <t>s120058533</t>
  </si>
  <si>
    <t>GODBOLE ANUSHREE AVDHUT</t>
  </si>
  <si>
    <t>s120058534</t>
  </si>
  <si>
    <t>GODWIN JOSEPH</t>
  </si>
  <si>
    <t>s120058535</t>
  </si>
  <si>
    <t>GORADE SNEHAL PRAKASH</t>
  </si>
  <si>
    <t>s120058536</t>
  </si>
  <si>
    <t>GORDE SHUBHAM CHANDRABHAN</t>
  </si>
  <si>
    <t>s120058537</t>
  </si>
  <si>
    <t>GORE NILAM NITIN</t>
  </si>
  <si>
    <t>s120058538</t>
  </si>
  <si>
    <t>GOSAVI KOMAL RAJENDRA</t>
  </si>
  <si>
    <t>s120058539</t>
  </si>
  <si>
    <t>GUND KIRAN DASHRATH</t>
  </si>
  <si>
    <t>s120058540</t>
  </si>
  <si>
    <t>GUNDECHA RUCHITA RAMESH</t>
  </si>
  <si>
    <t>s120058541</t>
  </si>
  <si>
    <t>s120058542</t>
  </si>
  <si>
    <t>GUPTA NIKITA SURESHCHAND</t>
  </si>
  <si>
    <t>s120058543</t>
  </si>
  <si>
    <t>GUPTA POOJA GOPAL</t>
  </si>
  <si>
    <t>s120058544</t>
  </si>
  <si>
    <t>GUPTA SHIVEE PRADEEP</t>
  </si>
  <si>
    <t>s120058545</t>
  </si>
  <si>
    <t>GURNANI ANKITKUMAR SANJAY</t>
  </si>
  <si>
    <t>s120058546</t>
  </si>
  <si>
    <t>HOLE SNEHAL SUDHIR</t>
  </si>
  <si>
    <t>s120058547</t>
  </si>
  <si>
    <t>HONAP AKSHAY UMESH</t>
  </si>
  <si>
    <t>s120058548</t>
  </si>
  <si>
    <t>INGALE SHWETALI JAYANT</t>
  </si>
  <si>
    <t>s120058549</t>
  </si>
  <si>
    <t>JADHAV ABHISHEK SUNIL</t>
  </si>
  <si>
    <t>s120058550</t>
  </si>
  <si>
    <t>JADHAV VIKRAM ULHAS</t>
  </si>
  <si>
    <t>s120058551</t>
  </si>
  <si>
    <t>JADWANI PRERNA MANOJ</t>
  </si>
  <si>
    <t>s120058554</t>
  </si>
  <si>
    <t>JAWALE JAYESH VASUDEO</t>
  </si>
  <si>
    <t>s120058555</t>
  </si>
  <si>
    <t>JAYBHAYE DHANANJAY VITTHALRAO</t>
  </si>
  <si>
    <t>s120058556</t>
  </si>
  <si>
    <t>JOSHI SONAL SACHIN</t>
  </si>
  <si>
    <t>s120058557</t>
  </si>
  <si>
    <t>JOSHI VEDANG RAVIKIRAN</t>
  </si>
  <si>
    <t>s120058501</t>
  </si>
  <si>
    <t>KADAM HRISHIKESH RAVINDRA</t>
  </si>
  <si>
    <t>s120058558</t>
  </si>
  <si>
    <t>KADEKODI ROHAN ARUN</t>
  </si>
  <si>
    <t>s120058559</t>
  </si>
  <si>
    <t>KALE ANIKET CHHABU</t>
  </si>
  <si>
    <t>s120058560</t>
  </si>
  <si>
    <t>KALE RUTUJA VASANT</t>
  </si>
  <si>
    <t>s120058562</t>
  </si>
  <si>
    <t>KAMBLE NUPUR SANDIPAN</t>
  </si>
  <si>
    <t>s120058563</t>
  </si>
  <si>
    <t>KANADE ASHUTOSH SURESH</t>
  </si>
  <si>
    <t>s120058564</t>
  </si>
  <si>
    <t>KANADE ISHAN RHISHIKESH</t>
  </si>
  <si>
    <t>s120058565</t>
  </si>
  <si>
    <t>KASAT SAKSHI DEEPAK</t>
  </si>
  <si>
    <t>s120058566</t>
  </si>
  <si>
    <t>KASHID POOJA RAMDAS</t>
  </si>
  <si>
    <t>s120058567</t>
  </si>
  <si>
    <t>KEKAN ASHA HANUMANT</t>
  </si>
  <si>
    <t>s120058568</t>
  </si>
  <si>
    <t>KHAIRNAR POOJA RAJENDRA</t>
  </si>
  <si>
    <t>s120058569</t>
  </si>
  <si>
    <t>KHATER SANJANA JITENDRA</t>
  </si>
  <si>
    <t>s120058570</t>
  </si>
  <si>
    <t>KHATOD VIDHATI ANIL</t>
  </si>
  <si>
    <t>s120058571</t>
  </si>
  <si>
    <t>KOLSE ANUJA PRAKASH</t>
  </si>
  <si>
    <t>s120058572</t>
  </si>
  <si>
    <t>KOTKAR SIDDHARTH SHASHIKANT</t>
  </si>
  <si>
    <t>s120058573</t>
  </si>
  <si>
    <t>KSHIRSAGAR RASIKA MANGESH</t>
  </si>
  <si>
    <t>s120058574</t>
  </si>
  <si>
    <t>KULKARNI SNEHA KISHOR</t>
  </si>
  <si>
    <t>s120058575</t>
  </si>
  <si>
    <t>KUPKAR PRAMILA MAHADEV</t>
  </si>
  <si>
    <t>s120058576</t>
  </si>
  <si>
    <t>LAL JAYTI AJAY</t>
  </si>
  <si>
    <t>s120058578</t>
  </si>
  <si>
    <t>LOHIYA GUNJAN GANESH</t>
  </si>
  <si>
    <t>s120058579</t>
  </si>
  <si>
    <t>MAGAR SAYALI BALASAHEB</t>
  </si>
  <si>
    <t>s120058580</t>
  </si>
  <si>
    <t>MALU SHUBHAM NAWAL</t>
  </si>
  <si>
    <t>s120058581</t>
  </si>
  <si>
    <t>MASURKAR ADITYA VINAYAK</t>
  </si>
  <si>
    <t>s120058582</t>
  </si>
  <si>
    <t>MINAL VISHNU LAAD</t>
  </si>
  <si>
    <t>s120058583</t>
  </si>
  <si>
    <t>MOHAK WATHARE</t>
  </si>
  <si>
    <t>MOTADE SHEETAL JAGANNATH</t>
  </si>
  <si>
    <t>s120058585</t>
  </si>
  <si>
    <t>MUMMA REDDY DHEERAJ REDDY</t>
  </si>
  <si>
    <t>s120058586</t>
  </si>
  <si>
    <t>MUTHAL KOMAL TRIMBAKRAO</t>
  </si>
  <si>
    <t>s120058587</t>
  </si>
  <si>
    <t>NAKHALE BHUSHAN DILIP</t>
  </si>
  <si>
    <t>s120058588</t>
  </si>
  <si>
    <t>NARAWADE ANKITA LAXMAN</t>
  </si>
  <si>
    <t>s120058589</t>
  </si>
  <si>
    <t>NEHA MARWADI</t>
  </si>
  <si>
    <t>s120058590</t>
  </si>
  <si>
    <t>NIRANJAN SINGH</t>
  </si>
  <si>
    <t>s120058591</t>
  </si>
  <si>
    <t>NITESH KUMAR SINGH</t>
  </si>
  <si>
    <t>s120058592</t>
  </si>
  <si>
    <t>PADMAWAR AADITYA SUDHEER</t>
  </si>
  <si>
    <t>s120058593</t>
  </si>
  <si>
    <t>PADORE SANJANA SACHIN</t>
  </si>
  <si>
    <t>s120058594</t>
  </si>
  <si>
    <t>PANDIT PRAJAKTA CHANDRAKANTRAO</t>
  </si>
  <si>
    <t>s120058595</t>
  </si>
  <si>
    <t>PANPALIYA MANSI MANISH</t>
  </si>
  <si>
    <t>s120058596</t>
  </si>
  <si>
    <t>PARALKAR ASHISH MOHAN</t>
  </si>
  <si>
    <t>s120058597</t>
  </si>
  <si>
    <t>PATIL ABOLI CHANDRAKANT</t>
  </si>
  <si>
    <t>s120058598</t>
  </si>
  <si>
    <t>PATIL DINESH KASHINATH</t>
  </si>
  <si>
    <t>s120058599</t>
  </si>
  <si>
    <t>PATIL POOJA PARMESHWAR</t>
  </si>
  <si>
    <t>s120058600</t>
  </si>
  <si>
    <t>PATIL SHUBHAM PRAKASH</t>
  </si>
  <si>
    <t>s120058601</t>
  </si>
  <si>
    <t>PATIL SWAPNIL RAJENDRA</t>
  </si>
  <si>
    <t>s120058602</t>
  </si>
  <si>
    <t>PAWANE GANESH AVINASH</t>
  </si>
  <si>
    <t>s120058603</t>
  </si>
  <si>
    <t>POTE CHETAN VITTHAL</t>
  </si>
  <si>
    <t>s120058604</t>
  </si>
  <si>
    <t>PRADHAN AISHWARYA ASHISH</t>
  </si>
  <si>
    <t>s120058605</t>
  </si>
  <si>
    <t>PRAVA LEELA KRISHNA CHAITANYA</t>
  </si>
  <si>
    <t>s120058606</t>
  </si>
  <si>
    <t>PRIYANKA KIRAN RUIKAR</t>
  </si>
  <si>
    <t>s120058607</t>
  </si>
  <si>
    <t>PUSHKAR BADGUJAR</t>
  </si>
  <si>
    <t>s120058608</t>
  </si>
  <si>
    <t>RAHUL LAD</t>
  </si>
  <si>
    <t>RAJGURU OMKAR ARUN</t>
  </si>
  <si>
    <t>s120058610</t>
  </si>
  <si>
    <t>RAKSHIT CHOPRA</t>
  </si>
  <si>
    <t>s120058611</t>
  </si>
  <si>
    <t>RANE ANUJA NINU</t>
  </si>
  <si>
    <t>s120058613</t>
  </si>
  <si>
    <t>RAUT PRATIK ASHOK</t>
  </si>
  <si>
    <t>s120058614</t>
  </si>
  <si>
    <t>RAUT VIKAS LAXMANRAO</t>
  </si>
  <si>
    <t>s120058615</t>
  </si>
  <si>
    <t>RUPANAWAR AKSHAY VINAYAK</t>
  </si>
  <si>
    <t>s120058616</t>
  </si>
  <si>
    <t>SARAF JAYASHREE RAMDAS</t>
  </si>
  <si>
    <t>s120058617</t>
  </si>
  <si>
    <t>SARGAM KALRA</t>
  </si>
  <si>
    <t>s120058618</t>
  </si>
  <si>
    <t>SAWALE SNEHAL GOPAL</t>
  </si>
  <si>
    <t>s120058619</t>
  </si>
  <si>
    <t>SAWANA SHUBHAM SANTOSH</t>
  </si>
  <si>
    <t>s120058620</t>
  </si>
  <si>
    <t>SAYERAM ESWAR</t>
  </si>
  <si>
    <t>s120058621</t>
  </si>
  <si>
    <t>SHAH CHAITALI SANJEEV</t>
  </si>
  <si>
    <t>s120058622</t>
  </si>
  <si>
    <t>SHAH PARTH SANJAY</t>
  </si>
  <si>
    <t>s120058623</t>
  </si>
  <si>
    <t>SHALVI RANI</t>
  </si>
  <si>
    <t>SHELKE SUYASH KUNDALIK</t>
  </si>
  <si>
    <t>s120058624</t>
  </si>
  <si>
    <t>SHELKE VIJAY DILIP</t>
  </si>
  <si>
    <t>s120058625</t>
  </si>
  <si>
    <t>SHINDE SHARAYU VIKAS</t>
  </si>
  <si>
    <t>s120058626</t>
  </si>
  <si>
    <t>SHINDE VISHAL RAOSAHEB</t>
  </si>
  <si>
    <t>s120058627</t>
  </si>
  <si>
    <t>SHINGTE AKASH BHARAT</t>
  </si>
  <si>
    <t>s120058628</t>
  </si>
  <si>
    <t>SHITOLE PRIYANKA SANJAY</t>
  </si>
  <si>
    <t>s120058629</t>
  </si>
  <si>
    <t>SHIVALA TILAK</t>
  </si>
  <si>
    <t>s120058630</t>
  </si>
  <si>
    <t>SHRAVAN OZA</t>
  </si>
  <si>
    <t>s120058631</t>
  </si>
  <si>
    <t>SHREYA BHATTACHARYA</t>
  </si>
  <si>
    <t>s120058632</t>
  </si>
  <si>
    <t>SHRIYAM JALAN</t>
  </si>
  <si>
    <t>s120058633</t>
  </si>
  <si>
    <t>SOGANI ROHAN MUKESH</t>
  </si>
  <si>
    <t>s120058634</t>
  </si>
  <si>
    <t>SUJITH SAJEEV</t>
  </si>
  <si>
    <t>s120058635</t>
  </si>
  <si>
    <t>SUMIT KUMAR VERMA</t>
  </si>
  <si>
    <t>s120058636</t>
  </si>
  <si>
    <t>SWAR AMEYA  MAHESH</t>
  </si>
  <si>
    <t>s120058637</t>
  </si>
  <si>
    <t>TALATHI AISHWARIYA AJIT</t>
  </si>
  <si>
    <t>s120058638</t>
  </si>
  <si>
    <t>TALEKAR CHINMAY VIJAY</t>
  </si>
  <si>
    <t>s120058639</t>
  </si>
  <si>
    <t>TAWALE PALLAVI VISHNU</t>
  </si>
  <si>
    <t>s120058640</t>
  </si>
  <si>
    <t>TAWARI PIYUSH SANTOSHKUMARJI</t>
  </si>
  <si>
    <t>s120058641</t>
  </si>
  <si>
    <t>TAYADE POOJA ANIL</t>
  </si>
  <si>
    <t>TEKLE DHANASHRI DIGAMBAR</t>
  </si>
  <si>
    <t>s120058643</t>
  </si>
  <si>
    <t>THANVI KARAN DILIP</t>
  </si>
  <si>
    <t>s120058644</t>
  </si>
  <si>
    <t>THORVE SNEHAL BALU</t>
  </si>
  <si>
    <t>s120058645</t>
  </si>
  <si>
    <t>TIWARI VIVEK DINESH</t>
  </si>
  <si>
    <t>TORAWANE UMESH SANJAY</t>
  </si>
  <si>
    <t>s120058647</t>
  </si>
  <si>
    <t>UDIKSHA CHANDRA</t>
  </si>
  <si>
    <t>s120058648</t>
  </si>
  <si>
    <t>VEER LALITA VISHNU</t>
  </si>
  <si>
    <t>s120058649</t>
  </si>
  <si>
    <t>VHATKAR BHAGYASHRI TRIMBAK</t>
  </si>
  <si>
    <t>s120058650</t>
  </si>
  <si>
    <t>WAGHMARE PRASAD VIKRAM</t>
  </si>
  <si>
    <t>s120058651</t>
  </si>
  <si>
    <t>YELAI AJINKYA DEEPAK</t>
  </si>
  <si>
    <t>s120058652</t>
  </si>
  <si>
    <t>YEOLE PRTHAMESH SHARAD</t>
  </si>
  <si>
    <t>s120058653</t>
  </si>
  <si>
    <t>ZABAK KETAN SURESH</t>
  </si>
  <si>
    <t>Success Index Batch Admited In 2013 ( 2013~2017)</t>
  </si>
  <si>
    <t>Students Admitted in 2013</t>
  </si>
  <si>
    <t>13-14</t>
  </si>
  <si>
    <t>14-15</t>
  </si>
  <si>
    <t>15-16</t>
  </si>
  <si>
    <t>16-17</t>
  </si>
  <si>
    <t>2016-17</t>
  </si>
  <si>
    <t>1st Yr</t>
  </si>
  <si>
    <t>BR CHNG</t>
  </si>
  <si>
    <t>AADITYA SURYAKIRAN WAGHANNA</t>
  </si>
  <si>
    <t>S120058501</t>
  </si>
  <si>
    <t>AAYUSHI</t>
  </si>
  <si>
    <t>S120058502</t>
  </si>
  <si>
    <t>ABHANGRAO SEJAL SUHAS</t>
  </si>
  <si>
    <t>S120058503</t>
  </si>
  <si>
    <t>ABHISHEK ANAND</t>
  </si>
  <si>
    <t>S120058505</t>
  </si>
  <si>
    <t>AGRAWAL NIHAL NARAYANDAS</t>
  </si>
  <si>
    <t>S120058506</t>
  </si>
  <si>
    <t>AKANSHA HARISHCHANDRA SARIYAM</t>
  </si>
  <si>
    <t>AMIT GUPTA</t>
  </si>
  <si>
    <t>S120058507</t>
  </si>
  <si>
    <t>AMRITKAR SHARAYU PRAKASH</t>
  </si>
  <si>
    <t>S120058508</t>
  </si>
  <si>
    <t>ANMOL RASTOGI</t>
  </si>
  <si>
    <t>S120058510</t>
  </si>
  <si>
    <t>ANURAG AGRAWAL</t>
  </si>
  <si>
    <t>S120058511</t>
  </si>
  <si>
    <t>ANUSHREE GULATI</t>
  </si>
  <si>
    <t>S120058512</t>
  </si>
  <si>
    <t>ATHARVA KISHOR JAISWAL</t>
  </si>
  <si>
    <t>S120058513</t>
  </si>
  <si>
    <t>BADGUJAR GAYATRI SANTOSH</t>
  </si>
  <si>
    <t>BAHURSETTIWAR ANTARA SANJAY</t>
  </si>
  <si>
    <t>S120058514</t>
  </si>
  <si>
    <t>BAMB NAMRATA VINOD</t>
  </si>
  <si>
    <t>S120058515</t>
  </si>
  <si>
    <t>BARHATE PRATIK NARHAR</t>
  </si>
  <si>
    <t>S120058605</t>
  </si>
  <si>
    <t>BARULE SAMEER SANJAY</t>
  </si>
  <si>
    <t>S120058516</t>
  </si>
  <si>
    <t>BHAGAT PRIYANKA SURYAKANT</t>
  </si>
  <si>
    <t>S120058517</t>
  </si>
  <si>
    <t>BHANDARE ASHWIN SHRIKANT</t>
  </si>
  <si>
    <t>S120058518</t>
  </si>
  <si>
    <t>BHANGALE PIYUSH DIGAMBAR</t>
  </si>
  <si>
    <t>S120058519</t>
  </si>
  <si>
    <t>BHINGARE TEJAL VINAYAK</t>
  </si>
  <si>
    <t>S120058520</t>
  </si>
  <si>
    <t>BHINTADE ROHIT RAMDAS</t>
  </si>
  <si>
    <t>S120058521</t>
  </si>
  <si>
    <t>BHOSALE INDRAJIT MALOJI</t>
  </si>
  <si>
    <t>S120058522</t>
  </si>
  <si>
    <t>BIRAJDAR PRASHANT SOMNATH</t>
  </si>
  <si>
    <t>S120058523</t>
  </si>
  <si>
    <t>DAKHANE ADITEE DNYANESHWAR</t>
  </si>
  <si>
    <t>S120058524</t>
  </si>
  <si>
    <t>DARUWALA OBED LAMUEL</t>
  </si>
  <si>
    <t>S120058525</t>
  </si>
  <si>
    <t>DAS TANISHA TARUNKUMAR</t>
  </si>
  <si>
    <t>S120058526</t>
  </si>
  <si>
    <t>DATAR GAYATRI PRADIP</t>
  </si>
  <si>
    <t>S120058527</t>
  </si>
  <si>
    <t>DATE ANKITA SHARAD</t>
  </si>
  <si>
    <t>S120058528</t>
  </si>
  <si>
    <t>Date Ankita Sharad</t>
  </si>
  <si>
    <t>DESHMUKH DUSHYANT DEELIP</t>
  </si>
  <si>
    <t>DESHPANDE SUPREET SHRIPAD</t>
  </si>
  <si>
    <t>S120058531</t>
  </si>
  <si>
    <t>DIXIT SHITAL BHARAT</t>
  </si>
  <si>
    <t>S120058532</t>
  </si>
  <si>
    <t>Dixit Shital Bharat</t>
  </si>
  <si>
    <t>DONGARE ROHAN VIJAY</t>
  </si>
  <si>
    <t>S120058612</t>
  </si>
  <si>
    <t>DURGUDE SAYALI SUNIL</t>
  </si>
  <si>
    <t>S120058533</t>
  </si>
  <si>
    <t>Durgude Sayali Sunil</t>
  </si>
  <si>
    <t>GADEKAR RAHUL KONDIBHAU</t>
  </si>
  <si>
    <t>GAIKWAD PIYUSH DEEPAK</t>
  </si>
  <si>
    <t>S120058534</t>
  </si>
  <si>
    <t>GANDHI YASH SANJOG</t>
  </si>
  <si>
    <t>S120058535</t>
  </si>
  <si>
    <t>GHENAND SHWETA SATISH</t>
  </si>
  <si>
    <t>S120058536</t>
  </si>
  <si>
    <t>Ghenand Shweta Satish</t>
  </si>
  <si>
    <t>GHONGADE KIRAN PRAMOD</t>
  </si>
  <si>
    <t>S120058537</t>
  </si>
  <si>
    <t>GORE AKANSHA ASHOK</t>
  </si>
  <si>
    <t>S120058538</t>
  </si>
  <si>
    <t>Gore Akanksha Ashok</t>
  </si>
  <si>
    <t>GUNTOORKAR PARTH LAXMIKANT</t>
  </si>
  <si>
    <t>S120058539</t>
  </si>
  <si>
    <t>GUPTA MAYANK ANIL</t>
  </si>
  <si>
    <t>S120058540</t>
  </si>
  <si>
    <t>HERKAR SHIVANEE RAVINDRA</t>
  </si>
  <si>
    <t>S120058541</t>
  </si>
  <si>
    <t>JADHAV NISHANT VIJAY</t>
  </si>
  <si>
    <t>S120058542</t>
  </si>
  <si>
    <t>JADHAV ROHAN VIJAY</t>
  </si>
  <si>
    <t>S120058543</t>
  </si>
  <si>
    <t>JAGTAP MALVIKA PRAKASH</t>
  </si>
  <si>
    <t>S120058544</t>
  </si>
  <si>
    <t>JAGTAP SEJAL RAMESH</t>
  </si>
  <si>
    <t>S120058545</t>
  </si>
  <si>
    <t>JAIN MANISH SANTOSH</t>
  </si>
  <si>
    <t>S120058546</t>
  </si>
  <si>
    <t>JAJOO NIRAJ VINODKUMAR</t>
  </si>
  <si>
    <t>S120058547</t>
  </si>
  <si>
    <t>JESSICA ROY</t>
  </si>
  <si>
    <t>S120058548</t>
  </si>
  <si>
    <t>JHA PRABHANSHU VINOD KUMAR</t>
  </si>
  <si>
    <t>S120058549</t>
  </si>
  <si>
    <t>JITIN GEORGE</t>
  </si>
  <si>
    <t>S120058550</t>
  </si>
  <si>
    <t>JOSHI MANOJ MANIKRAO</t>
  </si>
  <si>
    <t>S120058551</t>
  </si>
  <si>
    <t>KADAM AAKASH EKNATH</t>
  </si>
  <si>
    <t>S120058552</t>
  </si>
  <si>
    <t>KAMBLE SANGRAM VISHNU</t>
  </si>
  <si>
    <t>S120058553</t>
  </si>
  <si>
    <t>KAMBLE SHRADDHA SUNIL</t>
  </si>
  <si>
    <t>S120058554</t>
  </si>
  <si>
    <t xml:space="preserve">FC </t>
  </si>
  <si>
    <t>KANDEGALE SUSMITA GANPATI</t>
  </si>
  <si>
    <t>S120058555</t>
  </si>
  <si>
    <t>Kandegale Susmita Ganpati</t>
  </si>
  <si>
    <t>KAPIL VYAS</t>
  </si>
  <si>
    <t>S120058556</t>
  </si>
  <si>
    <t>KARLE YASH SHAILENDRA</t>
  </si>
  <si>
    <t>S120058557</t>
  </si>
  <si>
    <t>KASABE NIKHIL VINOD</t>
  </si>
  <si>
    <t>S120058559</t>
  </si>
  <si>
    <t>KAVYA ANGARA</t>
  </si>
  <si>
    <t>S120058560</t>
  </si>
  <si>
    <t>KHANDELWAL ASHWINI MANOJ</t>
  </si>
  <si>
    <t>S120058561</t>
  </si>
  <si>
    <t>KHOMANE PRADIP MADHUKAR</t>
  </si>
  <si>
    <t>S120058563</t>
  </si>
  <si>
    <t>Khomane Pradip Madhukar</t>
  </si>
  <si>
    <t>KHULE SHUBHAM RAMCHANDRA</t>
  </si>
  <si>
    <t>S120058564</t>
  </si>
  <si>
    <t>KOKARE PRIYANKA KRISHNARAO</t>
  </si>
  <si>
    <t>S120058565</t>
  </si>
  <si>
    <t>KOTHARI PIYUSH GOVARDHAN</t>
  </si>
  <si>
    <t>S120058566</t>
  </si>
  <si>
    <t>KOTHAWALE PRADIP SAMBHAJI</t>
  </si>
  <si>
    <t>S120058567</t>
  </si>
  <si>
    <t>KRISHNA KUMAR UPADHYAYA</t>
  </si>
  <si>
    <t>S120058568</t>
  </si>
  <si>
    <t>KULKARNI MAYANK RAVINDRA</t>
  </si>
  <si>
    <t>S120058569</t>
  </si>
  <si>
    <t>KULKARNI NISHA ANILRAO</t>
  </si>
  <si>
    <t>S120058570</t>
  </si>
  <si>
    <t>KULWAL AKASH VIJAYKUMAR</t>
  </si>
  <si>
    <t>S120058571</t>
  </si>
  <si>
    <t>HS</t>
  </si>
  <si>
    <t>KUMAR HARSH</t>
  </si>
  <si>
    <t>S120058572</t>
  </si>
  <si>
    <t>LEENA YASHWANT DEORE</t>
  </si>
  <si>
    <t>S120058573</t>
  </si>
  <si>
    <t>LOKHANDE RAOSAHEB MARUTI</t>
  </si>
  <si>
    <t>S120058574</t>
  </si>
  <si>
    <t>LOLAGE AMRUTA SANJAY</t>
  </si>
  <si>
    <t>S120058575</t>
  </si>
  <si>
    <t>MAANAV ROOPAM SHAH</t>
  </si>
  <si>
    <t>S120058576</t>
  </si>
  <si>
    <t>MALANI ASHISH SATISH</t>
  </si>
  <si>
    <t>S120058577</t>
  </si>
  <si>
    <t>MALEGAONKAR SIDDHESH SANDEEP</t>
  </si>
  <si>
    <t>S120058578</t>
  </si>
  <si>
    <t>MALI POOJA SHIVLAL</t>
  </si>
  <si>
    <t>S120058579</t>
  </si>
  <si>
    <t>MARKE DARSHANI GAJANAN</t>
  </si>
  <si>
    <t>S120058580</t>
  </si>
  <si>
    <t>MASKE SHUBHAM HIRALAL</t>
  </si>
  <si>
    <t>S120058581</t>
  </si>
  <si>
    <t>MEHTA PRANAV RAJIV</t>
  </si>
  <si>
    <t>S120058582</t>
  </si>
  <si>
    <t>MESHRAM PANKAJ ARUN</t>
  </si>
  <si>
    <t>S120058583</t>
  </si>
  <si>
    <t>MUKKAWAR SHRUTI PRADEEP</t>
  </si>
  <si>
    <t>S120058584</t>
  </si>
  <si>
    <t>Mukkawar ShrutiPradip</t>
  </si>
  <si>
    <t>MULE VISHAL GAJANAN</t>
  </si>
  <si>
    <t>S120058585</t>
  </si>
  <si>
    <t>MURTAZA RAJA</t>
  </si>
  <si>
    <t>NAIK SAMRUDHI KISHORE</t>
  </si>
  <si>
    <t>NAIK TEJAS SRIRANG</t>
  </si>
  <si>
    <t>S120058586</t>
  </si>
  <si>
    <t>NAIR SUSHMITA ARUN</t>
  </si>
  <si>
    <t>S120058587</t>
  </si>
  <si>
    <t>NAIR SUSHMITA</t>
  </si>
  <si>
    <t>NALIN VATS</t>
  </si>
  <si>
    <t>S120058588</t>
  </si>
  <si>
    <t>NAMAN MANDLIK</t>
  </si>
  <si>
    <t>S120058589</t>
  </si>
  <si>
    <t>NARULE SHIVALI BHIMASHANKAR</t>
  </si>
  <si>
    <t>S120058590</t>
  </si>
  <si>
    <t>NAYYAR RASHMEET KAUR MANMEET SINGH</t>
  </si>
  <si>
    <t>S120058591</t>
  </si>
  <si>
    <t>NIKHIL NIHAL</t>
  </si>
  <si>
    <t>NISHA GANDHI</t>
  </si>
  <si>
    <t>S120058592</t>
  </si>
  <si>
    <t>PADWAL DIPALI BALASO</t>
  </si>
  <si>
    <t>S120058593</t>
  </si>
  <si>
    <t>Padwal Dipali Balaso</t>
  </si>
  <si>
    <t>PADWAL RUPALI BALASO</t>
  </si>
  <si>
    <t>S120058594</t>
  </si>
  <si>
    <t>Padwal Rupali Balaso</t>
  </si>
  <si>
    <t>PATEL SHOEB SHARIF</t>
  </si>
  <si>
    <t>S120058595</t>
  </si>
  <si>
    <t>Result Held</t>
  </si>
  <si>
    <t>PATERIA AKASH PRAMODKUMAR</t>
  </si>
  <si>
    <t>S120058596</t>
  </si>
  <si>
    <t>PATIL AKSHAY VIJAY</t>
  </si>
  <si>
    <t>S120058597</t>
  </si>
  <si>
    <t>PATIL JAIRAJSINGH JAIDEEPSINGH</t>
  </si>
  <si>
    <t>S120058598</t>
  </si>
  <si>
    <t>PATIL JAIRAJSINGH</t>
  </si>
  <si>
    <t>PATIL SANKET YADAV</t>
  </si>
  <si>
    <t>PATIL SUNEHA SANJIV</t>
  </si>
  <si>
    <t>S120058599</t>
  </si>
  <si>
    <t>PATIL VIVEK ANIL</t>
  </si>
  <si>
    <t>S120058600</t>
  </si>
  <si>
    <t>PATNI NIDHI JITENDRA</t>
  </si>
  <si>
    <t>S120058601</t>
  </si>
  <si>
    <t>PAWAR PRAFFUL SANJAY</t>
  </si>
  <si>
    <t>S120058602</t>
  </si>
  <si>
    <t>PAWAR RASIKA JAYPRAKASH</t>
  </si>
  <si>
    <t>S120058603</t>
  </si>
  <si>
    <t>PHARATE KOMAL SAMPAT</t>
  </si>
  <si>
    <t>S120058604</t>
  </si>
  <si>
    <t>PHATKE SANYUKTA BABASAHEB</t>
  </si>
  <si>
    <t>PRIYANKA</t>
  </si>
  <si>
    <t>RACHANA VIVEK SHRIVASTAVA</t>
  </si>
  <si>
    <t>S120058606</t>
  </si>
  <si>
    <t>RACHANA SHRIVASTAVA</t>
  </si>
  <si>
    <t>RAINA ASEEM VIJAY</t>
  </si>
  <si>
    <t>S120058607</t>
  </si>
  <si>
    <t>RAJAT SANJAYAKUMAR TAWARGERI</t>
  </si>
  <si>
    <t>S120058608</t>
  </si>
  <si>
    <t>RATHI MADHURA MADAN</t>
  </si>
  <si>
    <t>S120058609</t>
  </si>
  <si>
    <t>RATHOD SHIVKUMAR GEMA</t>
  </si>
  <si>
    <t>S120058610</t>
  </si>
  <si>
    <t>RIDHIM RASTOGI</t>
  </si>
  <si>
    <t>S120058611</t>
  </si>
  <si>
    <t>ROMA KAUL</t>
  </si>
  <si>
    <t>RUKADIKAR ADITYA RAJENDRA</t>
  </si>
  <si>
    <t>S120058613</t>
  </si>
  <si>
    <t>SABLE ADITYA KUMAR</t>
  </si>
  <si>
    <t>S120058614</t>
  </si>
  <si>
    <t>SALVE AKSHAY KRISHNA</t>
  </si>
  <si>
    <t>S120058615</t>
  </si>
  <si>
    <t>SANCHETI SNEHA JITENDRA</t>
  </si>
  <si>
    <t>S120058616</t>
  </si>
  <si>
    <t>Sancheti Sneha Jitendra</t>
  </si>
  <si>
    <t>SANTANI RAHUL GURMUKH</t>
  </si>
  <si>
    <t>S120058617</t>
  </si>
  <si>
    <t>SANTANI RAHUL GURMUKHDAS</t>
  </si>
  <si>
    <t>SARODE NITESH RAJENDRA</t>
  </si>
  <si>
    <t>S120058619</t>
  </si>
  <si>
    <t>SARVANAN G</t>
  </si>
  <si>
    <t>S120058620</t>
  </si>
  <si>
    <t>SAUMYA PANDEY</t>
  </si>
  <si>
    <t>S120058621</t>
  </si>
  <si>
    <t>SAVAJI RAGHAV RAJESH</t>
  </si>
  <si>
    <t>S120058622</t>
  </si>
  <si>
    <t>SAWANT PRITAM PRABHAKAR</t>
  </si>
  <si>
    <t>S120058623</t>
  </si>
  <si>
    <t>SHAFI ALIMUHAMMAD HAKIMUDDIN</t>
  </si>
  <si>
    <t>S120058624</t>
  </si>
  <si>
    <t>SHAIKH AIHAAB AHMED ABOOBAKER SADIQUE</t>
  </si>
  <si>
    <t>S120058625</t>
  </si>
  <si>
    <t>SHAIKH MUJAHID QAYYUM</t>
  </si>
  <si>
    <t>S120058626</t>
  </si>
  <si>
    <t>Shaikh Mujahid Qayyum</t>
  </si>
  <si>
    <t>SHELKE GAURI ARUN</t>
  </si>
  <si>
    <t>S120058627</t>
  </si>
  <si>
    <t>SHETH GAURANG NITIN</t>
  </si>
  <si>
    <t>S120058628</t>
  </si>
  <si>
    <t>SHETH SMIT HARESH</t>
  </si>
  <si>
    <t>S120058629</t>
  </si>
  <si>
    <t>SHINDE AKASH DHARMA</t>
  </si>
  <si>
    <t>S120058630</t>
  </si>
  <si>
    <t>SHINDE LINA BHAUSAHEB</t>
  </si>
  <si>
    <t>S120058631</t>
  </si>
  <si>
    <t>Shinde Lina Bhausaheb</t>
  </si>
  <si>
    <t>SHINDE PUSHKARAJ SUHAS</t>
  </si>
  <si>
    <t>S120058632</t>
  </si>
  <si>
    <t>SHINDE SACHIN VISHNU</t>
  </si>
  <si>
    <t>S120058633</t>
  </si>
  <si>
    <t>SHIROLE ADITYA DEVENDRA</t>
  </si>
  <si>
    <t>S120058634</t>
  </si>
  <si>
    <t>SHIRORE ABHINAV SHARAD</t>
  </si>
  <si>
    <t>S120058504</t>
  </si>
  <si>
    <t>SHUBHAM DILIP PAMPATTIWAR</t>
  </si>
  <si>
    <t>SHWETA NARAIN SINGH</t>
  </si>
  <si>
    <t>S120058635</t>
  </si>
  <si>
    <t>SINGH SHAMLI SUDHIRCHANDRA</t>
  </si>
  <si>
    <t>SOMWANSHI SHRUTI SHASHIKANT</t>
  </si>
  <si>
    <t>S120058636</t>
  </si>
  <si>
    <t>SONALI SURAJIT DASGUPTA</t>
  </si>
  <si>
    <t>S120058637</t>
  </si>
  <si>
    <t>SONAWANE RASHMI ARUN</t>
  </si>
  <si>
    <t>S120058638</t>
  </si>
  <si>
    <t>Sonawane Rashmi Arun</t>
  </si>
  <si>
    <t>SULE SHUBHAM NANDKUMAR</t>
  </si>
  <si>
    <t>S120058639</t>
  </si>
  <si>
    <t>TAMBOLI MOEEJ YUSUF</t>
  </si>
  <si>
    <t>S120058640</t>
  </si>
  <si>
    <t>TAMBOLI MOEEJ</t>
  </si>
  <si>
    <t>TANAY MITTAL</t>
  </si>
  <si>
    <t>S120058641</t>
  </si>
  <si>
    <t>TAPAN JINDAL</t>
  </si>
  <si>
    <t>S120058642</t>
  </si>
  <si>
    <t>TAPDIYA RENU PRAVINKUMAR</t>
  </si>
  <si>
    <t>S120058643</t>
  </si>
  <si>
    <t>THORAT AKSHAY ANIL</t>
  </si>
  <si>
    <t>S120058644</t>
  </si>
  <si>
    <t>TILEKAR AARYA SHEKHAAR</t>
  </si>
  <si>
    <t>S120058645</t>
  </si>
  <si>
    <t>TUSHAR METHWANI</t>
  </si>
  <si>
    <t>S120058646</t>
  </si>
  <si>
    <t>WAGHELA NILAY RAJENDRA</t>
  </si>
  <si>
    <t>S120058647</t>
  </si>
  <si>
    <t>WAKCHAURE KAVITA DHANANJAY</t>
  </si>
  <si>
    <t>S120058648</t>
  </si>
  <si>
    <t>WANI PIYUSH DAGADU</t>
  </si>
  <si>
    <t>S120058649</t>
  </si>
  <si>
    <t>YASH MUNDRA</t>
  </si>
  <si>
    <t>S120058650</t>
  </si>
  <si>
    <t>S120058529</t>
  </si>
  <si>
    <t>DEEPTI GODSE</t>
  </si>
  <si>
    <t>S120058530</t>
  </si>
  <si>
    <t>DESHMUKH AJAY RATNADEEP</t>
  </si>
  <si>
    <t>S120058558</t>
  </si>
  <si>
    <t>KARPE SHRUNOTI KASHINATH</t>
  </si>
  <si>
    <t>S120058562</t>
  </si>
  <si>
    <t>KHETAN RISHI RAJENDRA</t>
  </si>
  <si>
    <t>Success Index Batch Admited In 2014 ( 2014~2018)</t>
  </si>
  <si>
    <t>Students Admitted in 2014</t>
  </si>
  <si>
    <t>17-18</t>
  </si>
  <si>
    <t>BR CNG</t>
  </si>
  <si>
    <t>AAKRUTI SHITUT</t>
  </si>
  <si>
    <t>S140058501</t>
  </si>
  <si>
    <t>AGRAWAL MANTHAN ANIL</t>
  </si>
  <si>
    <t>S140058503</t>
  </si>
  <si>
    <t>AGRAWAL YASH RAJESH</t>
  </si>
  <si>
    <t>S140058505</t>
  </si>
  <si>
    <t>S</t>
  </si>
  <si>
    <t>AGWANE NIKHIL BALAJI</t>
  </si>
  <si>
    <t>AHIRE SAMIKSHA GYANDEV</t>
  </si>
  <si>
    <t>AMLE SAI MUKUND</t>
  </si>
  <si>
    <t>S140058507</t>
  </si>
  <si>
    <t>ANIRUDDH SHANKAR TEJOMURTULA</t>
  </si>
  <si>
    <t>S140058641</t>
  </si>
  <si>
    <t>ANISHA GUNJAL</t>
  </si>
  <si>
    <t>F</t>
  </si>
  <si>
    <t>ANJALI JAIN</t>
  </si>
  <si>
    <t>S140058508</t>
  </si>
  <si>
    <t>ARORA MITESH SANJAYKUMAR</t>
  </si>
  <si>
    <t>S140058509</t>
  </si>
  <si>
    <t>ARUN SHUKLA</t>
  </si>
  <si>
    <t>S140058510</t>
  </si>
  <si>
    <t>ASAWALE VARSHA BUDHAJI</t>
  </si>
  <si>
    <t>AVADH PRADEEP AGRAWAL</t>
  </si>
  <si>
    <t>S140058502</t>
  </si>
  <si>
    <t>BADGUJAR NILAM VIJAY</t>
  </si>
  <si>
    <t>S140058512</t>
  </si>
  <si>
    <t>BAGUL PIYUSH SANJAY</t>
  </si>
  <si>
    <t>BAKARE ABHISHEK JAYAPRAKASH</t>
  </si>
  <si>
    <t>S140058513</t>
  </si>
  <si>
    <t>BALLULLAYA SOURABH SHREEDHARA</t>
  </si>
  <si>
    <t>S140058514</t>
  </si>
  <si>
    <t>BHANGALE CHAITANYA SANJAY</t>
  </si>
  <si>
    <t>S140058516</t>
  </si>
  <si>
    <t>BHANGALE UJJWAL RAVINDRA</t>
  </si>
  <si>
    <t>S140058517</t>
  </si>
  <si>
    <t>BHOKRE MADHURA JAYANT</t>
  </si>
  <si>
    <t>BHOR SURAJ VISHWAS</t>
  </si>
  <si>
    <t>S140058518</t>
  </si>
  <si>
    <t>CHAUDHARI NAMRATA ANIL</t>
  </si>
  <si>
    <t>S140058520</t>
  </si>
  <si>
    <t>CHINMAY PURUSHOTTAM SHIRORE</t>
  </si>
  <si>
    <t>S140058630</t>
  </si>
  <si>
    <t>CHOUGULE MADHURA MAHAVIR</t>
  </si>
  <si>
    <t>S140058521</t>
  </si>
  <si>
    <t>CHOUGULE RONIT RAJKUMAR</t>
  </si>
  <si>
    <t>S140058522</t>
  </si>
  <si>
    <t>DARADE KRUSHNA KESHAV</t>
  </si>
  <si>
    <t>S140058523</t>
  </si>
  <si>
    <t>DEVAN SHREYASH RAJENDRA</t>
  </si>
  <si>
    <t>S140058524</t>
  </si>
  <si>
    <t>DEVENDRA LALCHAND OSWAL</t>
  </si>
  <si>
    <t>S140058525</t>
  </si>
  <si>
    <t>DHONDAGE JAGRUTI ASHOK</t>
  </si>
  <si>
    <t>DHOLE ASHWIN RAJKUMAR</t>
  </si>
  <si>
    <t>S140058527</t>
  </si>
  <si>
    <t>DHONDGE RUCHA CHANDRAKANT</t>
  </si>
  <si>
    <t>S140058528</t>
  </si>
  <si>
    <t>DOKE PIYUSH BALSHIRAM</t>
  </si>
  <si>
    <t>S140058530</t>
  </si>
  <si>
    <t>GALANI SHREYA RATANKUMAR</t>
  </si>
  <si>
    <t>DIWAN AISHWARYA MADAN</t>
  </si>
  <si>
    <t>S140058631</t>
  </si>
  <si>
    <t>GAURAV JADHAV</t>
  </si>
  <si>
    <t>GAWALI JAGNNATH RAMNATH</t>
  </si>
  <si>
    <t>S140058532</t>
  </si>
  <si>
    <t>GHEWARI ROMA SANJAY</t>
  </si>
  <si>
    <t>S140058534</t>
  </si>
  <si>
    <t>JAIDEEP SINGH NARINDER AHLUWALIA</t>
  </si>
  <si>
    <t>S140058536</t>
  </si>
  <si>
    <t>JUNAGADE ATHARVA SAMEER</t>
  </si>
  <si>
    <t>GAWALI MANASI SURESH</t>
  </si>
  <si>
    <t>S140058537</t>
  </si>
  <si>
    <t>KAMBLE HARSHAD RAJU</t>
  </si>
  <si>
    <t>S140058540</t>
  </si>
  <si>
    <t>KAMBLE PALASH MAHENDRA</t>
  </si>
  <si>
    <t>GHORPADE NIDHI SHRIRAM</t>
  </si>
  <si>
    <t>S140058541</t>
  </si>
  <si>
    <t>KANCHI SWANAND RAMCHANDRA</t>
  </si>
  <si>
    <t>S140058543</t>
  </si>
  <si>
    <t>KAPADEKAR SAI MAHENDRA</t>
  </si>
  <si>
    <t>S140058544</t>
  </si>
  <si>
    <t>KARAN SINGH RATHORE</t>
  </si>
  <si>
    <t>KADAM JEEVAN NATHURAM</t>
  </si>
  <si>
    <t>S140058545</t>
  </si>
  <si>
    <t>KASAR SURAJKUMAR LAXMANRAO</t>
  </si>
  <si>
    <t>KALRA SAHIL RAJESH</t>
  </si>
  <si>
    <t>S140058546</t>
  </si>
  <si>
    <t>KAWATHEKAR SAMRUDDHI PANDIT</t>
  </si>
  <si>
    <t>S140058549</t>
  </si>
  <si>
    <t>KODE JANHAVI PRAVIN</t>
  </si>
  <si>
    <t>S140058552</t>
  </si>
  <si>
    <t>RESERVE-AT</t>
  </si>
  <si>
    <t>KOTHIKAR JAYKUMAR SHYAMSUNDAR</t>
  </si>
  <si>
    <t>KAMBLE SUNIL BALAJI</t>
  </si>
  <si>
    <t>S140058553</t>
  </si>
  <si>
    <t>KUCHERIA KSHITIJ MADHUR</t>
  </si>
  <si>
    <t>S140058554</t>
  </si>
  <si>
    <t>KULKARNI NAYAN PRADEEP</t>
  </si>
  <si>
    <t>S140058555</t>
  </si>
  <si>
    <t>KULKARNI OMKAR SUNIL</t>
  </si>
  <si>
    <t>S140058556</t>
  </si>
  <si>
    <t>KULKARNI SANKET PRAKASH</t>
  </si>
  <si>
    <t>S140058618</t>
  </si>
  <si>
    <t>LADDHA ARTI MANOHAR</t>
  </si>
  <si>
    <t>KAVATKAR AMIT MEGHASHYAM</t>
  </si>
  <si>
    <t>S140058560</t>
  </si>
  <si>
    <t>M SHUSHANTH</t>
  </si>
  <si>
    <t>S140058562</t>
  </si>
  <si>
    <t>MAANAV MEHROTRA</t>
  </si>
  <si>
    <t>KODAG SWAPNAJA RANGRAO</t>
  </si>
  <si>
    <t>S140058570</t>
  </si>
  <si>
    <t>MAHAJAN MANDAR LAXMIKANT</t>
  </si>
  <si>
    <t>S140058563</t>
  </si>
  <si>
    <t>MAJALI SHRAVANI AVINASH</t>
  </si>
  <si>
    <t>S140058564</t>
  </si>
  <si>
    <t>MALANI KAILASH SATYANARAYAN</t>
  </si>
  <si>
    <t>S140058565</t>
  </si>
  <si>
    <t>MALVE SHRADDHA SANJAY</t>
  </si>
  <si>
    <t>S140058566</t>
  </si>
  <si>
    <t>MANDHANI NIKITA LAXMINIVAS</t>
  </si>
  <si>
    <t>S140058567</t>
  </si>
  <si>
    <t>MANISH</t>
  </si>
  <si>
    <t>S140058568</t>
  </si>
  <si>
    <t>MANTRI SHUBHAM SATYANARAYANJI</t>
  </si>
  <si>
    <t>KUNTE DHARATI VASANT</t>
  </si>
  <si>
    <t>S140058569</t>
  </si>
  <si>
    <t>METE HANSRAJ SANJAY</t>
  </si>
  <si>
    <t>S140058571</t>
  </si>
  <si>
    <t>MILIND NARENDRA SAHOO</t>
  </si>
  <si>
    <t>LOHAKARE SONALI KHANDU</t>
  </si>
  <si>
    <t>S140058615</t>
  </si>
  <si>
    <t>MISAL PRIYA BABASAHEB</t>
  </si>
  <si>
    <t>S140058572</t>
  </si>
  <si>
    <t>MODY ANKIT MANOJ</t>
  </si>
  <si>
    <t>S140058573</t>
  </si>
  <si>
    <t>MONIKA KUYATE</t>
  </si>
  <si>
    <t>S140058559</t>
  </si>
  <si>
    <t>MRUNAL MANISH KHINVASARA</t>
  </si>
  <si>
    <t>S140058550</t>
  </si>
  <si>
    <t>HII</t>
  </si>
  <si>
    <t>MUCHAL PAVANDEEP AJEET SINGH MUCHAL</t>
  </si>
  <si>
    <t>S140058576</t>
  </si>
  <si>
    <t>MUNDADA AAKANKSHA GIRISH</t>
  </si>
  <si>
    <t>S140058578</t>
  </si>
  <si>
    <t>MUSALE SHARAYU ANIL</t>
  </si>
  <si>
    <t>S140058580</t>
  </si>
  <si>
    <t>MUTHA SAKSHI MANOJ</t>
  </si>
  <si>
    <t>S140058581</t>
  </si>
  <si>
    <t>NALAWADE PIYUSH VIJAY</t>
  </si>
  <si>
    <t>S140058583</t>
  </si>
  <si>
    <t>NATTHANI SHIVAMKUMAR DEEPAKKUMAR</t>
  </si>
  <si>
    <t>S140058584</t>
  </si>
  <si>
    <t>NIKHIL MEHTA</t>
  </si>
  <si>
    <t>S140058585</t>
  </si>
  <si>
    <t>OHOL ABHIJEET SANJAY</t>
  </si>
  <si>
    <t>S140058586</t>
  </si>
  <si>
    <t>PADMASALI PRANAV DILIP</t>
  </si>
  <si>
    <t>S140058587</t>
  </si>
  <si>
    <t>PALLAVI BANSAL</t>
  </si>
  <si>
    <t>MOMIN SOHEL ABDUL SATTAR</t>
  </si>
  <si>
    <t>S140058588</t>
  </si>
  <si>
    <t>PATEKARI AWAIS JAFAR IQBAL</t>
  </si>
  <si>
    <t>S140058590</t>
  </si>
  <si>
    <t>PATIL YATISH VISHWAS</t>
  </si>
  <si>
    <t>S140058594</t>
  </si>
  <si>
    <t>PATOLE BHAGYASHREE VIJAY</t>
  </si>
  <si>
    <t>S140058595</t>
  </si>
  <si>
    <t>PAWAR YASHVARDHAN MANOHAR</t>
  </si>
  <si>
    <t>MULEY PRAJAKTA PRADEEPRAO</t>
  </si>
  <si>
    <t>S140058596</t>
  </si>
  <si>
    <t>PETKAR NISHANT KIRAN</t>
  </si>
  <si>
    <t>S140058597</t>
  </si>
  <si>
    <t>PORWAL KRISHNA BADRINARAYAN</t>
  </si>
  <si>
    <t>MUNDALIK SURAJ SHAMKUMAR</t>
  </si>
  <si>
    <t>S140058599</t>
  </si>
  <si>
    <t>PRATEEK MALHOTRA</t>
  </si>
  <si>
    <t>S140058600</t>
  </si>
  <si>
    <t>PRIYANKA FULZELE</t>
  </si>
  <si>
    <t>S140058601</t>
  </si>
  <si>
    <t>PULIN CHAUDHARY</t>
  </si>
  <si>
    <t>S140058602</t>
  </si>
  <si>
    <t>PURVA CHAKKARWAR</t>
  </si>
  <si>
    <t>S140058603</t>
  </si>
  <si>
    <t>RAHUL SANGVIKAR</t>
  </si>
  <si>
    <t>S140058616</t>
  </si>
  <si>
    <t>RAHUL SUNIL CHAUDHARI</t>
  </si>
  <si>
    <t>S140058604</t>
  </si>
  <si>
    <t>RAJAT RAUSHAN</t>
  </si>
  <si>
    <t>S140058605</t>
  </si>
  <si>
    <t>RANE ANURAG RAJENDRAKUMAR</t>
  </si>
  <si>
    <t>S140058607</t>
  </si>
  <si>
    <t>RASHNEET KAUR RAJPAL</t>
  </si>
  <si>
    <t>PATANGRAO NAMRATA DIPAK</t>
  </si>
  <si>
    <t>S140058608</t>
  </si>
  <si>
    <t>RATHOD DHIRAJ SHIVAJI</t>
  </si>
  <si>
    <t>RATNA PRABHA BHAIRAGOND</t>
  </si>
  <si>
    <t>PATIL PRAJAKTA NIMBA</t>
  </si>
  <si>
    <t>S140058609</t>
  </si>
  <si>
    <t>RAWALE RATNADEEP GAUTAM</t>
  </si>
  <si>
    <t>PATIL PRASAD SUDHIR</t>
  </si>
  <si>
    <t>S140058610</t>
  </si>
  <si>
    <t>RAYOMAND KAIPUSHIN RAIMALWALLA</t>
  </si>
  <si>
    <t>PATIL PUNAM UMESH</t>
  </si>
  <si>
    <t>S140058611</t>
  </si>
  <si>
    <t>ROUNAK SODANI</t>
  </si>
  <si>
    <t>RUDRAWAR SHRUTI SHRINIVAS</t>
  </si>
  <si>
    <t>S140058612</t>
  </si>
  <si>
    <t>SACHI SHAMBHARKAR</t>
  </si>
  <si>
    <t>S140058625</t>
  </si>
  <si>
    <t>SAGAR AMOL KOLHATKAR</t>
  </si>
  <si>
    <t>S140058613</t>
  </si>
  <si>
    <t>SAGAR PRIYADARSHNI SURESH</t>
  </si>
  <si>
    <t>PINGALE KANCHAN ASHOK</t>
  </si>
  <si>
    <t>S140058614</t>
  </si>
  <si>
    <t>SANJANA RINKE</t>
  </si>
  <si>
    <t>S140058617</t>
  </si>
  <si>
    <t>SANKPAL AKSHAYA MAHADEV</t>
  </si>
  <si>
    <t>S140058619</t>
  </si>
  <si>
    <t>SARNOT SALONI ALIAS PUJA SUNIL</t>
  </si>
  <si>
    <t>S140058620</t>
  </si>
  <si>
    <t>SATVIK RAJENDRA SHUKLA</t>
  </si>
  <si>
    <t>S140058621</t>
  </si>
  <si>
    <t>SATYAJEET SARJERAO MOHALKAR</t>
  </si>
  <si>
    <t>S140058574</t>
  </si>
  <si>
    <t>SHAH ESHA JAYESH</t>
  </si>
  <si>
    <t>S140058622</t>
  </si>
  <si>
    <t>SHAIKH SHAHISTA SHOUKATALI</t>
  </si>
  <si>
    <t>S140058624</t>
  </si>
  <si>
    <t>SHELAR ASHWINI GANPAT</t>
  </si>
  <si>
    <t>S140058626</t>
  </si>
  <si>
    <t>SHELAR HARSHADA AJAY</t>
  </si>
  <si>
    <t>RAMRAKHYA RAM KANHAIYALAL</t>
  </si>
  <si>
    <t>S140058627</t>
  </si>
  <si>
    <t>SHINDE AKSHAY RAMCHANDRA</t>
  </si>
  <si>
    <t>S140058628</t>
  </si>
  <si>
    <t>SHIVPRASAD SHYAMSUNDER KATE</t>
  </si>
  <si>
    <t>S140058547</t>
  </si>
  <si>
    <t>SHREYA MALVIYA</t>
  </si>
  <si>
    <t>S140058632</t>
  </si>
  <si>
    <t>SIRMAGADUM AISHWARYA RAJENDRA</t>
  </si>
  <si>
    <t>S140058633</t>
  </si>
  <si>
    <t>SOMWANSHI RUSHIL AJAY</t>
  </si>
  <si>
    <t>S140058634</t>
  </si>
  <si>
    <t>SONAWANE PRAJAKTA PRAVIN</t>
  </si>
  <si>
    <t>S140058635</t>
  </si>
  <si>
    <t>SONAWANE SATYAJEET SUNIL</t>
  </si>
  <si>
    <t>SUHAVAN GUPTA</t>
  </si>
  <si>
    <t>S140058636</t>
  </si>
  <si>
    <t>SUMEET KUMAR</t>
  </si>
  <si>
    <t>S140058637</t>
  </si>
  <si>
    <t>TAPADIYA AMRUTA SHAMSUNDER</t>
  </si>
  <si>
    <t>S140058638</t>
  </si>
  <si>
    <t>TATIA SHREYASH RAJENDRA</t>
  </si>
  <si>
    <t>S140058639</t>
  </si>
  <si>
    <t>TEJAL BAYASKAR</t>
  </si>
  <si>
    <t>S140058515</t>
  </si>
  <si>
    <t>TRUPTI BHAMARE</t>
  </si>
  <si>
    <t>S140058643</t>
  </si>
  <si>
    <t>UGHADE TEJAL ASHOK</t>
  </si>
  <si>
    <t>S140058644</t>
  </si>
  <si>
    <t>UJJWAL AGRAWAL</t>
  </si>
  <si>
    <t>S140058504</t>
  </si>
  <si>
    <t>VAIBHAV LOHANI</t>
  </si>
  <si>
    <t>S140058645</t>
  </si>
  <si>
    <t>VASANTI SATYANARAYAN SATHE</t>
  </si>
  <si>
    <t>WADJE SHASHANK VENKATRAO</t>
  </si>
  <si>
    <t>SHAH SHAKTI BHUPENDRA</t>
  </si>
  <si>
    <t>S140058647</t>
  </si>
  <si>
    <t>WAJIRE PANKAJ PANDURANG</t>
  </si>
  <si>
    <t>S140058648</t>
  </si>
  <si>
    <t>WATTAMWAR SUYASH SANJEEV</t>
  </si>
  <si>
    <t>S140058649</t>
  </si>
  <si>
    <t>S140058650</t>
  </si>
  <si>
    <t>WAYDANDE SNEHAL RAJARAM</t>
  </si>
  <si>
    <t>S140058623</t>
  </si>
  <si>
    <t>SHINDE SARVADA SURENDRA</t>
  </si>
  <si>
    <t>S140058575</t>
  </si>
  <si>
    <t>S140058561</t>
  </si>
  <si>
    <t>S140058519</t>
  </si>
  <si>
    <t>S140058526</t>
  </si>
  <si>
    <t>S140058529</t>
  </si>
  <si>
    <t>S140058542</t>
  </si>
  <si>
    <t>SUSHMITA KUMARI</t>
  </si>
  <si>
    <t>S140058533</t>
  </si>
  <si>
    <t>S140058579</t>
  </si>
  <si>
    <t>S140058535</t>
  </si>
  <si>
    <t>S140058589</t>
  </si>
  <si>
    <t>TEJAS SANDESH KULKARNI</t>
  </si>
  <si>
    <t>S140058577</t>
  </si>
  <si>
    <t>TOTALA CHAITALI LAXIMIKANT</t>
  </si>
  <si>
    <t>S140058538</t>
  </si>
  <si>
    <t>S140058539</t>
  </si>
  <si>
    <t>S140058548</t>
  </si>
  <si>
    <t>S140058558</t>
  </si>
  <si>
    <t>S140058551</t>
  </si>
  <si>
    <t>S140058591</t>
  </si>
  <si>
    <t>VEER POOJA LAXMAN</t>
  </si>
  <si>
    <t>S140058592</t>
  </si>
  <si>
    <t>S140058593</t>
  </si>
  <si>
    <t>S140058598</t>
  </si>
  <si>
    <t>S140058606</t>
  </si>
  <si>
    <t>S140058629</t>
  </si>
  <si>
    <t>S140058640</t>
  </si>
  <si>
    <t>S140058642</t>
  </si>
  <si>
    <t>S140058646</t>
  </si>
  <si>
    <t>S140058557</t>
  </si>
  <si>
    <t>SHSHMITA KUMARI</t>
  </si>
  <si>
    <t>15~16(1st)</t>
  </si>
  <si>
    <t>16 ~17</t>
  </si>
  <si>
    <t>16 ~17(2YR)</t>
  </si>
  <si>
    <t>17 ~18</t>
  </si>
  <si>
    <t>17 ~18(3YR)</t>
  </si>
  <si>
    <t>18 ~19</t>
  </si>
  <si>
    <t>FE NO</t>
  </si>
  <si>
    <t>NAME</t>
  </si>
  <si>
    <t>sgpa</t>
  </si>
  <si>
    <t>1YR</t>
  </si>
  <si>
    <t>2YR</t>
  </si>
  <si>
    <t>3YR</t>
  </si>
  <si>
    <t>4 YR</t>
  </si>
  <si>
    <t>AHUJA LUCKY MAHESH</t>
  </si>
  <si>
    <t>AKSHIT SINGH</t>
  </si>
  <si>
    <t>JAIDEEP SINGH</t>
  </si>
  <si>
    <t>NACHIKET DRAVID</t>
  </si>
  <si>
    <t>PATIL MAYUR ASHOK</t>
  </si>
  <si>
    <t>BRCH</t>
  </si>
  <si>
    <t>SAWANT SHIVAJI SANTOSH</t>
  </si>
  <si>
    <t>BRCHG</t>
  </si>
  <si>
    <t>DIP</t>
  </si>
  <si>
    <t>ABHANG ASHISH VILAS</t>
  </si>
  <si>
    <t>ABHISHEK ASHOK TELEKUNE</t>
  </si>
  <si>
    <t>ABNAVE ABHIJEET GURUDAS</t>
  </si>
  <si>
    <t>ENTC</t>
  </si>
  <si>
    <t>ADARSH NAIR</t>
  </si>
  <si>
    <t>ADE SURAJ BABURAO</t>
  </si>
  <si>
    <t>ADITI KANNAMWAR</t>
  </si>
  <si>
    <t>ADSULE ABHISHEK MARUTI</t>
  </si>
  <si>
    <t>AGARWAL ANSHIKA ALOK</t>
  </si>
  <si>
    <t>AGRAWAL NIMESH JAGDISH</t>
  </si>
  <si>
    <t>AKASH MITTAL</t>
  </si>
  <si>
    <t>AMIT DHOTAY</t>
  </si>
  <si>
    <t>ANANYA SATWASKAR</t>
  </si>
  <si>
    <t>ANASPURE APURVA MANOJ</t>
  </si>
  <si>
    <t>ANDHALE APURV ARUN</t>
  </si>
  <si>
    <t>ANURAG KALLURWAR</t>
  </si>
  <si>
    <t>ANUSHKA SUKHRAM SIRWANI</t>
  </si>
  <si>
    <t>APOORVA AJAY MAHESHWARI</t>
  </si>
  <si>
    <t>AYUSH TRIPATHI</t>
  </si>
  <si>
    <t>BACHKAR AKASH PANDURANG</t>
  </si>
  <si>
    <t>BAGUL SUPRIYA BHANUDAS</t>
  </si>
  <si>
    <t>BAMBLE CHETAN DILIP</t>
  </si>
  <si>
    <t>BEHERE SAMEER SUDHIR</t>
  </si>
  <si>
    <t>BHARADIYA KOMAL PURUSHOTTAM</t>
  </si>
  <si>
    <t>BHARGAVI DHARMENDRA RAKESH</t>
  </si>
  <si>
    <t>BHATIA MANISH PREMKUMAR</t>
  </si>
  <si>
    <t>BHUTEKAR PRATIK VITTHALRAO</t>
  </si>
  <si>
    <t>BODANE SHUBHAM SURESH</t>
  </si>
  <si>
    <t>BODKHE NAMRATA BALASAHEB</t>
  </si>
  <si>
    <t>BOLE SAKSHI SUNIL</t>
  </si>
  <si>
    <t>BONDRE SHARVARI VIJAY</t>
  </si>
  <si>
    <t>CHAITRAJ METE</t>
  </si>
  <si>
    <t>CHANDALE PRANAY CHOTU</t>
  </si>
  <si>
    <t>CHATE PRATIKSHA ARVIND</t>
  </si>
  <si>
    <t>CHAUDHARI SHREYAS SANJAY</t>
  </si>
  <si>
    <t>CHAVAN MANSI BHAGWAR</t>
  </si>
  <si>
    <t>CHETAN CHAKU</t>
  </si>
  <si>
    <t>DADLANEY GAURAV JAYKUMAR</t>
  </si>
  <si>
    <t>DARSHAN TAWARI</t>
  </si>
  <si>
    <t>DESHPANDE ADITYA PRASHANT</t>
  </si>
  <si>
    <t>DHONDGE ROSHAN GAJANAN</t>
  </si>
  <si>
    <t>DORLE AVANTI ANANT</t>
  </si>
  <si>
    <t>EGADE ROHIT DEU</t>
  </si>
  <si>
    <t>ERAVATEE AVINASH RAJE</t>
  </si>
  <si>
    <t>ESHITA KHANDELWAL</t>
  </si>
  <si>
    <t>FIRKE SHIVANI RAVINDRA</t>
  </si>
  <si>
    <t>FUNDE AMIT SONYABAPU</t>
  </si>
  <si>
    <t>GANDALWAD PALLAVI DNYANOBA</t>
  </si>
  <si>
    <t>GANDOLE AMIT SOMNATH</t>
  </si>
  <si>
    <t>GHORSE RITESH NARENDRA</t>
  </si>
  <si>
    <t>GHUGE MAHESH KESHAVRAO</t>
  </si>
  <si>
    <t>GIRASE SANIKA SANJAY</t>
  </si>
  <si>
    <t>GODSE SUMEET DEELIP</t>
  </si>
  <si>
    <t>GOHOKAR RASIKA SHYAMSUNDAR</t>
  </si>
  <si>
    <t>GOMEKAR ATHARVA ANIRUDDHA</t>
  </si>
  <si>
    <t>GUNDECHA VALAY SANJAY</t>
  </si>
  <si>
    <t>HARI KEDAR PURNAPATRE</t>
  </si>
  <si>
    <t>HEDAOO VAIBHAVI RAJESH</t>
  </si>
  <si>
    <t>JADHAV GITALEE GANGARAM</t>
  </si>
  <si>
    <t>JADHAV MAHESH NARSINGRAO</t>
  </si>
  <si>
    <t>JADHAV SAURABH RAJENDRA</t>
  </si>
  <si>
    <t>JAISWAL PRATIK SUNIL</t>
  </si>
  <si>
    <t>JARE NIKITA PRABHAKAR</t>
  </si>
  <si>
    <t>JOSHI SHUBHAM SANTOSHRAO</t>
  </si>
  <si>
    <t>KABRA ADITYA GOPIKISHAN</t>
  </si>
  <si>
    <t>KAKLIYA ADITYA ANIL</t>
  </si>
  <si>
    <t>KAMBLE BHUMI EKNATH</t>
  </si>
  <si>
    <t>KAMBLE SHIVANI SUBHASH</t>
  </si>
  <si>
    <t>KARTIK KUMAR JAIN</t>
  </si>
  <si>
    <t>KHAIRNAR AKSHAY KIRAN</t>
  </si>
  <si>
    <t>KHAN ARSHAD HUSSAIN ZAKIR HUSSAIN</t>
  </si>
  <si>
    <t>KHOSE NITIN SAKHARAM</t>
  </si>
  <si>
    <t>KOKATE ONKAR SADASHIV</t>
  </si>
  <si>
    <t>KULKARNI SAMEER KIRAN</t>
  </si>
  <si>
    <t>KUNTE SACHIN VIJAYKUMAR</t>
  </si>
  <si>
    <t>LONDHE GAURANG RAKESH</t>
  </si>
  <si>
    <t>MAGDUM JUNAID JABBAR</t>
  </si>
  <si>
    <t>MANORE GUNJAN DEEPAK</t>
  </si>
  <si>
    <t>MARULKAR SAYLEE SURESH</t>
  </si>
  <si>
    <t>MD FARAZ SAIFULLAH ANSARI</t>
  </si>
  <si>
    <t>MEHTA MOTISH ASHOKKUMAR</t>
  </si>
  <si>
    <t>MELVYN BINOY</t>
  </si>
  <si>
    <t>MERCHANT BATUL YUSUF</t>
  </si>
  <si>
    <t>MIHIR MANOJ KARKARE</t>
  </si>
  <si>
    <t>MISHRA VAISHNAV RAMESH</t>
  </si>
  <si>
    <t>MITKARI OMKESH DATTATRAYA</t>
  </si>
  <si>
    <t>MOHITE KAJAL PRADIP</t>
  </si>
  <si>
    <t>MULLA RAISA BASHIR</t>
  </si>
  <si>
    <t>MUTALIK SAUNVED MADHAV</t>
  </si>
  <si>
    <t>MUTHA VIVEK SHAHSHIKUMAR</t>
  </si>
  <si>
    <t>NADKARNI KANIKA PRASAD</t>
  </si>
  <si>
    <t>NAGRALE KSHAMA DHANPAL</t>
  </si>
  <si>
    <t>NAIK SARAH MANSOOR</t>
  </si>
  <si>
    <t>ONKAR SANJAY INGALE</t>
  </si>
  <si>
    <t>PAHADE ANUJ SURENDRAKUMAR</t>
  </si>
  <si>
    <t>PALIWAL RAJAT BHUNESHWAR</t>
  </si>
  <si>
    <t>PALVE ROHIT VASUDEV</t>
  </si>
  <si>
    <t>PARDESHI NAMRATA RAJESH</t>
  </si>
  <si>
    <t>PATIL RUTUJA RAJESH</t>
  </si>
  <si>
    <t>PATIL SHRADDHA VISHWAS</t>
  </si>
  <si>
    <t>PAWARA SUJYOT SUNIL</t>
  </si>
  <si>
    <t>PIYUSH RAMKRUSHNA PIMPLIKAR</t>
  </si>
  <si>
    <t>PRANAV AGRAWAL</t>
  </si>
  <si>
    <t>PRANIT RAJESH BAGMAR</t>
  </si>
  <si>
    <t>RAJANI SHARAN NITIN</t>
  </si>
  <si>
    <t>RAJAT RAGHUWANSHI</t>
  </si>
  <si>
    <t>RAJNEKAR ANIRUDDHA ARVIND</t>
  </si>
  <si>
    <t>RAJURKAR ATHARVA SUNIL</t>
  </si>
  <si>
    <t>RAMAN MISHRA</t>
  </si>
  <si>
    <t>RATHI POORNIMA PANKAJ</t>
  </si>
  <si>
    <t>REMANE MANASI MAHENDRA</t>
  </si>
  <si>
    <t>RISHABH SUJEETH SHETTY</t>
  </si>
  <si>
    <t>SAKSHAM BASSI</t>
  </si>
  <si>
    <t>SAOJI AYESHA AMAR</t>
  </si>
  <si>
    <t>SAWANT NIKITA CHANDRASHEKHAR</t>
  </si>
  <si>
    <t>SAWANT SHRADHA AJAY</t>
  </si>
  <si>
    <t>SHARMA KRISHNA RAJESH</t>
  </si>
  <si>
    <t>SHARMA PAYAL KISHOR</t>
  </si>
  <si>
    <t>SHELAR TUSHAR JIBHAU</t>
  </si>
  <si>
    <t>SHELKE DIPAK ARJUN</t>
  </si>
  <si>
    <t>SHIMPI CHINMAY JITENDRA</t>
  </si>
  <si>
    <t>SHINDE ASHUTOSH PRAKASH</t>
  </si>
  <si>
    <t>SHINDE GAUTAMI TANAJI</t>
  </si>
  <si>
    <t>SHINDE MANJUSHREE DATTATRAY</t>
  </si>
  <si>
    <t>SHITKAL MADHURI DATTATRAY</t>
  </si>
  <si>
    <t>SHIVANI KARWA</t>
  </si>
  <si>
    <t>SHRADDHA PANDEY</t>
  </si>
  <si>
    <t>SHREYAS BHASKARWAR</t>
  </si>
  <si>
    <t>SHREYASH SUSHANT WAGH</t>
  </si>
  <si>
    <t>SHRUTI PATEL</t>
  </si>
  <si>
    <t>SIDDHAMSHETTIWAR SAMRUDDHI KAMALAKAR</t>
  </si>
  <si>
    <t>SOHAM RAY</t>
  </si>
  <si>
    <t>SONAWANE SHIVAM SAMBHAJI</t>
  </si>
  <si>
    <t>STAVAN NIKHILCHANDRA SHAH</t>
  </si>
  <si>
    <t>SUDHANSHU PANDEY</t>
  </si>
  <si>
    <t>SUMANT AAROHI MILIND</t>
  </si>
  <si>
    <t>SWAMI PRANAV SHIVANATH</t>
  </si>
  <si>
    <t>TARUN SEETHA</t>
  </si>
  <si>
    <t>TAWARE ROHIT RAMESH</t>
  </si>
  <si>
    <t>THANVI JAY NARESHKUMAR</t>
  </si>
  <si>
    <t>THOKE VISHWAJEET SARJERAO</t>
  </si>
  <si>
    <t>TONDASE TANMAY JAGAN</t>
  </si>
  <si>
    <t>WAGHMARE SHREYAS NANDKISHOR</t>
  </si>
  <si>
    <t>WANKHADE PRATIKSHA SUDHAKARRAO</t>
  </si>
  <si>
    <t>WATPADE NISHA ATUL</t>
  </si>
  <si>
    <t>WITHOUT ATKT</t>
  </si>
  <si>
    <t>WITH ATKT</t>
  </si>
  <si>
    <t xml:space="preserve">Total Students </t>
  </si>
  <si>
    <t>All Clear</t>
  </si>
  <si>
    <t xml:space="preserve">ATKT </t>
  </si>
  <si>
    <t xml:space="preserve">Fails </t>
  </si>
  <si>
    <t>2YR YD'S admitted</t>
  </si>
  <si>
    <t>BAGUL PIYUSH S</t>
  </si>
  <si>
    <t>ADM YR</t>
  </si>
  <si>
    <t>3YR YD'S admitted</t>
  </si>
  <si>
    <t>CHAUDHARI PULIN</t>
  </si>
  <si>
    <t>DHOLE ASHWINI</t>
  </si>
  <si>
    <t>KAVATKAR AMIT</t>
  </si>
  <si>
    <t>Mahesh Ghughe</t>
  </si>
  <si>
    <t>SANKPAL AKSHAYA MAHADEO</t>
  </si>
  <si>
    <t>SHUKLA SATVIK RAJENDRA</t>
  </si>
  <si>
    <t>19 ~20</t>
  </si>
  <si>
    <t>4th</t>
  </si>
  <si>
    <t>REG</t>
  </si>
  <si>
    <t>ADITYA SANJEEV PADWAL</t>
  </si>
  <si>
    <t>PASS</t>
  </si>
  <si>
    <t>AGRAWAL AKHIL RAJESH</t>
  </si>
  <si>
    <t>AGRAWAL HIMANSHU CHANDRABHAN</t>
  </si>
  <si>
    <t>AGRAWAL TEJAS SANJIV</t>
  </si>
  <si>
    <t>AGRAWAL TOSHAL UMESH</t>
  </si>
  <si>
    <t>ANIRUDH RAMANI</t>
  </si>
  <si>
    <t>APOORVA CHANDRAKAR</t>
  </si>
  <si>
    <t>APURV SANDEEP PIMPLE</t>
  </si>
  <si>
    <t>ARORA RHEA</t>
  </si>
  <si>
    <t>AVNI SONI</t>
  </si>
  <si>
    <t>BADJATE AMAN SANJAY</t>
  </si>
  <si>
    <t>BAGAL PANKAJ SATYAWAN</t>
  </si>
  <si>
    <t>BAHETI MIHIR GHANSHYAM</t>
  </si>
  <si>
    <t>BANSODE GAURAV SITARAM</t>
  </si>
  <si>
    <t>BARAPATRE SAGAR SURESH</t>
  </si>
  <si>
    <t>BAREWAD PRAVIN BALAJI</t>
  </si>
  <si>
    <t>BHATTAD SHREYA NAVALKISHOR</t>
  </si>
  <si>
    <t>BHISE SHATABDI VIJAYKUMAR</t>
  </si>
  <si>
    <t>BIHANI SAKSHI RAJESH</t>
  </si>
  <si>
    <t>BORIKAR ADITYA MANISH</t>
  </si>
  <si>
    <t>CHAKOR AMIT BALU</t>
  </si>
  <si>
    <t>CHAKRE NITIN SAYAS</t>
  </si>
  <si>
    <t>CHANDAK PRAJWAL JAMANADAS</t>
  </si>
  <si>
    <t>CHIMNANI SAHIL AMAR</t>
  </si>
  <si>
    <t>CHORDIYA NARENDRA SANTOSH</t>
  </si>
  <si>
    <t>CHOUDHARI DIGVIJAY SHARAD</t>
  </si>
  <si>
    <t>DANWE ASHUTOSH HEMRAJ</t>
  </si>
  <si>
    <t>DARADE POOJA BHARAT</t>
  </si>
  <si>
    <t>DESHMUKH DIPTI DILIP</t>
  </si>
  <si>
    <t>DHONDE SHIVAM ASARAM</t>
  </si>
  <si>
    <t>DHOTRE AJINKYA ANIL</t>
  </si>
  <si>
    <t>DIGHE ROHAN SHIVAJI</t>
  </si>
  <si>
    <t>FALANE SHRADDHA RAMESH</t>
  </si>
  <si>
    <t>FIRODIYA ABHISHEK SANDEEP</t>
  </si>
  <si>
    <t>GARJE SWAPNIL SURYABHAN</t>
  </si>
  <si>
    <t>GOR SHIVAM CHETAN</t>
  </si>
  <si>
    <t>GOYAL VARUN PRAVEEN</t>
  </si>
  <si>
    <t>GUGALE KSHITIJ SANDEEP</t>
  </si>
  <si>
    <t>GUJARATHI PURWA ABHIJEET</t>
  </si>
  <si>
    <t>GUNSHETTI AKSHAY DNYANOBA</t>
  </si>
  <si>
    <t>HEDAU CHITRANSHU KRISHNAKUMAR</t>
  </si>
  <si>
    <t>HIREMATH RAJSHEKAR RAMAYYA</t>
  </si>
  <si>
    <t>HUSE HITESH SANJAY</t>
  </si>
  <si>
    <t>INAMDAR SIDDHI SHRIKANT</t>
  </si>
  <si>
    <t>JADHAV NISHANT PRAKASH</t>
  </si>
  <si>
    <t>JADHAV SANJAY RAM</t>
  </si>
  <si>
    <t>JAGTAP SWAPNIL MILIND</t>
  </si>
  <si>
    <t>JAIN YAKSHIT RAVINDRA</t>
  </si>
  <si>
    <t>JOSHI SANVED NIRANJAN</t>
  </si>
  <si>
    <t>JOSHI SHANTANU MILIND</t>
  </si>
  <si>
    <t>KACHROO SIMRIDH SUNIL</t>
  </si>
  <si>
    <t>KAKAD SANCHITA GANPAT</t>
  </si>
  <si>
    <t>KAPSE VEDANG ABHAY</t>
  </si>
  <si>
    <t>KARANDE ANIKET AJAY</t>
  </si>
  <si>
    <t>KAUTE HARSHAL JANARDHAN</t>
  </si>
  <si>
    <t>KAVALE RUPALI BAPUSAHEB</t>
  </si>
  <si>
    <t>KHARAT PRIYANKA RAJESH</t>
  </si>
  <si>
    <t>KHOCHIKAR SUYOG SURESH</t>
  </si>
  <si>
    <t>KSHIRSAGAR GIRIJA VINAY</t>
  </si>
  <si>
    <t>KULKARNI ADITI VIJAY</t>
  </si>
  <si>
    <t>KULKARNI GAURAV MAHESH</t>
  </si>
  <si>
    <t>KULKARNI PARTH AJAY</t>
  </si>
  <si>
    <t>LATURKAR ADITI MILIND</t>
  </si>
  <si>
    <t>LOBO LENIX PHILIP</t>
  </si>
  <si>
    <t>LOHAR MUKUL CHANDRAKANT</t>
  </si>
  <si>
    <t>LOKHANDE TANMAY SHARAD</t>
  </si>
  <si>
    <t>MAHAJAN ATHARVA AMBADAS</t>
  </si>
  <si>
    <t>MAHAJAN MANISH SOPAN</t>
  </si>
  <si>
    <t>MALLIKA MANOJ MALKANI</t>
  </si>
  <si>
    <t>MALSHIKARE KOMAL GORAKH</t>
  </si>
  <si>
    <t>MANDHANA VEDANG RAVINDRA</t>
  </si>
  <si>
    <t>MANSI DABRIWAL</t>
  </si>
  <si>
    <t>MEHTA AKSHAT VIJAY</t>
  </si>
  <si>
    <t>MISHRA ABHINAV YOGESH</t>
  </si>
  <si>
    <t>MUNDE ANUP HARISHCHANDRA</t>
  </si>
  <si>
    <t>NAHAR YUGAL MANOJ</t>
  </si>
  <si>
    <t>NAIK ROHAN PRAMOD</t>
  </si>
  <si>
    <t>NARKAR SHREYA PRAMOD</t>
  </si>
  <si>
    <t>NIRMAL OMKAR PRABHAKAR</t>
  </si>
  <si>
    <t>NITA THADAKA</t>
  </si>
  <si>
    <t>PANDE ANUJ SURESH</t>
  </si>
  <si>
    <t>PANKTI PATEL</t>
  </si>
  <si>
    <t>PATEL AADARSH RAJIV</t>
  </si>
  <si>
    <t>PATHAK RUTUJA SUJIT</t>
  </si>
  <si>
    <t>PATIL AMOL NARAYAN</t>
  </si>
  <si>
    <t>PATIL ANIKET MAHENDRA</t>
  </si>
  <si>
    <t>PATIL ASHUTOSH JAYAKUMAR</t>
  </si>
  <si>
    <t>PATIL MRUNAL SANJAY</t>
  </si>
  <si>
    <t>PATIL SAGAR RAJU</t>
  </si>
  <si>
    <t>PAWAR MAHIMA VIJAY</t>
  </si>
  <si>
    <t>PAWAR SRUSHTI AJAY</t>
  </si>
  <si>
    <t>RAHANE GAUTAMI RAVINDRA</t>
  </si>
  <si>
    <t>RAO VIPUL VINAYAK</t>
  </si>
  <si>
    <t>RATHI RAJ RADHESHYAMJI</t>
  </si>
  <si>
    <t>RATHI SUHANI PURUSHOTTAM</t>
  </si>
  <si>
    <t>RATHI VEDANSH RADHESHYAM</t>
  </si>
  <si>
    <t>RUNWAL SHUBHAM ASHISH</t>
  </si>
  <si>
    <t>SAKSHAM SHARMA</t>
  </si>
  <si>
    <t>SARBHUKAN AKSHAY SANJAY</t>
  </si>
  <si>
    <t>SASHA NEIL PIMENTO</t>
  </si>
  <si>
    <t>SATAO MADHURA ASHOK</t>
  </si>
  <si>
    <t>SAURAV KUMAR</t>
  </si>
  <si>
    <t>SAWAI SHRUTIKA SHRIKANT</t>
  </si>
  <si>
    <t>SAWALE KAJAL DEVIDAS</t>
  </si>
  <si>
    <t>SAXENA SAKSHI SANJAY</t>
  </si>
  <si>
    <t>SHAH JEET JAYESH</t>
  </si>
  <si>
    <t>SHAH NAITIK KAMLESH</t>
  </si>
  <si>
    <t>SHELAR HARSHDEEP VILAS</t>
  </si>
  <si>
    <t>SHENDE MANAS MAHENDRA</t>
  </si>
  <si>
    <t>SHINDE SHUBHAM PRABHAKAR</t>
  </si>
  <si>
    <t>SHIRSAT ANIKET RAJENDRA</t>
  </si>
  <si>
    <t>SHREY KUMAR SINHA</t>
  </si>
  <si>
    <t>SHUBHANGI KUMARI</t>
  </si>
  <si>
    <t>SUMEDH SHUKLA</t>
  </si>
  <si>
    <t>SUNDRANI SHUBHAM DEEPAK</t>
  </si>
  <si>
    <t>SUTAR DHAIRYASHEEL DILIP</t>
  </si>
  <si>
    <t>TANDALE SAYALI SAMPATRAO</t>
  </si>
  <si>
    <t>THAKRAL EVLEENSINGH BALWANTSINGH</t>
  </si>
  <si>
    <t>THAKUR AISHWARYA SANDEEP</t>
  </si>
  <si>
    <t>THORVE SAHIL SANDIP</t>
  </si>
  <si>
    <t>UDAWANT POOJA SUNIL</t>
  </si>
  <si>
    <t>VANGA HRUSHIKESH VITTHAL</t>
  </si>
  <si>
    <t>VARAT SHRADDHA ARUN</t>
  </si>
  <si>
    <t>VARDHAN RAHUL GAUTAM</t>
  </si>
  <si>
    <t>WAGATKAR MEGHA MANORANJAN</t>
  </si>
  <si>
    <t>WAGH SANJALI VINOD</t>
  </si>
  <si>
    <t>WAGH SUYASH GANESH</t>
  </si>
  <si>
    <t>WARADE MAYURESH VILAS</t>
  </si>
  <si>
    <t>YERAWAR PRANAV RAJESHWAR</t>
  </si>
  <si>
    <t>YEWALE AJAY MADAN</t>
  </si>
  <si>
    <t>BANKANHAL CHAITANYA VIJAY</t>
  </si>
  <si>
    <t>BHOSALE PRAJAKTA RAJENDRA</t>
  </si>
  <si>
    <t>BHUJBAL ONKAR PUNDLIK</t>
  </si>
  <si>
    <t>CHAVAN SURAJ RAJUDAS</t>
  </si>
  <si>
    <t>DESHPANDE SHUBHAM VINAYAK</t>
  </si>
  <si>
    <t>DEVKATE APARNA INDRAJIT</t>
  </si>
  <si>
    <t>DHONDGE SWARAJ PRABHAKAR</t>
  </si>
  <si>
    <t>GAIKWAD UMESH SURESHRAO</t>
  </si>
  <si>
    <t>JADHAV SNEHAL RAMESH</t>
  </si>
  <si>
    <t>MADHURI KALE</t>
  </si>
  <si>
    <t>MAPARA SHUBHAM AJAY</t>
  </si>
  <si>
    <t>MITKARI SWAPNIL PRABHAKAR</t>
  </si>
  <si>
    <t>NANAWARE MAYURI VILAS</t>
  </si>
  <si>
    <t>NARWADE NIKHIL SURESH</t>
  </si>
  <si>
    <t>PARTH SHAH</t>
  </si>
  <si>
    <t>PATHADE AMOL PRALHAD</t>
  </si>
  <si>
    <t>PATIL KOMAL NARENDRA</t>
  </si>
  <si>
    <t>PHADKE NIMISHA CHINTAMANI</t>
  </si>
  <si>
    <t>SADAFALE MANDAR ANIL</t>
  </si>
  <si>
    <t>SHEWALE RASHMI MADHUKAR</t>
  </si>
  <si>
    <t>SHIVANI VIJAY RAJMANE</t>
  </si>
  <si>
    <t>SONAWANE SNEHAL PRAVIN</t>
  </si>
  <si>
    <t>SONTAKKE JAYESH PRAKASH</t>
  </si>
  <si>
    <t>SONTAKKE TANUJA MAHESH</t>
  </si>
  <si>
    <t>ATARA VAIBHAV CHANDRAKANT</t>
  </si>
  <si>
    <t>CHAUDHARI SNEHAL SAMPAT</t>
  </si>
  <si>
    <t>KULKARNI ABHISHEK ANIL</t>
  </si>
  <si>
    <t>WITHOUT ATKT - 156 (ADMT STUD)</t>
  </si>
  <si>
    <t>WITH ATKT - 156 (ADMT STUD)</t>
  </si>
  <si>
    <t>FE REGULAR</t>
  </si>
  <si>
    <t>ENTC TXF IN</t>
  </si>
  <si>
    <t>DIPLOMA</t>
  </si>
  <si>
    <t xml:space="preserve">Total Students FOR PROG </t>
  </si>
  <si>
    <t>17 ~18 (1st)</t>
  </si>
  <si>
    <t>20 ~21</t>
  </si>
  <si>
    <t xml:space="preserve">2nd </t>
  </si>
  <si>
    <t>3rd</t>
  </si>
  <si>
    <t>I2K17102312</t>
  </si>
  <si>
    <t>ABHISHEK N BORWANKAR</t>
  </si>
  <si>
    <t>I2K17102185</t>
  </si>
  <si>
    <t>ADITYA CHALOO</t>
  </si>
  <si>
    <t>I2K17102343</t>
  </si>
  <si>
    <t>AGRAWAL KAPIL SATISH</t>
  </si>
  <si>
    <t>I2K17102284</t>
  </si>
  <si>
    <t>AGRAWAL PIYUSH ASHOK</t>
  </si>
  <si>
    <t>I2K17102172</t>
  </si>
  <si>
    <t>AHIRE SOHAM BABAN</t>
  </si>
  <si>
    <t>I2K17102298</t>
  </si>
  <si>
    <t>AKHIL SHAJI</t>
  </si>
  <si>
    <t>I2K17102336</t>
  </si>
  <si>
    <t>ANUSHKA SIRPURKAR</t>
  </si>
  <si>
    <t>I2K17102412</t>
  </si>
  <si>
    <t>ARORA MOHIT HARPAL</t>
  </si>
  <si>
    <t>I2K17102411</t>
  </si>
  <si>
    <t>ASAWA JAYESH SANTOSH</t>
  </si>
  <si>
    <t>I2K17102321</t>
  </si>
  <si>
    <t>ATHARVA ASHISH JOSHI</t>
  </si>
  <si>
    <t>ANKIT ARVIND DHOMANE</t>
  </si>
  <si>
    <t>I2K17102377</t>
  </si>
  <si>
    <t>BADHE ADITI VIDYADHAR</t>
  </si>
  <si>
    <t>I2K17102400</t>
  </si>
  <si>
    <t>BADLANI SAGAR</t>
  </si>
  <si>
    <t>ARCHIT PANDITA</t>
  </si>
  <si>
    <t>I2K17102402</t>
  </si>
  <si>
    <t>BAILKERI OMKAR BALAKRISHNA</t>
  </si>
  <si>
    <t>I2K17102325</t>
  </si>
  <si>
    <t>BAKSHI ANSHUL SURYA</t>
  </si>
  <si>
    <t>I2K17102346</t>
  </si>
  <si>
    <t>BANKAR SRISHTI SUNIL</t>
  </si>
  <si>
    <t>I2K17102296</t>
  </si>
  <si>
    <t>BATRA ARPIT SINGH</t>
  </si>
  <si>
    <t>ASHWIN KIRAN KOTGIRE</t>
  </si>
  <si>
    <t>I2K17102403</t>
  </si>
  <si>
    <t>BEDARE ANIKET DATTATRAY</t>
  </si>
  <si>
    <t>I2K17102399</t>
  </si>
  <si>
    <t>BHAGURKAR KUSHAGRA SUHAS</t>
  </si>
  <si>
    <t>I2K17102228</t>
  </si>
  <si>
    <t>BHAMARE DARSHAN SUNIL</t>
  </si>
  <si>
    <t>I2K17102261</t>
  </si>
  <si>
    <t>BHAND DNYANESHWAR VIKAS</t>
  </si>
  <si>
    <t>I2K17102318</t>
  </si>
  <si>
    <t>BHASKARWAR TANVI UDAY</t>
  </si>
  <si>
    <t>I2K17102349</t>
  </si>
  <si>
    <t>BHAYYA EESHA RAHULKUMAR</t>
  </si>
  <si>
    <t>I2K17102225</t>
  </si>
  <si>
    <t>BHUJADE PIYUSHA ASHOK</t>
  </si>
  <si>
    <t>I2K17102405</t>
  </si>
  <si>
    <t>BHUJANG RUSHIKESH RAMRAO</t>
  </si>
  <si>
    <t>I2K17102314</t>
  </si>
  <si>
    <t>BORALKAR GAURAV AJAY</t>
  </si>
  <si>
    <t>I2K17102222</t>
  </si>
  <si>
    <t>BRAHME RENUKA LAXMIKANT</t>
  </si>
  <si>
    <t>I2K17102317</t>
  </si>
  <si>
    <t>CHADHA KUNAL SAMEER</t>
  </si>
  <si>
    <t>BHARAT ANIL KOTHARI</t>
  </si>
  <si>
    <t>I2K17102369</t>
  </si>
  <si>
    <t>CHANDAK DEVESH SANTOSH</t>
  </si>
  <si>
    <t>I2K17102269</t>
  </si>
  <si>
    <t>CHATORIKAR PRATHAMESH JITENDRA</t>
  </si>
  <si>
    <t>I2K17102198</t>
  </si>
  <si>
    <t>CHAUDHARI ARATI ANANT</t>
  </si>
  <si>
    <t>I2K17102219</t>
  </si>
  <si>
    <t>CHAVAN ATHARVA RAMCHANDRA</t>
  </si>
  <si>
    <t>I2K17102240</t>
  </si>
  <si>
    <t>CHOUGULE PRIYADARSHANI SHASHIKANT</t>
  </si>
  <si>
    <t>I2K17102408</t>
  </si>
  <si>
    <t>CHOURAGADE DIWANSHU DILIP</t>
  </si>
  <si>
    <t>I2K17102378</t>
  </si>
  <si>
    <t>DARAK SHUBHAM KAMALKISHORE</t>
  </si>
  <si>
    <t>I2K17102376</t>
  </si>
  <si>
    <t>DARAK VIVEK VIMALKISHORE</t>
  </si>
  <si>
    <t>I2K17102329</t>
  </si>
  <si>
    <t>DESHPANDE MANSI HEMANT</t>
  </si>
  <si>
    <t>I2K17102383</t>
  </si>
  <si>
    <t>DESHPANDE OMKAR UMESH</t>
  </si>
  <si>
    <t>I2K17102214</t>
  </si>
  <si>
    <t>DEVADKAR RUTUJA RAJARAM</t>
  </si>
  <si>
    <t>I2K17102401</t>
  </si>
  <si>
    <t>DEVDATTA MADHAO PANDE</t>
  </si>
  <si>
    <t>I2K17102258</t>
  </si>
  <si>
    <t>DHANGARE SHREYASH PRAKASH</t>
  </si>
  <si>
    <t>I2K17102257</t>
  </si>
  <si>
    <t>DHARAMSI RIYA BIREN</t>
  </si>
  <si>
    <t>I2K17102266</t>
  </si>
  <si>
    <t>DHOMANE ANKIT ARVIND</t>
  </si>
  <si>
    <t>I2K17102243</t>
  </si>
  <si>
    <t>DHOPAVKAR AMOD MAKARAND</t>
  </si>
  <si>
    <t>I2K17102324</t>
  </si>
  <si>
    <t>DUGAL UCHCHAY VINAYAK</t>
  </si>
  <si>
    <t>I2K17102347</t>
  </si>
  <si>
    <t>FERNANDES ALRIK MELVILLE</t>
  </si>
  <si>
    <t>I2K17102354</t>
  </si>
  <si>
    <t>GADGE MOHAK MADANRAO</t>
  </si>
  <si>
    <t>I2K17102178</t>
  </si>
  <si>
    <t>GAIKWAD SAMPADA PRAKASH</t>
  </si>
  <si>
    <t>I2K17102302</t>
  </si>
  <si>
    <t>GALPHADE ATHARVA SHRIPAD</t>
  </si>
  <si>
    <t>I2K17102348</t>
  </si>
  <si>
    <t>GANDHI AMOL DILIP</t>
  </si>
  <si>
    <t>I2K17102356</t>
  </si>
  <si>
    <t>GAWANDE VARUN SHRIKANT</t>
  </si>
  <si>
    <t>GADGE MOHAK MADAN</t>
  </si>
  <si>
    <t>I2K17102303</t>
  </si>
  <si>
    <t>GHOSADE AJAY BHARAT</t>
  </si>
  <si>
    <t>I2K17102229</t>
  </si>
  <si>
    <t>GHULAXE VIKRAM DEEPAK</t>
  </si>
  <si>
    <t>I2K17102299</t>
  </si>
  <si>
    <t>GOSAVI AJAY MAHADEV</t>
  </si>
  <si>
    <t>I2K17102404</t>
  </si>
  <si>
    <t>GUJARATHI JASH VILAS</t>
  </si>
  <si>
    <t>I2K17102409</t>
  </si>
  <si>
    <t>GULATI JAPJYOT SINGH</t>
  </si>
  <si>
    <t>I2K17102340</t>
  </si>
  <si>
    <t>GULATI KHUSHI HARDEEP SINGH</t>
  </si>
  <si>
    <t>I2K17102341</t>
  </si>
  <si>
    <t>GUPTA VINAY VINOD</t>
  </si>
  <si>
    <t>I2K17102407</t>
  </si>
  <si>
    <t>GUPTA YASH ANIL</t>
  </si>
  <si>
    <t>I2K17102388</t>
  </si>
  <si>
    <t>GWALANI HIMANI DINESH</t>
  </si>
  <si>
    <t>I2K17102179</t>
  </si>
  <si>
    <t>HAKE AKSHAY SHIVAJI</t>
  </si>
  <si>
    <t>I2K17102367</t>
  </si>
  <si>
    <t>HARKARE ASHUTOSH CHANDRASHEKHAR</t>
  </si>
  <si>
    <t>I2K17102181</t>
  </si>
  <si>
    <t>HARWANI VINAY MOHAN</t>
  </si>
  <si>
    <t>I2K17102309</t>
  </si>
  <si>
    <t>ISHITA JAIN</t>
  </si>
  <si>
    <t>I2K17102406</t>
  </si>
  <si>
    <t>JADHAV ASHWIN RAJENDRA</t>
  </si>
  <si>
    <t>I2K17102380</t>
  </si>
  <si>
    <t>JADHWANI SUMIT AMARKUMAR</t>
  </si>
  <si>
    <t>HRITIK ZUTSHI</t>
  </si>
  <si>
    <t>I2K17102338</t>
  </si>
  <si>
    <t>JAJU NEHA GOWARDHAN</t>
  </si>
  <si>
    <t>I2K17102375</t>
  </si>
  <si>
    <t>JAKHETE PRABHAV DATTAKUMAR</t>
  </si>
  <si>
    <t>I2K17102353</t>
  </si>
  <si>
    <t>JESWANI YASH SURAJ</t>
  </si>
  <si>
    <t>I2K17102300</t>
  </si>
  <si>
    <t>JOSHI PRATHMESH SHRINIWAS</t>
  </si>
  <si>
    <t>I2K17102332</t>
  </si>
  <si>
    <t>JOSHI SAMEER SACHIN</t>
  </si>
  <si>
    <t>I2K17102379</t>
  </si>
  <si>
    <t>JOSHI SHAUNAK HEMANT</t>
  </si>
  <si>
    <t>I2K17102372</t>
  </si>
  <si>
    <t>KABRA VINAYAK BANWARILAL</t>
  </si>
  <si>
    <t>I2K17102355</t>
  </si>
  <si>
    <t>KADAM ADITYA HEMANT</t>
  </si>
  <si>
    <t>I2K17102203</t>
  </si>
  <si>
    <t>KADAM AJAY DEEPAK</t>
  </si>
  <si>
    <t>I2K17102306</t>
  </si>
  <si>
    <t>KATARIYA PRANAV KISHOR</t>
  </si>
  <si>
    <t>I2K16102078</t>
  </si>
  <si>
    <t>I2K17102242</t>
  </si>
  <si>
    <t>KHACHANE SHYAMAL SANJAY</t>
  </si>
  <si>
    <t>I2K17102364</t>
  </si>
  <si>
    <t>KHANDELWAL RITIKA SACHIN</t>
  </si>
  <si>
    <t>I2K17102209</t>
  </si>
  <si>
    <t>KHARAT SHRUTIKA BALAJIRAO</t>
  </si>
  <si>
    <t>I2K17102308</t>
  </si>
  <si>
    <t>KHIVASARA NIKITA NIRMAL</t>
  </si>
  <si>
    <t>KIRVE SHUBHAM RAJENDRA</t>
  </si>
  <si>
    <t>I2K17102199</t>
  </si>
  <si>
    <t>KOTALWAR SOHAM SHANKAR</t>
  </si>
  <si>
    <t>I2K17102307</t>
  </si>
  <si>
    <t>KSHIRSAGAR GAURAV JITENDRA</t>
  </si>
  <si>
    <t>I2K17102292</t>
  </si>
  <si>
    <t>KOTGIRE ASHWIN KIRAN</t>
  </si>
  <si>
    <t>KSHIRSAGAR GAYATRI MOHAN</t>
  </si>
  <si>
    <t>I2K17102201</t>
  </si>
  <si>
    <t>KOTHARI BHARAT ANIL</t>
  </si>
  <si>
    <t>KULKARNI AJINKYA SATISH</t>
  </si>
  <si>
    <t>I2K17102249</t>
  </si>
  <si>
    <t>KULKARNI ANISH KIRAN</t>
  </si>
  <si>
    <t>I2K17102392</t>
  </si>
  <si>
    <t>KULKARNI ATHARVA SHRIKRISHNA</t>
  </si>
  <si>
    <t>I2K17102410</t>
  </si>
  <si>
    <t>KULKARNI DEVAKI GURUNATH</t>
  </si>
  <si>
    <t>I2K17102246</t>
  </si>
  <si>
    <t>KULKARNI KAUSTUBH RAJESH</t>
  </si>
  <si>
    <t>I2K17102344</t>
  </si>
  <si>
    <t>KULKARNI PURUSHOTTAM LAXMIKANTRAO</t>
  </si>
  <si>
    <t>I2K17102187</t>
  </si>
  <si>
    <t>KULKARNI RAJAS HARSHAL</t>
  </si>
  <si>
    <t>I2K17102223</t>
  </si>
  <si>
    <t>KULKARNI YASH RAHUL</t>
  </si>
  <si>
    <t>I2K17102384</t>
  </si>
  <si>
    <t>KULKARNI PURUSHOTTAM L</t>
  </si>
  <si>
    <t>KULTHE SATYAM SHAHU</t>
  </si>
  <si>
    <t>I2K17102265</t>
  </si>
  <si>
    <t>KUNAL SACHDEV</t>
  </si>
  <si>
    <t>I2K17102286</t>
  </si>
  <si>
    <t>KUNAL SAMEER CHADHA</t>
  </si>
  <si>
    <t>I2K17102237</t>
  </si>
  <si>
    <t>KUTHE ABHINAV DAULAT</t>
  </si>
  <si>
    <t>I2K17102359</t>
  </si>
  <si>
    <t>LANDGE ANIMESH GIRISH</t>
  </si>
  <si>
    <t>I2K17102366</t>
  </si>
  <si>
    <t>LIKHITE SHIBANI VIVEK</t>
  </si>
  <si>
    <t>I2K17102183</t>
  </si>
  <si>
    <t>LALWANI PAVAN DHARMENDRA</t>
  </si>
  <si>
    <t>LIKHITKAR MANALI MANGESH</t>
  </si>
  <si>
    <t>I2K17102374</t>
  </si>
  <si>
    <t>LOYA SHUBHAM SANDEEP</t>
  </si>
  <si>
    <t>I2K17102361</t>
  </si>
  <si>
    <t>LANJE PRAJAKTA UDARAM</t>
  </si>
  <si>
    <t>MAKODE HRUSHIKESH GOPAL</t>
  </si>
  <si>
    <t>I2K17102217</t>
  </si>
  <si>
    <t>MALPANI OM RADHESHAM</t>
  </si>
  <si>
    <t>I2K17102395</t>
  </si>
  <si>
    <t>MAMDYAL VISHAKHA PURUSHOTTAM</t>
  </si>
  <si>
    <t>I2K17102342</t>
  </si>
  <si>
    <t>MANAV CHORDIA</t>
  </si>
  <si>
    <t>I2K17102248</t>
  </si>
  <si>
    <t>MADAVI DIPAK TULSHIRAM</t>
  </si>
  <si>
    <t>MANDHANE MEET NITIN</t>
  </si>
  <si>
    <t>I2K17102394</t>
  </si>
  <si>
    <t>MAHAJAN RUTUJA DHANANJAY</t>
  </si>
  <si>
    <t>MANE VEDANT SURYAKANT</t>
  </si>
  <si>
    <t>I2K17102233</t>
  </si>
  <si>
    <t>MANVI PANDYA</t>
  </si>
  <si>
    <t>I2K17102358</t>
  </si>
  <si>
    <t>MALIK VISHAP KANWAR</t>
  </si>
  <si>
    <t>MHETRE GAURI NARAYAN</t>
  </si>
  <si>
    <t>I2K17102397</t>
  </si>
  <si>
    <t>MIHIR PANDHARIPANDE</t>
  </si>
  <si>
    <t>I2K17102236</t>
  </si>
  <si>
    <t>MISHRA ARYAN DEEPAK</t>
  </si>
  <si>
    <t>I2K17102396</t>
  </si>
  <si>
    <t>MITTAL ABHAY RAKESH</t>
  </si>
  <si>
    <t>I2K17102305</t>
  </si>
  <si>
    <t>MORE CHANDRAKANTESH PRAKASH</t>
  </si>
  <si>
    <t>I2K17102398</t>
  </si>
  <si>
    <t>I2K17102188</t>
  </si>
  <si>
    <t>MUTYALWAR TEJAS DILIP</t>
  </si>
  <si>
    <t>I2K17102322</t>
  </si>
  <si>
    <t>NAGARGOJE SONALI GANGADHAR</t>
  </si>
  <si>
    <t>I2K17102274</t>
  </si>
  <si>
    <t>NANDKHEDKAR GAURI SUNIL</t>
  </si>
  <si>
    <t>I2K17102362</t>
  </si>
  <si>
    <t>NAPHADE SAHIL MILIND</t>
  </si>
  <si>
    <t>I2K17102224</t>
  </si>
  <si>
    <t>NEELANJNEY PILARISETTY</t>
  </si>
  <si>
    <t>I2K16102034</t>
  </si>
  <si>
    <t>I2K17102210</t>
  </si>
  <si>
    <t>I2K17102204</t>
  </si>
  <si>
    <t>NIKUMBH SIDDHANT VINAY</t>
  </si>
  <si>
    <t>I2K17102381</t>
  </si>
  <si>
    <t>PALI NISHITA KALPESH</t>
  </si>
  <si>
    <t>I2K17102180</t>
  </si>
  <si>
    <t>PALLAVI DHANANJAY DADAPE</t>
  </si>
  <si>
    <t>I2K17102370</t>
  </si>
  <si>
    <t>PANDE RUCHIKA SUBHASH</t>
  </si>
  <si>
    <t>I2K17102245</t>
  </si>
  <si>
    <t>PADHYE SHAUNAK ANAND</t>
  </si>
  <si>
    <t>PANDE SANJIVANI SHESHRAO</t>
  </si>
  <si>
    <t>I2K17102385</t>
  </si>
  <si>
    <t>PARMAR KOMAL PRADIP</t>
  </si>
  <si>
    <t>I2K17102328</t>
  </si>
  <si>
    <t>PATIL MAYUR RAJENDRA</t>
  </si>
  <si>
    <t>I2K17102200</t>
  </si>
  <si>
    <t>PATIL SHWETA SAKHARAM</t>
  </si>
  <si>
    <t>I2K17102393</t>
  </si>
  <si>
    <t>PATIL VINIT PANDURANG</t>
  </si>
  <si>
    <t>I2K17102170</t>
  </si>
  <si>
    <t>PANDITA ARCHIT RAVI</t>
  </si>
  <si>
    <t>PATIL YASH ANIL</t>
  </si>
  <si>
    <t>I2K17102310</t>
  </si>
  <si>
    <t>PANDYA MANVI</t>
  </si>
  <si>
    <t>PAUL SARVESH SUNIL</t>
  </si>
  <si>
    <t>I2K17102373</t>
  </si>
  <si>
    <t>PARDIKAR ISHA ATUL</t>
  </si>
  <si>
    <t>PAVAN DHARMENDRA LALWANI</t>
  </si>
  <si>
    <t>I2K17102221</t>
  </si>
  <si>
    <t>PAWAR HRISHIKESH SANJAY</t>
  </si>
  <si>
    <t>I2K17102247</t>
  </si>
  <si>
    <t>PATANI AYUSHI NIKHIL</t>
  </si>
  <si>
    <t>PAWAR PRATIK RAJU</t>
  </si>
  <si>
    <t>I2K17102357</t>
  </si>
  <si>
    <t>PRAJAKTA AMAR GHUMATKAR</t>
  </si>
  <si>
    <t>I2K17102290</t>
  </si>
  <si>
    <t>I2K17102339</t>
  </si>
  <si>
    <t>I2K17102390</t>
  </si>
  <si>
    <t>PRANJALE RUTWIK DEEPAKRAO</t>
  </si>
  <si>
    <t>I2K17102351</t>
  </si>
  <si>
    <t>PRASAD AASHISH MANOJ</t>
  </si>
  <si>
    <t>I2K17102227</t>
  </si>
  <si>
    <t>I2K17102268</t>
  </si>
  <si>
    <t>PILARISETTY NEELANJNEY</t>
  </si>
  <si>
    <t>PURANIK VEDANT KEDAR</t>
  </si>
  <si>
    <t>I2K17102326</t>
  </si>
  <si>
    <t>RAGHAV UTPAT</t>
  </si>
  <si>
    <t>I2K17102297</t>
  </si>
  <si>
    <t>RAJBHOJ SHRADDHA ANIL</t>
  </si>
  <si>
    <t>I2K17102276</t>
  </si>
  <si>
    <t>RATHI ANKUSH NITIN</t>
  </si>
  <si>
    <t>I2K17102281</t>
  </si>
  <si>
    <t>RATHI NILAMBARI KAMALKISHOR</t>
  </si>
  <si>
    <t>I2K17102334</t>
  </si>
  <si>
    <t>I2K17102234</t>
  </si>
  <si>
    <t>I2K17102263</t>
  </si>
  <si>
    <t>I2K17102262</t>
  </si>
  <si>
    <t>I2K17102386</t>
  </si>
  <si>
    <t>SALUNKHE PRAVIN BALASAHEB</t>
  </si>
  <si>
    <t>SAGAR VIJAY SINGH SHIHIRE</t>
  </si>
  <si>
    <t>I2K17102239</t>
  </si>
  <si>
    <t>SANAP YOGESH RAMNATH</t>
  </si>
  <si>
    <t>I2K17102213</t>
  </si>
  <si>
    <t>SAWALE VIJAY RAMESH</t>
  </si>
  <si>
    <t>I2K17102186</t>
  </si>
  <si>
    <t>SAWANT SIDDHESH UDAYSHINHA</t>
  </si>
  <si>
    <t>I2K17102311</t>
  </si>
  <si>
    <t>SHAH SANIYA BHARAT</t>
  </si>
  <si>
    <t>SANYA S VARGHESE</t>
  </si>
  <si>
    <t>I2K17102389</t>
  </si>
  <si>
    <t>SHAIKH SAIF JAHID AHEMAD</t>
  </si>
  <si>
    <t>I2K17102191</t>
  </si>
  <si>
    <t>SHIHIRE SAGAR VIJAYSINGH</t>
  </si>
  <si>
    <t>I2K17102277</t>
  </si>
  <si>
    <t>SHIKHARE PRANAV GOKUL</t>
  </si>
  <si>
    <t>I2K17102215</t>
  </si>
  <si>
    <t>SHINDE ISHWAR RAVINDRA</t>
  </si>
  <si>
    <t>I2K17102252</t>
  </si>
  <si>
    <t>SHINDE RISHIKESH SHIVAJI</t>
  </si>
  <si>
    <t>I2K17102387</t>
  </si>
  <si>
    <t>SHINDE RUCHA SARANG</t>
  </si>
  <si>
    <t>I2K17102313</t>
  </si>
  <si>
    <t>SHRIJAN VATS</t>
  </si>
  <si>
    <t>I2K17102316</t>
  </si>
  <si>
    <t>SHUBHAM MAHAJAN</t>
  </si>
  <si>
    <t>I2K17102337</t>
  </si>
  <si>
    <t>SHUBHAM SUGANDHI</t>
  </si>
  <si>
    <t>I2K17102267</t>
  </si>
  <si>
    <t>SONAWANE AKASH ANIL</t>
  </si>
  <si>
    <t>I2K17102211</t>
  </si>
  <si>
    <t>SONWANE SIDDHANT BHARAT</t>
  </si>
  <si>
    <t>I2K17102319</t>
  </si>
  <si>
    <t>STEPHEN KEVIN</t>
  </si>
  <si>
    <t>SHRUTIKA KHARAT</t>
  </si>
  <si>
    <t>I2K17102333</t>
  </si>
  <si>
    <t>SUPRIYA DADASO GHAGARE</t>
  </si>
  <si>
    <t>I2K17102230</t>
  </si>
  <si>
    <t>SUTAR ATHARVA KALIDAS</t>
  </si>
  <si>
    <t>I2K17102363</t>
  </si>
  <si>
    <t>TANTAK SAKSHI VIVEK</t>
  </si>
  <si>
    <t>I2K17102253</t>
  </si>
  <si>
    <t>TAPASE RUCHA SHASHIKANT</t>
  </si>
  <si>
    <t>SIDDHANT LAXMINARAYAN TOUTI</t>
  </si>
  <si>
    <t>I2K17102195</t>
  </si>
  <si>
    <t>TAYADE SUMEET RAJENDRA</t>
  </si>
  <si>
    <t>I2K17102241</t>
  </si>
  <si>
    <t>THIGALE SHREEYA SANJAY</t>
  </si>
  <si>
    <t>I2K17102289</t>
  </si>
  <si>
    <t>THORGULE ABHISHEK MADHUKAR</t>
  </si>
  <si>
    <t>I2K17102345</t>
  </si>
  <si>
    <t>TIDKE SHUBHAM VIJAY</t>
  </si>
  <si>
    <t>I2K17102382</t>
  </si>
  <si>
    <t>TOSHNIWAL RIDDHI RAMESH</t>
  </si>
  <si>
    <t>I2K17102301</t>
  </si>
  <si>
    <t>TOUTI SIDDHANT LAXMINARAYAN</t>
  </si>
  <si>
    <t>TANVI UDAY BHASKARWAR</t>
  </si>
  <si>
    <t>I2K17102212</t>
  </si>
  <si>
    <t>UTTARWAR SIDDHI SHANTANU</t>
  </si>
  <si>
    <t>I2K17102285</t>
  </si>
  <si>
    <t>VADVALE ANKITA VIKASRAO</t>
  </si>
  <si>
    <t>I2K17102368</t>
  </si>
  <si>
    <t>VANKUDRE GAURI DEEPAK</t>
  </si>
  <si>
    <t>I2K17102350</t>
  </si>
  <si>
    <t>VARGHESE SANYA SHIBU</t>
  </si>
  <si>
    <t>I2K17102184</t>
  </si>
  <si>
    <t>WALKE DISHA SANJAY</t>
  </si>
  <si>
    <t>I2K17102295</t>
  </si>
  <si>
    <t>YADWADE RUSHIKESH SHRISHAIL</t>
  </si>
  <si>
    <t>I2K17102391</t>
  </si>
  <si>
    <t>ZANWAR SAURABH VINOD</t>
  </si>
  <si>
    <t>I2K17102259</t>
  </si>
  <si>
    <t>ZAWARE ASHUTOSH SANDIP</t>
  </si>
  <si>
    <t>I2K17102282</t>
  </si>
  <si>
    <t>I2K18205123</t>
  </si>
  <si>
    <t>JADHAV ANUSHKA SUNIL</t>
  </si>
  <si>
    <t>I2K18205124</t>
  </si>
  <si>
    <t>SONEKAR SHRADDHA BALRAM</t>
  </si>
  <si>
    <t>I2K18205125</t>
  </si>
  <si>
    <t>PATIL MANAS NITIN</t>
  </si>
  <si>
    <t>VISHAP KANWAR MALIK</t>
  </si>
  <si>
    <t>I2K18205126</t>
  </si>
  <si>
    <t>MATEY SAGARIKA DILIP</t>
  </si>
  <si>
    <t>I2K18205142</t>
  </si>
  <si>
    <t>KAPADNI KSHITIJ SANJAY</t>
  </si>
  <si>
    <t>I2K18205129</t>
  </si>
  <si>
    <t>DESHMUKH DHANANJAY DILIPRAO</t>
  </si>
  <si>
    <t>I2K18205128</t>
  </si>
  <si>
    <t>PATIL SWAPNIL GOKOOL</t>
  </si>
  <si>
    <t>I2K18205127</t>
  </si>
  <si>
    <t>DHOKATE PRIYA SANJAY</t>
  </si>
  <si>
    <t>I2K18205130</t>
  </si>
  <si>
    <t>PATIL POOJA LAXMAN</t>
  </si>
  <si>
    <t>I2K18205131</t>
  </si>
  <si>
    <t>PRAJAPAT JAYESH JAGDISH</t>
  </si>
  <si>
    <t>I2K18205132</t>
  </si>
  <si>
    <t>SAHANE SANKET UTTAM</t>
  </si>
  <si>
    <t>I2K18205134</t>
  </si>
  <si>
    <t>LONE SURABHI SANJAY</t>
  </si>
  <si>
    <t>I2K18205133</t>
  </si>
  <si>
    <t>GANDHARE ANIRUDDHA SAHEBRAO</t>
  </si>
  <si>
    <t>I2K18205136</t>
  </si>
  <si>
    <t>MALI RUPESH KAILAS</t>
  </si>
  <si>
    <t>I2K18205137</t>
  </si>
  <si>
    <t>TULE ROHINI PANDURANG</t>
  </si>
  <si>
    <t>I2K18205138</t>
  </si>
  <si>
    <t>PAWAR PADMAJA SHAHAJI</t>
  </si>
  <si>
    <t>I2K18205139</t>
  </si>
  <si>
    <t>VAVHAL PRACHI SANJAY</t>
  </si>
  <si>
    <t>I2K18205140</t>
  </si>
  <si>
    <t>MOSE SWATI SHIVRAM</t>
  </si>
  <si>
    <t>I2K18205141</t>
  </si>
  <si>
    <t>MORE SHWETA VIJAY</t>
  </si>
  <si>
    <t>I2K18205143</t>
  </si>
  <si>
    <t>SALUNKHE SAURABH SANDIP</t>
  </si>
  <si>
    <t>I2K18205156</t>
  </si>
  <si>
    <t>KHADASE SONALI VINOD</t>
  </si>
  <si>
    <t>I2K18205144</t>
  </si>
  <si>
    <t>CHIKORDE MANASI RAJESH</t>
  </si>
  <si>
    <t>I2K18205145</t>
  </si>
  <si>
    <t>VISPUTE TUSHAR PRAKASH</t>
  </si>
  <si>
    <t>I2K18205146</t>
  </si>
  <si>
    <t>PRASAD DEVASHISH KRISHNA</t>
  </si>
  <si>
    <t>I2K18205157</t>
  </si>
  <si>
    <t>ABUJ DNYANESHWARI MADHUKAR</t>
  </si>
  <si>
    <t>I2K18205147</t>
  </si>
  <si>
    <t>VISAVE MANISH DNYANESHWAR</t>
  </si>
  <si>
    <t>I2K18205148</t>
  </si>
  <si>
    <t>KURAPATI SUMANJALI BALRAJ</t>
  </si>
  <si>
    <t>I2K18205149</t>
  </si>
  <si>
    <t>YADAV NIKITA MOHAN</t>
  </si>
  <si>
    <t>I2K18205150</t>
  </si>
  <si>
    <t>HOLAMBE RANI BHASKAR</t>
  </si>
  <si>
    <t>I2K18205151</t>
  </si>
  <si>
    <t>GADPAL AYAN NARESH</t>
  </si>
  <si>
    <t>I2K18205152</t>
  </si>
  <si>
    <t>KASAR SHIVANI SANJAY</t>
  </si>
  <si>
    <t>I2K18205154</t>
  </si>
  <si>
    <t>PATIL NIRANJAN NITIN</t>
  </si>
  <si>
    <t>I2K18205153</t>
  </si>
  <si>
    <t>MADAMWAR TANVI MANOJ</t>
  </si>
  <si>
    <t>I2K18205155</t>
  </si>
  <si>
    <t>SHINGARE SAILEE PRAKASH</t>
  </si>
  <si>
    <t>I2K18205158</t>
  </si>
  <si>
    <t>CHOUDHARI KALPIT RAJESH</t>
  </si>
  <si>
    <t>I2K18205159</t>
  </si>
  <si>
    <t>SHAIKH SAHIL ASLAM</t>
  </si>
  <si>
    <t>E2K17103009</t>
  </si>
  <si>
    <t>LINGAYAT VISHWESH SANDIP</t>
  </si>
  <si>
    <t>E2K17102874</t>
  </si>
  <si>
    <t>BHALERAO NAMITA</t>
  </si>
  <si>
    <t>E2K17102964</t>
  </si>
  <si>
    <t>YEWALEKAR SHUBHAM VIDYADHAR</t>
  </si>
  <si>
    <t>Success Index Batch Admited In 2015 ( 2015~2019)</t>
  </si>
  <si>
    <t>Success Index Batch Admited In 2016 ( 2016~2020)</t>
  </si>
  <si>
    <t>Success Index Batch Admited In 2017 ( 2017~2021)</t>
  </si>
  <si>
    <t>CHAVAN MANSI BHAGWAT</t>
  </si>
  <si>
    <t>CHAITRAJ METE BHASKAR</t>
  </si>
  <si>
    <t>SIDDHAMSHETTIWAR SAMRUDDHI KAMALAK</t>
  </si>
  <si>
    <t>FIRST CLASS</t>
  </si>
  <si>
    <t>DISTINCTION</t>
  </si>
  <si>
    <t>HIGHER SECOND CLASS</t>
  </si>
  <si>
    <t>18 ~19(4YR)</t>
  </si>
  <si>
    <t>Diploma Stud</t>
  </si>
  <si>
    <t>Regular Stud</t>
  </si>
  <si>
    <t>ENTC-IN</t>
  </si>
  <si>
    <t>BR-OUT</t>
  </si>
  <si>
    <t>149 (ADM)</t>
  </si>
  <si>
    <t>Type</t>
  </si>
  <si>
    <t xml:space="preserve">16 ~17 </t>
  </si>
  <si>
    <t>MOHIT MADHAV DURGE</t>
  </si>
  <si>
    <t>DIST</t>
  </si>
  <si>
    <t>FIRST</t>
  </si>
  <si>
    <t xml:space="preserve"> Stud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</si>
  <si>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</si>
  <si>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</si>
  <si>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</si>
  <si>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</si>
  <si>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</si>
  <si>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</si>
  <si>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</si>
  <si>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</si>
  <si>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</si>
  <si>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</si>
  <si>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</si>
  <si>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</si>
  <si>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</si>
  <si>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</si>
  <si>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</si>
  <si>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</si>
  <si>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</si>
  <si>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</si>
  <si>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</si>
  <si>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</si>
  <si>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</si>
  <si>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</si>
  <si>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</si>
  <si>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</si>
  <si>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</si>
  <si>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</si>
  <si>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</si>
  <si>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</si>
  <si>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</si>
  <si>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</si>
  <si>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</si>
  <si>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</si>
  <si>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</si>
  <si>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</si>
  <si>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</si>
  <si>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</si>
  <si>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</si>
  <si>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</si>
  <si>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</si>
  <si>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</si>
  <si>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</si>
  <si>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</si>
  <si>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</si>
  <si>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</si>
  <si>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</si>
  <si>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</si>
  <si>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</si>
  <si>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</si>
  <si>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</si>
  <si>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</si>
  <si>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</si>
  <si>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</si>
  <si>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</si>
  <si>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</si>
  <si>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</si>
  <si>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</si>
  <si>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</si>
  <si>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</si>
  <si>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</si>
  <si>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</si>
  <si>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</si>
  <si>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</si>
  <si>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</si>
  <si>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</si>
  <si>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</si>
  <si>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</si>
  <si>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</si>
  <si>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</si>
  <si>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</si>
  <si>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</si>
  <si>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</si>
  <si>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</si>
  <si>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</si>
  <si>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</si>
  <si>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</si>
  <si>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</si>
  <si>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</si>
  <si>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</si>
  <si>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</si>
  <si>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</si>
  <si>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</si>
  <si>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</si>
  <si>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</si>
  <si>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</si>
  <si>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</si>
  <si>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</si>
  <si>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</si>
  <si>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</si>
  <si>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</si>
  <si>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</si>
  <si>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</si>
  <si>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</si>
  <si>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</si>
  <si>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</si>
  <si>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</si>
  <si>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</si>
  <si>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</si>
  <si>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</si>
  <si>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</si>
  <si>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</si>
  <si>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</si>
  <si>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</si>
  <si>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</si>
  <si>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</si>
  <si>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</si>
  <si>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</si>
  <si>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</si>
  <si>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</si>
  <si>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</si>
  <si>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</si>
  <si>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</si>
  <si>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</si>
  <si>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</si>
  <si>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</si>
  <si>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</si>
  <si>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</si>
  <si>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</si>
  <si>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</si>
  <si>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</si>
  <si>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</si>
  <si>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</si>
  <si>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</si>
  <si>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</si>
  <si>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</si>
  <si>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</si>
  <si>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</si>
  <si>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</si>
  <si>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</si>
  <si>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</si>
  <si>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</si>
  <si>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</si>
  <si>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</si>
  <si>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</si>
  <si>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</si>
  <si>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</si>
  <si>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</si>
  <si>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</si>
  <si>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</si>
  <si>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</si>
  <si>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</si>
  <si>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</si>
  <si>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</si>
  <si>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</si>
  <si>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</si>
  <si>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</si>
  <si>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</si>
  <si>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</si>
  <si>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</si>
  <si>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</si>
  <si>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</si>
  <si>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NO'S OF STUD PASSED IN YEAR = (WITHOUT ATKT)</t>
  </si>
  <si>
    <t>NO'S OF STUD PASSED IN YEAR = (With ATKT)</t>
  </si>
  <si>
    <t>BRCH-IN</t>
  </si>
  <si>
    <t>(WITHOUT ATKT)</t>
  </si>
  <si>
    <t>Regular(R)</t>
  </si>
  <si>
    <t>Diploma(D)</t>
  </si>
  <si>
    <t>.</t>
  </si>
  <si>
    <t>BRCH-OUT</t>
  </si>
  <si>
    <t>(WITH ATKT)</t>
  </si>
  <si>
    <t>TOTAL ADMIT PROG =</t>
  </si>
  <si>
    <t>STUD</t>
  </si>
  <si>
    <t>BCH-IN001</t>
  </si>
  <si>
    <t>BCH-IN002</t>
  </si>
  <si>
    <t>BCH-IN003</t>
  </si>
  <si>
    <t>BCH-IN004</t>
  </si>
  <si>
    <t>BCH-IN005</t>
  </si>
  <si>
    <t>BCH-IN006</t>
  </si>
  <si>
    <t>BCH-IN007</t>
  </si>
  <si>
    <t>BCH-IN008</t>
  </si>
  <si>
    <t>BCH-IN009</t>
  </si>
  <si>
    <t>BCH-IN010</t>
  </si>
  <si>
    <t>BCH-IN011</t>
  </si>
  <si>
    <t>BCH-IN012</t>
  </si>
  <si>
    <t>BCH-IN013</t>
  </si>
  <si>
    <t>BCH-IN014</t>
  </si>
  <si>
    <t>BCH-IN015</t>
  </si>
  <si>
    <t>BCH-IN016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</si>
  <si>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</si>
  <si>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</si>
  <si>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</si>
  <si>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</si>
  <si>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</si>
  <si>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</si>
  <si>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</si>
  <si>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</si>
  <si>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</si>
  <si>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</si>
  <si>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</si>
  <si>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</si>
  <si>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</si>
  <si>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</si>
  <si>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</si>
  <si>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</si>
  <si>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</si>
  <si>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</si>
  <si>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</si>
  <si>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</si>
  <si>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</si>
  <si>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</si>
  <si>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</si>
  <si>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</si>
  <si>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</si>
  <si>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</si>
  <si>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</si>
  <si>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</si>
  <si>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</si>
  <si>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</si>
  <si>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</si>
  <si>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</si>
  <si>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</si>
  <si>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</si>
  <si>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</si>
  <si>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</si>
  <si>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</si>
  <si>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</si>
  <si>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</si>
  <si>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</si>
  <si>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</si>
  <si>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</si>
  <si>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</si>
  <si>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</si>
  <si>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</si>
  <si>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</si>
  <si>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</si>
  <si>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</si>
  <si>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</si>
  <si>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</si>
  <si>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</si>
  <si>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</si>
  <si>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</si>
  <si>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</si>
  <si>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</si>
  <si>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</si>
  <si>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</si>
  <si>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</si>
  <si>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</si>
  <si>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</si>
  <si>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</si>
  <si>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</si>
  <si>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</si>
  <si>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</si>
  <si>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</si>
  <si>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</si>
  <si>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</si>
  <si>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</si>
  <si>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</si>
  <si>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</si>
  <si>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</si>
  <si>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</si>
  <si>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</si>
  <si>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</si>
  <si>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</si>
  <si>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</si>
  <si>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</si>
  <si>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</si>
  <si>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</si>
  <si>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</si>
  <si>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</si>
  <si>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</si>
  <si>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</si>
  <si>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</si>
  <si>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</si>
  <si>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</si>
  <si>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</si>
  <si>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</si>
  <si>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</si>
  <si>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</si>
  <si>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</si>
  <si>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</si>
  <si>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</si>
  <si>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</si>
  <si>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</si>
  <si>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</si>
  <si>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</si>
  <si>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</si>
  <si>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</si>
  <si>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</si>
  <si>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</si>
  <si>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</si>
  <si>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</si>
  <si>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</si>
  <si>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</si>
  <si>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</si>
  <si>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</si>
  <si>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</si>
  <si>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</si>
  <si>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</si>
  <si>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</si>
  <si>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</si>
  <si>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</si>
  <si>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</si>
  <si>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</si>
  <si>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</si>
  <si>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</si>
  <si>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</si>
  <si>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</si>
  <si>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</si>
  <si>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</si>
  <si>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</si>
  <si>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 xml:space="preserve">BCH-IN </t>
  </si>
  <si>
    <t>BCH-OUT</t>
  </si>
  <si>
    <t>TOTAL Admit in Prog</t>
  </si>
  <si>
    <t>BCH-IN-001</t>
  </si>
  <si>
    <t>BHUTE ABHIJEET SURESH (2113)(Comp-in)</t>
  </si>
  <si>
    <t>BCH-IN-002</t>
  </si>
  <si>
    <t>BCH-IN-003</t>
  </si>
  <si>
    <t>BCH-IN-004</t>
  </si>
  <si>
    <t>BCH-OUT-001</t>
  </si>
  <si>
    <t>BCH-OUT-002</t>
  </si>
  <si>
    <t>D024</t>
  </si>
  <si>
    <t>R127</t>
  </si>
  <si>
    <t>71700685K</t>
  </si>
  <si>
    <t>71700693L</t>
  </si>
  <si>
    <t>71700695G</t>
  </si>
  <si>
    <t>71700696E</t>
  </si>
  <si>
    <t>71700703M</t>
  </si>
  <si>
    <t>71700707D</t>
  </si>
  <si>
    <t>71700712L</t>
  </si>
  <si>
    <t>71700713J</t>
  </si>
  <si>
    <t>71700721K</t>
  </si>
  <si>
    <t>71700722H</t>
  </si>
  <si>
    <t>71700727J</t>
  </si>
  <si>
    <t>71700729E</t>
  </si>
  <si>
    <t>71828558B</t>
  </si>
  <si>
    <t>71700737F</t>
  </si>
  <si>
    <t>71700749K</t>
  </si>
  <si>
    <t>71700752K</t>
  </si>
  <si>
    <t>71828586H</t>
  </si>
  <si>
    <t>71828591D</t>
  </si>
  <si>
    <t>71700758J</t>
  </si>
  <si>
    <t>71700763E</t>
  </si>
  <si>
    <t>71700769D</t>
  </si>
  <si>
    <t>71700770H</t>
  </si>
  <si>
    <t>71700773B</t>
  </si>
  <si>
    <t>71700779M</t>
  </si>
  <si>
    <t>71828626L</t>
  </si>
  <si>
    <t>71700787B</t>
  </si>
  <si>
    <t>71700795C</t>
  </si>
  <si>
    <t>71700796M</t>
  </si>
  <si>
    <t>71700804F</t>
  </si>
  <si>
    <t>71828670H</t>
  </si>
  <si>
    <t>71828675J</t>
  </si>
  <si>
    <t>71700832M</t>
  </si>
  <si>
    <t>71828689J</t>
  </si>
  <si>
    <t>71700833K</t>
  </si>
  <si>
    <t>71700837B</t>
  </si>
  <si>
    <t>71700845C</t>
  </si>
  <si>
    <t>71700846M</t>
  </si>
  <si>
    <t>71828711J</t>
  </si>
  <si>
    <t>71700855L</t>
  </si>
  <si>
    <t>71700877M</t>
  </si>
  <si>
    <t>71700879H</t>
  </si>
  <si>
    <t>71700882H</t>
  </si>
  <si>
    <t>71700883F</t>
  </si>
  <si>
    <t>71700886L</t>
  </si>
  <si>
    <t>71700887J</t>
  </si>
  <si>
    <t>71700893C</t>
  </si>
  <si>
    <t>71700894M</t>
  </si>
  <si>
    <t>71700899B</t>
  </si>
  <si>
    <t>71828786L</t>
  </si>
  <si>
    <t>71700902F</t>
  </si>
  <si>
    <t>71700904B</t>
  </si>
  <si>
    <t>71700917D</t>
  </si>
  <si>
    <t>71700922L</t>
  </si>
  <si>
    <t>71700932H</t>
  </si>
  <si>
    <t>71700933F</t>
  </si>
  <si>
    <t>71700939E</t>
  </si>
  <si>
    <t>71700944M</t>
  </si>
  <si>
    <t>71700946H</t>
  </si>
  <si>
    <t>71700960C</t>
  </si>
  <si>
    <t>71700963H</t>
  </si>
  <si>
    <t>71700964F</t>
  </si>
  <si>
    <t>71700962K</t>
  </si>
  <si>
    <t>71700968J</t>
  </si>
  <si>
    <t>71700983B</t>
  </si>
  <si>
    <t>71700984L</t>
  </si>
  <si>
    <t>71700987E</t>
  </si>
  <si>
    <t>71828934L</t>
  </si>
  <si>
    <t>71700994H</t>
  </si>
  <si>
    <t>71700998L</t>
  </si>
  <si>
    <t>71700999J</t>
  </si>
  <si>
    <t>71701004L</t>
  </si>
  <si>
    <t>71701007E</t>
  </si>
  <si>
    <t>71828961H</t>
  </si>
  <si>
    <t>71701010E</t>
  </si>
  <si>
    <t>71701014H</t>
  </si>
  <si>
    <t>71828974K</t>
  </si>
  <si>
    <t>71701019J</t>
  </si>
  <si>
    <t>71701034B</t>
  </si>
  <si>
    <t>71701037G</t>
  </si>
  <si>
    <t>71828992H</t>
  </si>
  <si>
    <t>71701043M</t>
  </si>
  <si>
    <t>71829002L</t>
  </si>
  <si>
    <t>71701053J</t>
  </si>
  <si>
    <t>71701055E</t>
  </si>
  <si>
    <t>71701062H</t>
  </si>
  <si>
    <t>71701067J</t>
  </si>
  <si>
    <t>71829050L</t>
  </si>
  <si>
    <t>71701077F</t>
  </si>
  <si>
    <t>71829056K</t>
  </si>
  <si>
    <t>71701081D</t>
  </si>
  <si>
    <t>71701085G</t>
  </si>
  <si>
    <t>71701086E</t>
  </si>
  <si>
    <t>71701087C</t>
  </si>
  <si>
    <t>71829061F</t>
  </si>
  <si>
    <t>71701093H</t>
  </si>
  <si>
    <t>71701099G</t>
  </si>
  <si>
    <t>71701106C</t>
  </si>
  <si>
    <t>71701112H</t>
  </si>
  <si>
    <t>71829090K</t>
  </si>
  <si>
    <t>71701138M</t>
  </si>
  <si>
    <t>71701144F</t>
  </si>
  <si>
    <t>71701148J</t>
  </si>
  <si>
    <t>71701149G</t>
  </si>
  <si>
    <t>71701161F</t>
  </si>
  <si>
    <t>71701168C</t>
  </si>
  <si>
    <t>71829149C</t>
  </si>
  <si>
    <t>71701171C</t>
  </si>
  <si>
    <t>71701174H</t>
  </si>
  <si>
    <t>71701175F</t>
  </si>
  <si>
    <t>71701176D</t>
  </si>
  <si>
    <t>71701184E</t>
  </si>
  <si>
    <t>71701186M</t>
  </si>
  <si>
    <t>71701187K</t>
  </si>
  <si>
    <t>71701191H</t>
  </si>
  <si>
    <t>71701193D</t>
  </si>
  <si>
    <t>71701194B</t>
  </si>
  <si>
    <t>71701198E</t>
  </si>
  <si>
    <t>71701210H</t>
  </si>
  <si>
    <t>71701212D</t>
  </si>
  <si>
    <t>71829196E</t>
  </si>
  <si>
    <t>71701227B</t>
  </si>
  <si>
    <t>71829214G</t>
  </si>
  <si>
    <t>71701229J</t>
  </si>
  <si>
    <t>71701232J</t>
  </si>
  <si>
    <t>71701234E</t>
  </si>
  <si>
    <t>71701235C</t>
  </si>
  <si>
    <t>71829251M</t>
  </si>
  <si>
    <t>71829254F</t>
  </si>
  <si>
    <t>71829255D</t>
  </si>
  <si>
    <t>71701243D</t>
  </si>
  <si>
    <t>71701248E</t>
  </si>
  <si>
    <t>71701258B</t>
  </si>
  <si>
    <t>71701264G</t>
  </si>
  <si>
    <t>71701265E</t>
  </si>
  <si>
    <t>71701271K</t>
  </si>
  <si>
    <t>71701278G</t>
  </si>
  <si>
    <t>71701281G</t>
  </si>
  <si>
    <t>71701298M</t>
  </si>
  <si>
    <t>71701302C</t>
  </si>
  <si>
    <t>71701307D</t>
  </si>
  <si>
    <t>71701309L</t>
  </si>
  <si>
    <t>PRN</t>
  </si>
  <si>
    <t>Stud Type</t>
  </si>
  <si>
    <t>MIS</t>
  </si>
  <si>
    <t>1st</t>
  </si>
  <si>
    <t>ANIKET DATTATRAY BEDARE</t>
  </si>
  <si>
    <t>NAMITA BHALERAO</t>
  </si>
  <si>
    <t>R136</t>
  </si>
  <si>
    <t>CHOUDAHRI KALPIT RAJESH</t>
  </si>
  <si>
    <t>RIYA BIREN DHARAMSI</t>
  </si>
  <si>
    <t>R171</t>
  </si>
  <si>
    <t>UCHCHAY VINAYAK DUGAL</t>
  </si>
  <si>
    <t>AYAN NARESH GADPAL</t>
  </si>
  <si>
    <t>JASH VILAS GUJARATHI</t>
  </si>
  <si>
    <t>GULATI JAPJYOT SINGH HARCHARAN SINGH.</t>
  </si>
  <si>
    <t>KULKARNI AJINKYA SATISH.</t>
  </si>
  <si>
    <t>RAJAS HARSHAL KULKARNI</t>
  </si>
  <si>
    <t>R167</t>
  </si>
  <si>
    <t>SACHDEV KUNAL HARISH</t>
  </si>
  <si>
    <t>R173</t>
  </si>
  <si>
    <t>R158</t>
  </si>
  <si>
    <t>RUPESH KAILAS MALI</t>
  </si>
  <si>
    <t>R172</t>
  </si>
  <si>
    <t>OM RADHESHAM MALPANI</t>
  </si>
  <si>
    <t>R142</t>
  </si>
  <si>
    <t>CHORDIA MANAV PRAVIN</t>
  </si>
  <si>
    <t>R128</t>
  </si>
  <si>
    <t>R129</t>
  </si>
  <si>
    <t>R130</t>
  </si>
  <si>
    <t>R131</t>
  </si>
  <si>
    <t>R132</t>
  </si>
  <si>
    <t>R133</t>
  </si>
  <si>
    <t>R134</t>
  </si>
  <si>
    <t>R135</t>
  </si>
  <si>
    <t>SONALI GANGADHAR NAGARGOJE</t>
  </si>
  <si>
    <t>R137</t>
  </si>
  <si>
    <t>R138</t>
  </si>
  <si>
    <t>R140</t>
  </si>
  <si>
    <t>R143</t>
  </si>
  <si>
    <t>R144</t>
  </si>
  <si>
    <t>R145</t>
  </si>
  <si>
    <t>R146</t>
  </si>
  <si>
    <t>SANJIVANI SHESHRAO PANDE</t>
  </si>
  <si>
    <t>R179</t>
  </si>
  <si>
    <t>R147</t>
  </si>
  <si>
    <t>R148</t>
  </si>
  <si>
    <t>R149</t>
  </si>
  <si>
    <t>R150</t>
  </si>
  <si>
    <t>R151</t>
  </si>
  <si>
    <t>R141</t>
  </si>
  <si>
    <t>R152</t>
  </si>
  <si>
    <t>R153</t>
  </si>
  <si>
    <t>R154</t>
  </si>
  <si>
    <t>R155</t>
  </si>
  <si>
    <t>R156</t>
  </si>
  <si>
    <t>R157</t>
  </si>
  <si>
    <t>R159</t>
  </si>
  <si>
    <t>R160</t>
  </si>
  <si>
    <t>R139</t>
  </si>
  <si>
    <t>R161</t>
  </si>
  <si>
    <t>R162</t>
  </si>
  <si>
    <t>R163</t>
  </si>
  <si>
    <t>R164</t>
  </si>
  <si>
    <t>DEVASHISH KRISHNA PRASAD</t>
  </si>
  <si>
    <t>R165</t>
  </si>
  <si>
    <t>R166</t>
  </si>
  <si>
    <t>R168</t>
  </si>
  <si>
    <t>R169</t>
  </si>
  <si>
    <t>R170</t>
  </si>
  <si>
    <t>SAHANE SANKET UTTAMRAO</t>
  </si>
  <si>
    <t>R175</t>
  </si>
  <si>
    <t>R176</t>
  </si>
  <si>
    <t>R177</t>
  </si>
  <si>
    <t>R178</t>
  </si>
  <si>
    <t>R181</t>
  </si>
  <si>
    <t>R182</t>
  </si>
  <si>
    <t>R183</t>
  </si>
  <si>
    <t>R184</t>
  </si>
  <si>
    <t>R185</t>
  </si>
  <si>
    <t>R174</t>
  </si>
  <si>
    <t>R186</t>
  </si>
  <si>
    <t>ISHWAR RAVINDRA SHINDE</t>
  </si>
  <si>
    <t>R187</t>
  </si>
  <si>
    <t>R188</t>
  </si>
  <si>
    <t>ATHARVA KALIDAS SUTAR</t>
  </si>
  <si>
    <t>SHREEYA SANJAY THIGALE</t>
  </si>
  <si>
    <t>R180</t>
  </si>
  <si>
    <t>KSHITIJ GUGALE</t>
  </si>
  <si>
    <t>RATHI VEDANSH RADHESAHYAM</t>
  </si>
  <si>
    <t>ROHAN PRAMOD NAIK</t>
  </si>
  <si>
    <t>PENDAMIC RESULT</t>
  </si>
  <si>
    <t>Success Index Batch Admited In 2018 ( 2018~2022)</t>
  </si>
  <si>
    <t>21 ~22</t>
  </si>
  <si>
    <t>71900219C</t>
  </si>
  <si>
    <t>GARJE SHIVAM SUBHASH</t>
  </si>
  <si>
    <t>71900004B</t>
  </si>
  <si>
    <t>THAKUR ABHINAV KUMAR</t>
  </si>
  <si>
    <t>71900012C</t>
  </si>
  <si>
    <t>SRIVASTAVA ADITI</t>
  </si>
  <si>
    <t>71900017D</t>
  </si>
  <si>
    <t>AGARWAL SUYASH RAJAT</t>
  </si>
  <si>
    <t>71900018B</t>
  </si>
  <si>
    <t>AGASHE ABHISHEK DILIP</t>
  </si>
  <si>
    <t>71900019L</t>
  </si>
  <si>
    <t>AGRAWAL AKSHAD GOPAL</t>
  </si>
  <si>
    <t>71900036L</t>
  </si>
  <si>
    <t>AGRAWAL AMISHA ANUP</t>
  </si>
  <si>
    <t>71900021B</t>
  </si>
  <si>
    <t>AGRAWAL HARSHITA MANISH</t>
  </si>
  <si>
    <t>71900620B</t>
  </si>
  <si>
    <t>AGRAWAL SHREYAS SHIRISH</t>
  </si>
  <si>
    <t>71900028K</t>
  </si>
  <si>
    <t>PANDITA AKASHI</t>
  </si>
  <si>
    <t>71900241K</t>
  </si>
  <si>
    <t>GORE AMOL SHANKAR</t>
  </si>
  <si>
    <t>71900038Q</t>
  </si>
  <si>
    <t>KHANDELWAL ANANT NILESH</t>
  </si>
  <si>
    <t>71900039E</t>
  </si>
  <si>
    <t>SINGH ANANYA</t>
  </si>
  <si>
    <t>71900459E</t>
  </si>
  <si>
    <t>ARANKE PARTH VIVEK</t>
  </si>
  <si>
    <t>71900061M</t>
  </si>
  <si>
    <t>KAUL ARSH</t>
  </si>
  <si>
    <t>71900069G</t>
  </si>
  <si>
    <t>ASUDANI GAURAV RAJESH</t>
  </si>
  <si>
    <t>71900071J</t>
  </si>
  <si>
    <t>CHAVAN ATHARV VIJAY</t>
  </si>
  <si>
    <t>71900684J</t>
  </si>
  <si>
    <t>ATRE UTKARSH VILAS</t>
  </si>
  <si>
    <t>71900077H</t>
  </si>
  <si>
    <t>AVHAD ADITYA SANJAY</t>
  </si>
  <si>
    <t>71900527C</t>
  </si>
  <si>
    <t>AVHAD RANVEER KISHOR</t>
  </si>
  <si>
    <t>72000069G</t>
  </si>
  <si>
    <t>AWARE NIKITA SOMNATH</t>
  </si>
  <si>
    <t>71900083B</t>
  </si>
  <si>
    <t>BADGUJAR SAURABH RAMESH</t>
  </si>
  <si>
    <t>71900088C</t>
  </si>
  <si>
    <t>BAKALE SANSKRUTI HEMANT</t>
  </si>
  <si>
    <t>71900014K</t>
  </si>
  <si>
    <t>BALDWA ADITYA RAVINDRA</t>
  </si>
  <si>
    <t>71900089M</t>
  </si>
  <si>
    <t>BANERJI ANKUR</t>
  </si>
  <si>
    <t>71900094H</t>
  </si>
  <si>
    <t>BARDE UTKARSHA GORAKSHANATH</t>
  </si>
  <si>
    <t>71900099J</t>
  </si>
  <si>
    <t>BHADALE SAKSHI VISHWAS</t>
  </si>
  <si>
    <t>71900101D</t>
  </si>
  <si>
    <t>BHAGAT PRINCE SUKHADEV</t>
  </si>
  <si>
    <t>71900104J</t>
  </si>
  <si>
    <t>BHANDARI RAMAN GOVIND</t>
  </si>
  <si>
    <t>71900112K</t>
  </si>
  <si>
    <t>THALYARI BHAWANA</t>
  </si>
  <si>
    <t>72000070L</t>
  </si>
  <si>
    <t>BHAWARI POONAM GENBHAU</t>
  </si>
  <si>
    <t>71900117L</t>
  </si>
  <si>
    <t>BHOPE OMKAR SANDEEP</t>
  </si>
  <si>
    <t>71900127H</t>
  </si>
  <si>
    <t>BODAPATI NIKHIL JAGANNADHA</t>
  </si>
  <si>
    <t>71900129D</t>
  </si>
  <si>
    <t>BORA NIHAL SANDEEP</t>
  </si>
  <si>
    <t>71900135J</t>
  </si>
  <si>
    <t>BORSE JAYESH PRAKASH</t>
  </si>
  <si>
    <t>71900027M</t>
  </si>
  <si>
    <t>BRAHMANKAR AJINKYA SOMESHWAR</t>
  </si>
  <si>
    <t>71900137E</t>
  </si>
  <si>
    <t>BURAD YASH PRAFULLA</t>
  </si>
  <si>
    <t>71900140E</t>
  </si>
  <si>
    <t>CHANDAK GUNJAN NITIN</t>
  </si>
  <si>
    <t>71900142M</t>
  </si>
  <si>
    <t>CHANDAK SHREERANG KAMAL</t>
  </si>
  <si>
    <t>71900157K</t>
  </si>
  <si>
    <t>CHANDRAMORE CHETNA SUNIL</t>
  </si>
  <si>
    <t>71900153G</t>
  </si>
  <si>
    <t>CHAVAN KUSHANK AVINASH</t>
  </si>
  <si>
    <t>71900156M</t>
  </si>
  <si>
    <t>CHAWAK PRADYUMNA MILIND</t>
  </si>
  <si>
    <t>71900159F</t>
  </si>
  <si>
    <t>VOHRA CHIRAG AJAY</t>
  </si>
  <si>
    <t>71900163D</t>
  </si>
  <si>
    <t>CHORAGE SHUBHAM SANDIP</t>
  </si>
  <si>
    <t>72000071J</t>
  </si>
  <si>
    <t>CHOUGULE POOJA RAJKUMAR</t>
  </si>
  <si>
    <t>71900166J</t>
  </si>
  <si>
    <t>CHUTTAR BHAVIKA RAHUL</t>
  </si>
  <si>
    <t>DABIR OMKAR SANDEEP</t>
  </si>
  <si>
    <t>71900167G</t>
  </si>
  <si>
    <t>DAIGAVANE PRATIK KISHOR</t>
  </si>
  <si>
    <t>71900169C</t>
  </si>
  <si>
    <t>DANDAVATE PARTH GIRISH</t>
  </si>
  <si>
    <t>71900175H</t>
  </si>
  <si>
    <t>DEOKATE VAISHNAVI AVINASH</t>
  </si>
  <si>
    <t>71900176F</t>
  </si>
  <si>
    <t>DEORE KALPESH SANJAY</t>
  </si>
  <si>
    <t>71900179L</t>
  </si>
  <si>
    <t>DESHMANE JANHAVI SUDHIR</t>
  </si>
  <si>
    <t>71900182L</t>
  </si>
  <si>
    <t>DESHMUKH PRITEE ASHOK</t>
  </si>
  <si>
    <t>71900184G</t>
  </si>
  <si>
    <t>DESHMUKH SOURABH NARESH</t>
  </si>
  <si>
    <t>72000072G</t>
  </si>
  <si>
    <t>DHANAVATE SHUBHANGI BALASAHEB</t>
  </si>
  <si>
    <t>71900192H</t>
  </si>
  <si>
    <t>DHANUKA PUNEET SHAILESH</t>
  </si>
  <si>
    <t>71900195B</t>
  </si>
  <si>
    <t>DHATRAK RUTUJA SUDAM</t>
  </si>
  <si>
    <t>71900196L</t>
  </si>
  <si>
    <t>DHAVALSHANKH SAKSHI CHANDRAKUMAR</t>
  </si>
  <si>
    <t>71900198G</t>
  </si>
  <si>
    <t>DHOLE RUSHIKESH ARVIND</t>
  </si>
  <si>
    <t>72000087E</t>
  </si>
  <si>
    <t>DHONGDI SHILPA PARSHRAM</t>
  </si>
  <si>
    <t>71900200B</t>
  </si>
  <si>
    <t>NADKAR DHRUV ABHIJEET</t>
  </si>
  <si>
    <t>72000073E</t>
  </si>
  <si>
    <t>DHULAM SANGEETA SANJAY</t>
  </si>
  <si>
    <t>71900204E</t>
  </si>
  <si>
    <t>AGRAWAL DIVYANSHI</t>
  </si>
  <si>
    <t>71900650D</t>
  </si>
  <si>
    <t>DROLIA SPARSH SANJAY</t>
  </si>
  <si>
    <t>71900209F</t>
  </si>
  <si>
    <t>MISHRA ELLIKA</t>
  </si>
  <si>
    <t>71900211H</t>
  </si>
  <si>
    <t>GAIKWAD DHANASHREE DHANRAJ</t>
  </si>
  <si>
    <t>71900123E</t>
  </si>
  <si>
    <t>GAJARE BHUSHAN VISHWANATH</t>
  </si>
  <si>
    <t>71900216J</t>
  </si>
  <si>
    <t>GANDHI SEJAL MAHESH</t>
  </si>
  <si>
    <t>71900220G</t>
  </si>
  <si>
    <t>GARJE SHUBHAM RAMESHRAO</t>
  </si>
  <si>
    <t>71900223M</t>
  </si>
  <si>
    <t>DHOK GAURAV SHAMRAO</t>
  </si>
  <si>
    <t>71900224K</t>
  </si>
  <si>
    <t>GHATI GAURAV K</t>
  </si>
  <si>
    <t>71900226F</t>
  </si>
  <si>
    <t>GAVHANE YASHRAJ MAHADEV</t>
  </si>
  <si>
    <t>71900230D</t>
  </si>
  <si>
    <t>GHAG SHANAY RAJESH</t>
  </si>
  <si>
    <t>72000074C</t>
  </si>
  <si>
    <t>GHODEGAONKAR YASH SANJAY</t>
  </si>
  <si>
    <t>71900233J</t>
  </si>
  <si>
    <t>GHUGE AJINKYA SHRINIVAS</t>
  </si>
  <si>
    <t>71900234G</t>
  </si>
  <si>
    <t>GHULE SHUBHAM SHIVAJI</t>
  </si>
  <si>
    <t>72000075M</t>
  </si>
  <si>
    <t>GODE CHAKSHUTA PANDHARINATH</t>
  </si>
  <si>
    <t>71900237M</t>
  </si>
  <si>
    <t>GODE SNEHAL RAMNATH</t>
  </si>
  <si>
    <t>71900244D</t>
  </si>
  <si>
    <t>GOURKAR VISHWESHWAR NARAYAN</t>
  </si>
  <si>
    <t>71900249E</t>
  </si>
  <si>
    <t>GUNJAL SAHIL SANJAY</t>
  </si>
  <si>
    <t>72000076K</t>
  </si>
  <si>
    <t>HARNE ISHA AJAY</t>
  </si>
  <si>
    <t>71900264J</t>
  </si>
  <si>
    <t>BABAR HRITHVIKA KIRAN</t>
  </si>
  <si>
    <t>71900265G</t>
  </si>
  <si>
    <t>HUSAIN MURTUZA NADEEM</t>
  </si>
  <si>
    <t>71900272K</t>
  </si>
  <si>
    <t>JADHAV JAYESH DHANRAJ</t>
  </si>
  <si>
    <t>71900275D</t>
  </si>
  <si>
    <t>JADHAV OMKAR UDAY</t>
  </si>
  <si>
    <t>71900276B</t>
  </si>
  <si>
    <t>JADHAV SAHIL SANJEEV</t>
  </si>
  <si>
    <t>71900172C</t>
  </si>
  <si>
    <t>JAIN DARSHAN LALIT</t>
  </si>
  <si>
    <t>71900285M</t>
  </si>
  <si>
    <t>JAIN ROSHAN BRAJESH</t>
  </si>
  <si>
    <t>71900290H</t>
  </si>
  <si>
    <t>JAUNJALE PRITHVI SANJAY</t>
  </si>
  <si>
    <t>71900294L</t>
  </si>
  <si>
    <t>JITURI ATHARVA MILIND</t>
  </si>
  <si>
    <t>71900295J</t>
  </si>
  <si>
    <t>JOSHI ADITYA VISHAL</t>
  </si>
  <si>
    <t>72000077H</t>
  </si>
  <si>
    <t>JOSHI AVANTI RAVINDRA</t>
  </si>
  <si>
    <t>71900302E</t>
  </si>
  <si>
    <t>KADAM ABHISHEK NARAYAN</t>
  </si>
  <si>
    <t>71900303C</t>
  </si>
  <si>
    <t>KADAM DHANSHREE GOVINDRAO</t>
  </si>
  <si>
    <t>71900622J</t>
  </si>
  <si>
    <t>KALRAO SHREYAS SANJAY</t>
  </si>
  <si>
    <t>71900312B</t>
  </si>
  <si>
    <t>KANADE VAIBHAV CHANDRAKANT</t>
  </si>
  <si>
    <t>71900315G</t>
  </si>
  <si>
    <t>KANDI ADITYA SHIVNATH</t>
  </si>
  <si>
    <t>71900618L</t>
  </si>
  <si>
    <t>KAPRATWAR SHREY CHANDRAKANT</t>
  </si>
  <si>
    <t>71900324F</t>
  </si>
  <si>
    <t>KAVHALE DEEPAK ANKUSH</t>
  </si>
  <si>
    <t>71900328J</t>
  </si>
  <si>
    <t>KEER PRAJAKTA CHANDRASHEKHAR</t>
  </si>
  <si>
    <t>71900331J</t>
  </si>
  <si>
    <t>KHAIRE ADITYA KUMAR</t>
  </si>
  <si>
    <t>71900511G</t>
  </si>
  <si>
    <t>KHANDELWAL RAGHAV RAMESH</t>
  </si>
  <si>
    <t>71900340H</t>
  </si>
  <si>
    <t>KOCHETA JEEVAN SACHIN</t>
  </si>
  <si>
    <t>72000078F</t>
  </si>
  <si>
    <t>GAIKWAD KOMAL SUNIL</t>
  </si>
  <si>
    <t>71900348C</t>
  </si>
  <si>
    <t>MEWANI KRISHIV NIRANJAN</t>
  </si>
  <si>
    <t>71900359J</t>
  </si>
  <si>
    <t>KULKARNI MIHIR RAJENDRA</t>
  </si>
  <si>
    <t>71900363G</t>
  </si>
  <si>
    <t>KULKARNI PRATHMESH PRAVIN</t>
  </si>
  <si>
    <t>71900365C</t>
  </si>
  <si>
    <t>KULKARNI SANYUKTA SANDEEP</t>
  </si>
  <si>
    <t>71900368H</t>
  </si>
  <si>
    <t>KUMBHAKARNA DARSHANA RAVINDRA</t>
  </si>
  <si>
    <t>71900376J</t>
  </si>
  <si>
    <t>LANDGE RUSHIKESH VIJAY</t>
  </si>
  <si>
    <t>71900502H</t>
  </si>
  <si>
    <t>MAGDUM PRASAD KUMAR</t>
  </si>
  <si>
    <t>71900384K</t>
  </si>
  <si>
    <t>MAHAJAN KIRAN SURESH</t>
  </si>
  <si>
    <t>71900388B</t>
  </si>
  <si>
    <t>MAHINDRAKAR PARIMAL NANDKUMAR</t>
  </si>
  <si>
    <t>71900552D</t>
  </si>
  <si>
    <t>MALANI SAKSHI MANISH</t>
  </si>
  <si>
    <t>71900392L</t>
  </si>
  <si>
    <t>MALLAWAT PRIYANKA LAXMINIWAS</t>
  </si>
  <si>
    <t>71900394G</t>
  </si>
  <si>
    <t>MALU AKSHAY SHYAM</t>
  </si>
  <si>
    <t>71900402M</t>
  </si>
  <si>
    <t>MANE VAISHNAVI ASHOK</t>
  </si>
  <si>
    <t>71900403K</t>
  </si>
  <si>
    <t>MANGLANI HARSHAD GUL</t>
  </si>
  <si>
    <t>71900405F</t>
  </si>
  <si>
    <t>MARDA VIBHA MAHESH</t>
  </si>
  <si>
    <t>71900416M</t>
  </si>
  <si>
    <t>MORE PRATIK PRASHANT</t>
  </si>
  <si>
    <t>72000079D</t>
  </si>
  <si>
    <t>MORE RUTUJA RAMKRISHNA</t>
  </si>
  <si>
    <t>71900005L</t>
  </si>
  <si>
    <t>MUNDADA ABHISHEK ATULKUMAR</t>
  </si>
  <si>
    <t>71900422F</t>
  </si>
  <si>
    <t>MUNDADA VYANKATESH ASHISH</t>
  </si>
  <si>
    <t>71900427G</t>
  </si>
  <si>
    <t>NAGRALE MRUDUL NARESH</t>
  </si>
  <si>
    <t>71900429C</t>
  </si>
  <si>
    <t>NAIR VINAY PREMCHANDRAN</t>
  </si>
  <si>
    <t>71900432C</t>
  </si>
  <si>
    <t>MAHAJAN NAYAN SUDESH</t>
  </si>
  <si>
    <t>71900434K</t>
  </si>
  <si>
    <t>NEMADE SHUBHAM NARENDRA</t>
  </si>
  <si>
    <t>71900449H</t>
  </si>
  <si>
    <t>PALLOD VAIBHAV SHYAMSUNDAR</t>
  </si>
  <si>
    <t>72000080H</t>
  </si>
  <si>
    <t>PANDEY NISHANT DHARMENDRA</t>
  </si>
  <si>
    <t>72000081F</t>
  </si>
  <si>
    <t>PANGAVHANE RUTURAJ AVINASH</t>
  </si>
  <si>
    <t>71900452H</t>
  </si>
  <si>
    <t>PARAKH BHAVESH JAYANTILAL</t>
  </si>
  <si>
    <t>71900540L</t>
  </si>
  <si>
    <t>PARDESHI ROHIT MILIND</t>
  </si>
  <si>
    <t>71900664D</t>
  </si>
  <si>
    <t>PARDESHI TANMAY SUDHIR</t>
  </si>
  <si>
    <t>71900454D</t>
  </si>
  <si>
    <t>PARMAR MANASI RAJU</t>
  </si>
  <si>
    <t>71900496K</t>
  </si>
  <si>
    <t>PATANKAR PRAJWAL PRAKASH</t>
  </si>
  <si>
    <t>71900460J</t>
  </si>
  <si>
    <t>PATANKAR TANAY PRADIP</t>
  </si>
  <si>
    <t>71900466H</t>
  </si>
  <si>
    <t>PATIL HRUSHIKESH SUBHASH</t>
  </si>
  <si>
    <t>71900469B</t>
  </si>
  <si>
    <t>PATIL KSHITIJ VILAS</t>
  </si>
  <si>
    <t>71900470F</t>
  </si>
  <si>
    <t>PATIL MANASI MANASING</t>
  </si>
  <si>
    <t>72000082D</t>
  </si>
  <si>
    <t>PATIL MANORAMA PANDITRAO</t>
  </si>
  <si>
    <t>71900474J</t>
  </si>
  <si>
    <t>PATIL RUTWIJ PRASHANT</t>
  </si>
  <si>
    <t>71900475G</t>
  </si>
  <si>
    <t>PATIL SANKET DIGAMBAR</t>
  </si>
  <si>
    <t>71900476E</t>
  </si>
  <si>
    <t>PATIL SATYAJEET MAHENDRA</t>
  </si>
  <si>
    <t>71900477C</t>
  </si>
  <si>
    <t>PATIL SAURABH VITTHAL</t>
  </si>
  <si>
    <t>71900043C</t>
  </si>
  <si>
    <t>PATWARDHAN ANIRUDDHA MANISH</t>
  </si>
  <si>
    <t>71829087K</t>
  </si>
  <si>
    <t>72000083B</t>
  </si>
  <si>
    <t>PAWAR RITU BALIRAM</t>
  </si>
  <si>
    <t>71900539G</t>
  </si>
  <si>
    <t>PAWAR ROHIT ARUN</t>
  </si>
  <si>
    <t>71900487L</t>
  </si>
  <si>
    <t>PHADE SAKSHEE SANDEEP</t>
  </si>
  <si>
    <t>71900505B</t>
  </si>
  <si>
    <t>SANGAOKAR PRATYUSH SACHIN</t>
  </si>
  <si>
    <t>71900523L</t>
  </si>
  <si>
    <t>RANBHARE ROHIT SUBHASH</t>
  </si>
  <si>
    <t>71900525G</t>
  </si>
  <si>
    <t>RANE TANISHK SHAILENDRA</t>
  </si>
  <si>
    <t>72000084L</t>
  </si>
  <si>
    <t>RANMALE RASHMI SANTOSH</t>
  </si>
  <si>
    <t>71900531M</t>
  </si>
  <si>
    <t>RATHI JAYESH PRAVIN</t>
  </si>
  <si>
    <t>71900532K</t>
  </si>
  <si>
    <t>RATHI VAISHNAVI VINOD</t>
  </si>
  <si>
    <t>71900706C</t>
  </si>
  <si>
    <t>RATHI YASH SUNIL</t>
  </si>
  <si>
    <t>71900533H</t>
  </si>
  <si>
    <t>RATHOD KIRAN ARJUN</t>
  </si>
  <si>
    <t>71900534F</t>
  </si>
  <si>
    <t>RATHOD SHAM DARASING</t>
  </si>
  <si>
    <t>72000085J</t>
  </si>
  <si>
    <t>KORADE RUSHIKESH SHRIKANT</t>
  </si>
  <si>
    <t>71900545M</t>
  </si>
  <si>
    <t>DESHPANDE SAARTH</t>
  </si>
  <si>
    <t>71900551F</t>
  </si>
  <si>
    <t>SAKHRANI HARSH SANTOSH</t>
  </si>
  <si>
    <t>71900178B</t>
  </si>
  <si>
    <t>DEORE SAKSHI DINESH</t>
  </si>
  <si>
    <t>71900517F</t>
  </si>
  <si>
    <t>RAJPUT SAKSHI KISHOR</t>
  </si>
  <si>
    <t>71900554L</t>
  </si>
  <si>
    <t>SALAVE AKASH ADHIKRAO</t>
  </si>
  <si>
    <t>71900555J</t>
  </si>
  <si>
    <t>PAREKH SALONI PURAN</t>
  </si>
  <si>
    <t>71900556G</t>
  </si>
  <si>
    <t>SALUNKE SHUBHAM RAJU</t>
  </si>
  <si>
    <t>71900557E</t>
  </si>
  <si>
    <t>SALUNKHE SANJANA SATISH</t>
  </si>
  <si>
    <t>72000086G</t>
  </si>
  <si>
    <t>SALUNKHE SWAPNA RAMDAS</t>
  </si>
  <si>
    <t>71900492G</t>
  </si>
  <si>
    <t>SALVE POOJA NITIN</t>
  </si>
  <si>
    <t>71900568L</t>
  </si>
  <si>
    <t>SAOJI ANUJ ANAND</t>
  </si>
  <si>
    <t>71900581H</t>
  </si>
  <si>
    <t>SURANGLIKAR SAVANI</t>
  </si>
  <si>
    <t>71900583D</t>
  </si>
  <si>
    <t>Ayush Shah</t>
  </si>
  <si>
    <t>71900593M</t>
  </si>
  <si>
    <t>SHARMA ONKAR ANIL</t>
  </si>
  <si>
    <t>72000088C</t>
  </si>
  <si>
    <t>SHINDE MANASI SHASHIKANT</t>
  </si>
  <si>
    <t>71900606G</t>
  </si>
  <si>
    <t>SHINDE VIPUL VIKAS</t>
  </si>
  <si>
    <t>71900607E</t>
  </si>
  <si>
    <t>SHIRALKAR PRATHAMESH NARENDRA</t>
  </si>
  <si>
    <t>71900610E</t>
  </si>
  <si>
    <t>SHIRNATH KIRTI RAJU</t>
  </si>
  <si>
    <t>71900612M</t>
  </si>
  <si>
    <t>JAJU SHIVAM MANOJ</t>
  </si>
  <si>
    <t>71900616D</t>
  </si>
  <si>
    <t>SHRAOGI MUSKAAN CHETANKUMAR</t>
  </si>
  <si>
    <t>71900625C</t>
  </si>
  <si>
    <t>PARKHE SHUBHAM NAVNATH</t>
  </si>
  <si>
    <t>71900627K</t>
  </si>
  <si>
    <t>RATHI SIDDHANT SACHIN</t>
  </si>
  <si>
    <t>71900639C</t>
  </si>
  <si>
    <t>GAIKWAD SOMESHWAR KIRAN</t>
  </si>
  <si>
    <t>71900495M</t>
  </si>
  <si>
    <t>SONAWANE PRAJWAL JANARDHAN</t>
  </si>
  <si>
    <t>71900643M</t>
  </si>
  <si>
    <t>SONAWANE SANDESH CHANDRAKANT</t>
  </si>
  <si>
    <t>71900647D</t>
  </si>
  <si>
    <t>SONTAKKE SUSHANT MOHAN</t>
  </si>
  <si>
    <t>71900649L</t>
  </si>
  <si>
    <t>MALGONDE SOUMYA PRAKASH</t>
  </si>
  <si>
    <t>71900655E</t>
  </si>
  <si>
    <t>SURYAWANSHI VENKATESH TUKARAM</t>
  </si>
  <si>
    <t>71900658K</t>
  </si>
  <si>
    <t>MUJTABA HADI JAFRI SYED</t>
  </si>
  <si>
    <t>71900444G</t>
  </si>
  <si>
    <t>TELWANE OJAS SANTOSH</t>
  </si>
  <si>
    <t>71900670J</t>
  </si>
  <si>
    <t>THAKARE ROHIT BHASKAR</t>
  </si>
  <si>
    <t>71900026C</t>
  </si>
  <si>
    <t>TIKHE AJINKYA ANIL</t>
  </si>
  <si>
    <t>71900675K</t>
  </si>
  <si>
    <t>TODMAL PRIYADARSHAN SATISH</t>
  </si>
  <si>
    <t>71900676H</t>
  </si>
  <si>
    <t>TOPE ARNAV AMOL</t>
  </si>
  <si>
    <t>71900679B</t>
  </si>
  <si>
    <t>UNDE NAVNEETA ASHOK</t>
  </si>
  <si>
    <t>72000090E</t>
  </si>
  <si>
    <t>UPADHYAY VISHAL CHANDRAPRAKASH</t>
  </si>
  <si>
    <t>71900687C</t>
  </si>
  <si>
    <t>BHARDWAJ VANSHREE</t>
  </si>
  <si>
    <t>71900692K</t>
  </si>
  <si>
    <t>VELANKAR ABHISHEK VISHWAS</t>
  </si>
  <si>
    <t>71900174K</t>
  </si>
  <si>
    <t>VETAL DATTATRAY VIJAY</t>
  </si>
  <si>
    <t>72000091C</t>
  </si>
  <si>
    <t>WAGHAMARE VAIBHAV RAMKRUSHN</t>
  </si>
  <si>
    <t>72000092M</t>
  </si>
  <si>
    <t>WAGHMODE SURESH MANIK</t>
  </si>
  <si>
    <t>71900258D</t>
  </si>
  <si>
    <t>ZAMAD HITESH DHANRAJ</t>
  </si>
  <si>
    <t>71900015H</t>
  </si>
  <si>
    <t>ADSULE NIKITA RAJENDRAKUMAR</t>
  </si>
  <si>
    <t>71900595H</t>
  </si>
  <si>
    <t>SALUJA SHARSHDEEP SATBIR</t>
  </si>
  <si>
    <t>NO'S OF STUD PASSED IN YEAR = (WITH ATKT)</t>
  </si>
  <si>
    <t>Success Index Batch Admited In 2019 ( 2019~2023)</t>
  </si>
  <si>
    <t>22 ~23</t>
  </si>
  <si>
    <t>DURGE MOHIT MADHAV</t>
  </si>
  <si>
    <t xml:space="preserve">SEETHA TARUN HARISH </t>
  </si>
  <si>
    <t>71601132J</t>
  </si>
  <si>
    <t>71701222M</t>
  </si>
  <si>
    <t xml:space="preserve">SONAWANE SHIVAM SAMBHAJI </t>
  </si>
  <si>
    <t>71601136M</t>
  </si>
  <si>
    <t>71601341L</t>
  </si>
  <si>
    <t>71728733F</t>
  </si>
  <si>
    <t>71401022H</t>
  </si>
  <si>
    <t>71633729M</t>
  </si>
  <si>
    <t>71527136k</t>
  </si>
  <si>
    <t>DEORE PRATUL KESHAV</t>
  </si>
  <si>
    <t>71601257L</t>
  </si>
  <si>
    <t xml:space="preserve">DEVKATE APARNA INDRAJIT </t>
  </si>
  <si>
    <t>MADHURI JALINDER KALE</t>
  </si>
  <si>
    <t>71700992M</t>
  </si>
  <si>
    <t>SHUBHAM AJAY MAPARA</t>
  </si>
  <si>
    <t xml:space="preserve">SHITKAL MADHURI DATTATRAYA </t>
  </si>
  <si>
    <t>71601351H</t>
  </si>
  <si>
    <t>SI</t>
  </si>
  <si>
    <t>MEHUL HITESH KEDIA</t>
  </si>
  <si>
    <t>TANDURE VINIT RAJKUMAR</t>
  </si>
  <si>
    <t>AMEY ANILRAO HOLEY</t>
  </si>
  <si>
    <t>ANUP UTTAMRAO SABLE</t>
  </si>
  <si>
    <t>BHARMAL KAUSTUBH DEEPAK</t>
  </si>
  <si>
    <t>KOLHE AJIT ABHIMANYU</t>
  </si>
  <si>
    <t>MAHANT GAURAV DILIP</t>
  </si>
  <si>
    <t>MORE ADITEE DEEPAK</t>
  </si>
  <si>
    <t>PENDAM SAURABH KESHAV</t>
  </si>
  <si>
    <t>SONAWANE SPARSH UMESH</t>
  </si>
  <si>
    <t>UGALE SHANTANU GANGARAM</t>
  </si>
  <si>
    <t>DIP-01</t>
  </si>
  <si>
    <t>DIP-02</t>
  </si>
  <si>
    <t>DIP-03</t>
  </si>
  <si>
    <t>DIP-04</t>
  </si>
  <si>
    <t>DIP-05</t>
  </si>
  <si>
    <t>DIP-06</t>
  </si>
  <si>
    <t>DIP-07</t>
  </si>
  <si>
    <t>DIP-08</t>
  </si>
  <si>
    <t>DIP-09</t>
  </si>
  <si>
    <t>DIP-10</t>
  </si>
  <si>
    <t>DIP-11</t>
  </si>
  <si>
    <t>DIP-12</t>
  </si>
  <si>
    <t>DIP-13</t>
  </si>
  <si>
    <t>DIP-14</t>
  </si>
  <si>
    <t>DIP-15</t>
  </si>
  <si>
    <t>DIP-16</t>
  </si>
  <si>
    <t>DIP-17</t>
  </si>
  <si>
    <t>DIP-18</t>
  </si>
  <si>
    <t>DIP-19</t>
  </si>
  <si>
    <t>DIP-20</t>
  </si>
  <si>
    <t>DIP-21</t>
  </si>
  <si>
    <t>DIP-22</t>
  </si>
  <si>
    <t>DIP-23</t>
  </si>
  <si>
    <t>SONAWANE MEGHA SATISH</t>
  </si>
  <si>
    <t>DIP-24</t>
  </si>
  <si>
    <t>BR-IN1</t>
  </si>
  <si>
    <t>BR-IN2</t>
  </si>
  <si>
    <t>BR-IN3</t>
  </si>
  <si>
    <t xml:space="preserve">KOLTE JANHAVI JITENDRA            </t>
  </si>
  <si>
    <t xml:space="preserve">KARNAVAT BHAGYASHREE SURYAKANT    </t>
  </si>
  <si>
    <t xml:space="preserve">ABANDE DEEPAK SURYAKANT           </t>
  </si>
  <si>
    <t xml:space="preserve">ABHISHEK DHAR                     </t>
  </si>
  <si>
    <t xml:space="preserve">RABDE ABHISHEK GAJANAN            </t>
  </si>
  <si>
    <t xml:space="preserve">AGARWAL ARJIT VIPUL               </t>
  </si>
  <si>
    <t xml:space="preserve">ANEY KAIWALYA VINAYAK             </t>
  </si>
  <si>
    <t xml:space="preserve">ANMOL KOUL                        </t>
  </si>
  <si>
    <t xml:space="preserve">ANUJ PANDEY                       </t>
  </si>
  <si>
    <t xml:space="preserve">ANVEKAR ESHA MUKESH               </t>
  </si>
  <si>
    <t xml:space="preserve">ARPAN SINHA                       </t>
  </si>
  <si>
    <t xml:space="preserve">ARYAN PRASAD                      </t>
  </si>
  <si>
    <t xml:space="preserve">ATRAM PANKAJ RAMESH               </t>
  </si>
  <si>
    <t xml:space="preserve">AVATI ABHISHEK AJAY               </t>
  </si>
  <si>
    <t xml:space="preserve">BAFNA BHAVANA VASANT              </t>
  </si>
  <si>
    <t xml:space="preserve">BEHARE YASH SUBHASH               </t>
  </si>
  <si>
    <t xml:space="preserve">BHALGAT SEJAL SANTOSH             </t>
  </si>
  <si>
    <t xml:space="preserve">BHARSAKLE ANKITA SIDDHARTH        </t>
  </si>
  <si>
    <t xml:space="preserve">BHOKARE PRATHAM SUBHASH           </t>
  </si>
  <si>
    <t xml:space="preserve">BHONSLE SHIVENDRA SANGRAM         </t>
  </si>
  <si>
    <t xml:space="preserve">BINDI DHARMENDRAKUMAR SHAH        </t>
  </si>
  <si>
    <t xml:space="preserve">BOONLIA KARAN MANISH              </t>
  </si>
  <si>
    <t xml:space="preserve">BORSE RUSHIKESH SANDEEP           </t>
  </si>
  <si>
    <t xml:space="preserve">CHANDAK JAYKUMAR MANISHKUMAR      </t>
  </si>
  <si>
    <t xml:space="preserve">CHAVAN DISHA SANDEEP              </t>
  </si>
  <si>
    <t xml:space="preserve">CHAVAN SATYAJEET PRITHVIRAJ       </t>
  </si>
  <si>
    <t xml:space="preserve">CHAVAN SUMIT DATTU                </t>
  </si>
  <si>
    <t xml:space="preserve">CHHATRE SWAPNIL AJIT              </t>
  </si>
  <si>
    <t xml:space="preserve">CHIPLUNKAR RHUTVIJ PRAVIN         </t>
  </si>
  <si>
    <t xml:space="preserve">CHITALE ROHIT SACHIN              </t>
  </si>
  <si>
    <t xml:space="preserve">CHITALKAR SWAPNIL BABASAHEB       </t>
  </si>
  <si>
    <t xml:space="preserve">CHOUGULE PRANAV ARUN              </t>
  </si>
  <si>
    <t xml:space="preserve">DAIGAVANE VEDANT ASHOKRAO         </t>
  </si>
  <si>
    <t xml:space="preserve">DAKWALA KRISHIV SHREYANS          </t>
  </si>
  <si>
    <t xml:space="preserve">DALAVI SHWETA TANAJI              </t>
  </si>
  <si>
    <t xml:space="preserve">DALVI SAKSHI SANDEEP              </t>
  </si>
  <si>
    <t xml:space="preserve">DANDAPAT MEGHA SUMAN              </t>
  </si>
  <si>
    <t xml:space="preserve">DARAK AMRUTA MAHESH               </t>
  </si>
  <si>
    <t xml:space="preserve">DARP ANIKET MILIND                </t>
  </si>
  <si>
    <t xml:space="preserve">DEORE PIYUSH YOGESH               </t>
  </si>
  <si>
    <t xml:space="preserve">DERE ATHARVA SANJEEV              </t>
  </si>
  <si>
    <t xml:space="preserve">DESHMUKH ADWAIT ABHAY             </t>
  </si>
  <si>
    <t xml:space="preserve">DESHPANDE HARISH SUNIL            </t>
  </si>
  <si>
    <t xml:space="preserve">DESHPANDE KSHITIJ DINESH          </t>
  </si>
  <si>
    <t xml:space="preserve">DESHPANDE NEIL RAJENDRA           </t>
  </si>
  <si>
    <t xml:space="preserve">DHAINJE SIDDHESH SHRIKANT         </t>
  </si>
  <si>
    <t xml:space="preserve">DHATRAK KAJAL SHARAD              </t>
  </si>
  <si>
    <t xml:space="preserve">DHOMASE DIVYA DNYANDEV            </t>
  </si>
  <si>
    <t xml:space="preserve">DHOOT SAGAR SANDEEP               </t>
  </si>
  <si>
    <t xml:space="preserve">FAIZAN ALI PYAR ALI               </t>
  </si>
  <si>
    <t xml:space="preserve">GAIKWAD SHIVANI ASHRU             </t>
  </si>
  <si>
    <t xml:space="preserve">GAWADE PRASAD DNYANESHWAR         </t>
  </si>
  <si>
    <t xml:space="preserve">GHULE LOKESH MACHHINDRA           </t>
  </si>
  <si>
    <t xml:space="preserve">GIRI ABHINAY GULAB                </t>
  </si>
  <si>
    <t xml:space="preserve">GODSE AMEY ARVIND                 </t>
  </si>
  <si>
    <t xml:space="preserve">GOEL SUNAND SUNEET                </t>
  </si>
  <si>
    <t xml:space="preserve">GOSAVI PRASAD MUKUND              </t>
  </si>
  <si>
    <t xml:space="preserve">GUPTE ASHMIKA AJAY                </t>
  </si>
  <si>
    <t xml:space="preserve">HARSH VIJAY CHAUDHARI             </t>
  </si>
  <si>
    <t xml:space="preserve">HATEKAR MANASI SHRIKANT           </t>
  </si>
  <si>
    <t xml:space="preserve">HENKARE APURV BALAJI              </t>
  </si>
  <si>
    <t xml:space="preserve">HIMANSHU PANDEY                   </t>
  </si>
  <si>
    <t xml:space="preserve">JADHAV SOMNATH GANESHRAO          </t>
  </si>
  <si>
    <t xml:space="preserve">JAIN MAYUR PRADEEP                </t>
  </si>
  <si>
    <t xml:space="preserve">JAIN OM PRASANNA                  </t>
  </si>
  <si>
    <t xml:space="preserve">KADAM KSHITIJ MOHAN               </t>
  </si>
  <si>
    <t xml:space="preserve">KALAMB ROHAN SADANAND             </t>
  </si>
  <si>
    <t xml:space="preserve">KALE SOHAM RAJESH                 </t>
  </si>
  <si>
    <t xml:space="preserve">KALE YASH SAMIR                   </t>
  </si>
  <si>
    <t xml:space="preserve">KAMBLE SUNIT NITIN                </t>
  </si>
  <si>
    <t xml:space="preserve">KANADE ISHA GIRISH                </t>
  </si>
  <si>
    <t xml:space="preserve">KANE PUSHKAR DEEPAK               </t>
  </si>
  <si>
    <t xml:space="preserve">KAPADNIS SHASHANK VIJAY           </t>
  </si>
  <si>
    <t xml:space="preserve">KARDILE CHAITANYA DIPAK           </t>
  </si>
  <si>
    <t xml:space="preserve">KASLIWAL LOKESH PRAKASH           </t>
  </si>
  <si>
    <t xml:space="preserve">KATILE URVASHI ASHOK              </t>
  </si>
  <si>
    <t>KAVEESHWAR ANURAAG RAGURAM CHANDRA</t>
  </si>
  <si>
    <t xml:space="preserve">KHAIRNAR PRANAV DILIP             </t>
  </si>
  <si>
    <t xml:space="preserve">KHALKAR PRASAD SANJAY             </t>
  </si>
  <si>
    <t xml:space="preserve">KHANDAIT SHREYASH HIRALAL         </t>
  </si>
  <si>
    <t xml:space="preserve">KHANDAVE ANIKET UDDHAV            </t>
  </si>
  <si>
    <t xml:space="preserve">KHANDELWAL RASHI SANJAY           </t>
  </si>
  <si>
    <t xml:space="preserve">KHANDELWAL RAUNAK RAHUL           </t>
  </si>
  <si>
    <t xml:space="preserve">KHAROLKAR SUMEDH NARAYAN          </t>
  </si>
  <si>
    <t xml:space="preserve">KHEDKAR ABHIJEET BABASAHEB        </t>
  </si>
  <si>
    <t xml:space="preserve">KHOPADE SUJIT SAMBHAJI            </t>
  </si>
  <si>
    <t xml:space="preserve">KOLI SIDDHARTH VASANTRAO          </t>
  </si>
  <si>
    <t xml:space="preserve">KOMBDE SHARDUL RAVIKIRAN          </t>
  </si>
  <si>
    <t xml:space="preserve">KOUSHAL BHAT                      </t>
  </si>
  <si>
    <t xml:space="preserve">KULKARNI ABHISHEK SUDHIR          </t>
  </si>
  <si>
    <t xml:space="preserve">KULKARNI AKASH ANIL               </t>
  </si>
  <si>
    <t xml:space="preserve">KULKARNI RUSHIKESH SUNIL          </t>
  </si>
  <si>
    <t xml:space="preserve">KUMAR SANTOSH DESHMUKH            </t>
  </si>
  <si>
    <t xml:space="preserve">LANDE ABHISHEK SANJAY             </t>
  </si>
  <si>
    <t xml:space="preserve">LAVEKAR DHANASHREE CHANDRASHEKHAR </t>
  </si>
  <si>
    <t xml:space="preserve">LONKAR PUSHKAR BHANUDAS           </t>
  </si>
  <si>
    <t xml:space="preserve">MAGAR UTKARSH SANJAY              </t>
  </si>
  <si>
    <t xml:space="preserve">MAHAJAN ABHIJEET SHANKARRAO       </t>
  </si>
  <si>
    <t xml:space="preserve">MAHAJAN KAUSHAL KAMLESH           </t>
  </si>
  <si>
    <t xml:space="preserve">MAHALE DISHITAA RAHUL             </t>
  </si>
  <si>
    <t xml:space="preserve">MANE MAYA ISHWAR                  </t>
  </si>
  <si>
    <t xml:space="preserve">MANGALVEDHEKAR SUDEEP MILIND      </t>
  </si>
  <si>
    <t xml:space="preserve">MASHALKAR VARAD GIRISH            </t>
  </si>
  <si>
    <t xml:space="preserve">MASKARE SUDARSHAN SUNIL           </t>
  </si>
  <si>
    <t xml:space="preserve">MATHE PRATIK PRAKASH              </t>
  </si>
  <si>
    <t xml:space="preserve">MHAISEKAR KAUSTUBH ABHIJIT        </t>
  </si>
  <si>
    <t xml:space="preserve">MORE KARTIK SUNIL                 </t>
  </si>
  <si>
    <t xml:space="preserve">MORE SAKSHI RAJENDRA              </t>
  </si>
  <si>
    <t xml:space="preserve">MORE SURABHI JITENDRA             </t>
  </si>
  <si>
    <t xml:space="preserve">MORE SUYASH MANOJ                 </t>
  </si>
  <si>
    <t xml:space="preserve">MULUK KEDAR GOVIND                </t>
  </si>
  <si>
    <t xml:space="preserve">MULUK MANASI ARUN                 </t>
  </si>
  <si>
    <t xml:space="preserve">MURUGKAR AKHILESH DIGAMBARRAO     </t>
  </si>
  <si>
    <t xml:space="preserve">MUTHAL ADITYA AVINASH             </t>
  </si>
  <si>
    <t xml:space="preserve">MUTHE AKANKSHA NATHU              </t>
  </si>
  <si>
    <t xml:space="preserve">NAHAR SHREYAS SURESH              </t>
  </si>
  <si>
    <t xml:space="preserve">NAPHADE SAMARTH SANJAY            </t>
  </si>
  <si>
    <t xml:space="preserve">NAQVI SYED FARHAN                 </t>
  </si>
  <si>
    <t xml:space="preserve">NEMADE SHUBHAM RAJESH             </t>
  </si>
  <si>
    <t xml:space="preserve">NIMBALKAR PRATIK ASHOK            </t>
  </si>
  <si>
    <t xml:space="preserve">NIMBALKAR YASH PADMAKAR           </t>
  </si>
  <si>
    <t xml:space="preserve">NIRALE JANHAVI SUDHIR             </t>
  </si>
  <si>
    <t xml:space="preserve">OJAS KISHOR KUND                  </t>
  </si>
  <si>
    <t xml:space="preserve">PARANJAPE ADITYA ANAND            </t>
  </si>
  <si>
    <t xml:space="preserve">PARASWAR PRATHAMESH SUDHIR        </t>
  </si>
  <si>
    <t xml:space="preserve">PATHARE KETAN SURYABHAN           </t>
  </si>
  <si>
    <t xml:space="preserve">PATIL ANUJA DINESH                </t>
  </si>
  <si>
    <t xml:space="preserve">PATIL ASHISH RAMESH               </t>
  </si>
  <si>
    <t xml:space="preserve">PATIL ASHISH SHIVAJI              </t>
  </si>
  <si>
    <t xml:space="preserve">PATIL NANDINI SANJIV              </t>
  </si>
  <si>
    <t xml:space="preserve">PATIL PRANIT MANOJ                </t>
  </si>
  <si>
    <t xml:space="preserve">PATIL PRASAD RUPCHAND             </t>
  </si>
  <si>
    <t xml:space="preserve">PATIL RAHUL SANJAY                </t>
  </si>
  <si>
    <t xml:space="preserve">PATIL SNEHA SANJAY                </t>
  </si>
  <si>
    <t xml:space="preserve">PATIL SOHAM SHASHIKANT            </t>
  </si>
  <si>
    <t xml:space="preserve">PATOLE ESHWARI BHAUSAHEB          </t>
  </si>
  <si>
    <t xml:space="preserve">PAWAR OMKAR SHAMRAO               </t>
  </si>
  <si>
    <t xml:space="preserve">PENDSE ROHIT ANIRUDHA             </t>
  </si>
  <si>
    <t xml:space="preserve">PICHAD SAINATH GANGADHAR          </t>
  </si>
  <si>
    <t xml:space="preserve">PINGLE ADITI SHANKARRAO           </t>
  </si>
  <si>
    <t xml:space="preserve">PRAJWAL DNYANDEO HALKARE          </t>
  </si>
  <si>
    <t xml:space="preserve">PRANAV SHRISH BHAGWAT             </t>
  </si>
  <si>
    <t xml:space="preserve">RAJPUT HARSHAL RAJENDRA           </t>
  </si>
  <si>
    <t xml:space="preserve">RANADE MIHIR CHANDRASHEKHAR       </t>
  </si>
  <si>
    <t xml:space="preserve">RANANAVARE PRANAV VIJAY           </t>
  </si>
  <si>
    <t xml:space="preserve">RASIKA RAGHUNATH CHORAGHE         </t>
  </si>
  <si>
    <t xml:space="preserve">RATHI PRATHAMESH HARIPRASAD       </t>
  </si>
  <si>
    <t xml:space="preserve">RATHI PRERNA RAMESHWAR            </t>
  </si>
  <si>
    <t xml:space="preserve">RATHI VEDANT GOPAL                </t>
  </si>
  <si>
    <t xml:space="preserve">RAVINDRA SINGH                    </t>
  </si>
  <si>
    <t xml:space="preserve">ROHIT KUMAR VIRANI                </t>
  </si>
  <si>
    <t xml:space="preserve">RUDRAWAR NISHA NANDKISHOR         </t>
  </si>
  <si>
    <t xml:space="preserve">RUTURAJ KIRAN PATIL               </t>
  </si>
  <si>
    <t xml:space="preserve">SAHIL DATE                        </t>
  </si>
  <si>
    <t xml:space="preserve">SANAP BHAVANA SANDEEP             </t>
  </si>
  <si>
    <t xml:space="preserve">SANCHIT KALSI                     </t>
  </si>
  <si>
    <t xml:space="preserve">SANDANSHIV SHUBHAM SATISH         </t>
  </si>
  <si>
    <t xml:space="preserve">SANKPAL SATYAJEET ASHOK           </t>
  </si>
  <si>
    <t xml:space="preserve">SANTANI JANVI SUNIL               </t>
  </si>
  <si>
    <t xml:space="preserve">SARAF RUTWIK ANIL                 </t>
  </si>
  <si>
    <t xml:space="preserve">SARAF SHUBHAM PRASHANT            </t>
  </si>
  <si>
    <t xml:space="preserve">SARDAR SHUBHAM DILIP              </t>
  </si>
  <si>
    <t xml:space="preserve">SARTH M KULKARNI                  </t>
  </si>
  <si>
    <t xml:space="preserve">SARWATE ATHARVA ABHAY             </t>
  </si>
  <si>
    <t xml:space="preserve">SATHE PRATHMESH BHASKAR           </t>
  </si>
  <si>
    <t xml:space="preserve">SAUDAGAR ONKAR VISHNU             </t>
  </si>
  <si>
    <t xml:space="preserve">SAYED AAGAAZ ALI AIJAZ ALI        </t>
  </si>
  <si>
    <t xml:space="preserve">SHAH HARSHIL SAURABH              </t>
  </si>
  <si>
    <t xml:space="preserve">SHAHA SHLOK RITESH                </t>
  </si>
  <si>
    <t xml:space="preserve">SHAHANE KRUTIKA NILESH            </t>
  </si>
  <si>
    <t xml:space="preserve">SHAIKH ZAIN UL ABEDIN NAIM        </t>
  </si>
  <si>
    <t xml:space="preserve">SHELKE ISHWAR PRAKASH             </t>
  </si>
  <si>
    <t xml:space="preserve">SHELKE VISHWAJIT DEODATTA         </t>
  </si>
  <si>
    <t xml:space="preserve">SHETTY SHWETH GOVERDHAN           </t>
  </si>
  <si>
    <t xml:space="preserve">SHINDE GAURAV CHANDRASHEKHAR      </t>
  </si>
  <si>
    <t xml:space="preserve">SHINDE MAHESH DATTATRAY           </t>
  </si>
  <si>
    <t xml:space="preserve">SHIRKE PRANAV RAJENDRA            </t>
  </si>
  <si>
    <t xml:space="preserve">SHUBHAM SANTOSH GANGURDE          </t>
  </si>
  <si>
    <t xml:space="preserve">SHUBHAM SHIGWAN                   </t>
  </si>
  <si>
    <t xml:space="preserve">SIRVI MANOJKUMAR DHARMESHBHAI     </t>
  </si>
  <si>
    <t xml:space="preserve">SMEET HEMANTKUMAR RAMTEKE         </t>
  </si>
  <si>
    <t xml:space="preserve">SOLANKAR PRATIKSHA ASHOK          </t>
  </si>
  <si>
    <t xml:space="preserve">SOMWANSHI RUGVED AJAY             </t>
  </si>
  <si>
    <t xml:space="preserve">SONAWANE ANIRUDDH UDAY            </t>
  </si>
  <si>
    <t xml:space="preserve">SONAWANE MAYUR UMESH              </t>
  </si>
  <si>
    <t xml:space="preserve">SONONE TEJAS BHAUSAHEB            </t>
  </si>
  <si>
    <t xml:space="preserve">SOURAV SHARMA                     </t>
  </si>
  <si>
    <t xml:space="preserve">STUTI KUMAR                       </t>
  </si>
  <si>
    <t xml:space="preserve">TAMBE AVANTI RAM                  </t>
  </si>
  <si>
    <t xml:space="preserve">TAMBE RUSHIKESH CHANGDEV          </t>
  </si>
  <si>
    <t xml:space="preserve">TAPADIA AKASH SURYAKANT           </t>
  </si>
  <si>
    <t xml:space="preserve">THAKKAR HARSH NITIN               </t>
  </si>
  <si>
    <t xml:space="preserve">THAKUR SHANTANU HEMANT            </t>
  </si>
  <si>
    <t xml:space="preserve">VAJPAYEE CHIRAG VIVEKANAND        </t>
  </si>
  <si>
    <t xml:space="preserve">VARULE DIPTESH RAVINDRA           </t>
  </si>
  <si>
    <t xml:space="preserve">WADGE RITESH MAHADEO              </t>
  </si>
  <si>
    <t xml:space="preserve">WAGHUMBARE YASH KALYAN            </t>
  </si>
  <si>
    <t xml:space="preserve">WAKCHAURE SHRADDHA DINKAR         </t>
  </si>
  <si>
    <t xml:space="preserve">WALUNJ HARSHAL DATTATRAY          </t>
  </si>
  <si>
    <t xml:space="preserve">ZANWAR PRANIT VIJAY               </t>
  </si>
  <si>
    <t xml:space="preserve">AMBATKAR TUSHAR MOHAN             </t>
  </si>
  <si>
    <t xml:space="preserve">BICHAVE VAIBHAV SANJAY            </t>
  </si>
  <si>
    <t xml:space="preserve">BORA SIDDHARTH AJITKUMAR          </t>
  </si>
  <si>
    <t xml:space="preserve">GADAM KRISHNA VIJAY               </t>
  </si>
  <si>
    <t xml:space="preserve">GADHAVE PRATIK MINNATH            </t>
  </si>
  <si>
    <t xml:space="preserve">KADAM SNEHAL DEEPAK               </t>
  </si>
  <si>
    <t xml:space="preserve">MAPARI OM NANDKISHOR              </t>
  </si>
  <si>
    <t>I2K16102046</t>
  </si>
  <si>
    <t>CHOUGULE  PRIYADARSHANI SHASHIKANT</t>
  </si>
  <si>
    <t>I2K16102093</t>
  </si>
  <si>
    <t>I2K17205122</t>
  </si>
  <si>
    <t>I2K17205113</t>
  </si>
  <si>
    <t>I2K16102117</t>
  </si>
  <si>
    <t>I2K16102163</t>
  </si>
  <si>
    <t>I2K16102169</t>
  </si>
  <si>
    <t>I2K14101824</t>
  </si>
  <si>
    <t>I2K16102149</t>
  </si>
  <si>
    <t>Pendamic</t>
  </si>
  <si>
    <t>I2K18102625</t>
  </si>
  <si>
    <t>ABHINAV KUMAR THAKUR</t>
  </si>
  <si>
    <t>I2K18102628</t>
  </si>
  <si>
    <t>I2K18102518</t>
  </si>
  <si>
    <t>I2K18102419</t>
  </si>
  <si>
    <t>I2K18102604</t>
  </si>
  <si>
    <t>I2K18102441</t>
  </si>
  <si>
    <t>I2K18102447</t>
  </si>
  <si>
    <t>AGRAWAL AMISHA ANUPKUMAR</t>
  </si>
  <si>
    <t>E2K18103195</t>
  </si>
  <si>
    <t>I2K18102495</t>
  </si>
  <si>
    <t>I2K18102575</t>
  </si>
  <si>
    <t>AKASHI PANDITA</t>
  </si>
  <si>
    <t>I2K18102424</t>
  </si>
  <si>
    <t>AMOL SHANKAR GORE</t>
  </si>
  <si>
    <t>71900241k</t>
  </si>
  <si>
    <t>I2K18102438</t>
  </si>
  <si>
    <t>ANANT KHANDELWAL</t>
  </si>
  <si>
    <t>71900038G</t>
  </si>
  <si>
    <t>I2K18102497</t>
  </si>
  <si>
    <t>ANANYA SINGH</t>
  </si>
  <si>
    <t>I2K18102626</t>
  </si>
  <si>
    <t>I2K18102509</t>
  </si>
  <si>
    <t>ARSH KAUL</t>
  </si>
  <si>
    <t>I2K18102534</t>
  </si>
  <si>
    <t>I2K18102623</t>
  </si>
  <si>
    <t>ATHARV CHAVAN</t>
  </si>
  <si>
    <t>I2K18102524</t>
  </si>
  <si>
    <t>I2K18102550</t>
  </si>
  <si>
    <t>I2K18102443</t>
  </si>
  <si>
    <t>I2K18102597</t>
  </si>
  <si>
    <t>I2K19205169</t>
  </si>
  <si>
    <t>I2K18102455</t>
  </si>
  <si>
    <t>I2K18102461</t>
  </si>
  <si>
    <t>I2K18102643</t>
  </si>
  <si>
    <t>BANERJEE ANKUR CHANDRANATH</t>
  </si>
  <si>
    <t>I2K18102572</t>
  </si>
  <si>
    <t>BARDE  UTKARSHA GORAKSHANATH</t>
  </si>
  <si>
    <t>I2K18102432</t>
  </si>
  <si>
    <t>71700738D</t>
  </si>
  <si>
    <t>I2K16102116</t>
  </si>
  <si>
    <t>I2K18102613</t>
  </si>
  <si>
    <t>I2K18102504</t>
  </si>
  <si>
    <t>I2K18102603</t>
  </si>
  <si>
    <t>BHAWANA THALYARI</t>
  </si>
  <si>
    <t>I2K18102440</t>
  </si>
  <si>
    <t>I2K19205161</t>
  </si>
  <si>
    <t>I2K18102567</t>
  </si>
  <si>
    <t>BODAPATI NIKHIL</t>
  </si>
  <si>
    <t>I2K18102637</t>
  </si>
  <si>
    <t>I2K18102592</t>
  </si>
  <si>
    <t>I2K18102469</t>
  </si>
  <si>
    <t>I2K18102484</t>
  </si>
  <si>
    <t>I2K18102610</t>
  </si>
  <si>
    <t>I2K18102471</t>
  </si>
  <si>
    <t>I2K18102564</t>
  </si>
  <si>
    <t>I2K18102528</t>
  </si>
  <si>
    <t>I2K18102479</t>
  </si>
  <si>
    <t>I2K18102548</t>
  </si>
  <si>
    <t>CHIRAG AJAY VOHRA</t>
  </si>
  <si>
    <t>I2K18102549</t>
  </si>
  <si>
    <t>I2K18102616</t>
  </si>
  <si>
    <t>I2K19205173</t>
  </si>
  <si>
    <t>71900165L</t>
  </si>
  <si>
    <t>I2K18102507</t>
  </si>
  <si>
    <t>I2K18102515</t>
  </si>
  <si>
    <t>I2K18102642</t>
  </si>
  <si>
    <t>I2K18102442</t>
  </si>
  <si>
    <t>I2K18102435</t>
  </si>
  <si>
    <t>I2K18102472</t>
  </si>
  <si>
    <t>I2K18102431</t>
  </si>
  <si>
    <t>I2K18102542</t>
  </si>
  <si>
    <t>I2K18102555</t>
  </si>
  <si>
    <t>I2K19205170</t>
  </si>
  <si>
    <t>I2K18102553</t>
  </si>
  <si>
    <t>I2K18102421</t>
  </si>
  <si>
    <t>I2K18102467</t>
  </si>
  <si>
    <t>I2K18102492</t>
  </si>
  <si>
    <t>I2K19205163</t>
  </si>
  <si>
    <t>I2K19205174</t>
  </si>
  <si>
    <t>DIVYANSHI AGRAWAL</t>
  </si>
  <si>
    <t>I2K18102450</t>
  </si>
  <si>
    <t>I2K18102566</t>
  </si>
  <si>
    <t>ELLIKA MISHRA</t>
  </si>
  <si>
    <t>I2K18102493</t>
  </si>
  <si>
    <t>I2K18102452</t>
  </si>
  <si>
    <t>I2K18102494</t>
  </si>
  <si>
    <t>I2K18102602</t>
  </si>
  <si>
    <t>I2K18102631</t>
  </si>
  <si>
    <t>GAURAV DHOK</t>
  </si>
  <si>
    <t>I2K18102458</t>
  </si>
  <si>
    <t>GAURAV K GHATI</t>
  </si>
  <si>
    <t>I2K18102416</t>
  </si>
  <si>
    <t>GAVHANE YASHRAJ</t>
  </si>
  <si>
    <t>I2K18102584</t>
  </si>
  <si>
    <t>I2K18102538</t>
  </si>
  <si>
    <t>I2K19205176</t>
  </si>
  <si>
    <t>I2K18102510</t>
  </si>
  <si>
    <t>I2K18102514</t>
  </si>
  <si>
    <t>I2K19205167</t>
  </si>
  <si>
    <t>I2K18102423</t>
  </si>
  <si>
    <t>I2K18102486</t>
  </si>
  <si>
    <t>I2K18102589</t>
  </si>
  <si>
    <t>I2K19205182</t>
  </si>
  <si>
    <t>HRITHVIKA BABAR</t>
  </si>
  <si>
    <t>I2K18102529</t>
  </si>
  <si>
    <t>I2K18102640</t>
  </si>
  <si>
    <t>I2K18102417</t>
  </si>
  <si>
    <t>I2K18102576</t>
  </si>
  <si>
    <t>I2K18102413</t>
  </si>
  <si>
    <t>I2K18102634</t>
  </si>
  <si>
    <t>I2K18102591</t>
  </si>
  <si>
    <t>I2K18102636</t>
  </si>
  <si>
    <t>I2K18102641</t>
  </si>
  <si>
    <t>I2K18102590</t>
  </si>
  <si>
    <t>I2K19205160</t>
  </si>
  <si>
    <t>I2K18102594</t>
  </si>
  <si>
    <t>I2K18102568</t>
  </si>
  <si>
    <t>I2K18102608</t>
  </si>
  <si>
    <t>I2K18102462</t>
  </si>
  <si>
    <t>I2K18102574</t>
  </si>
  <si>
    <t>I2K18102587</t>
  </si>
  <si>
    <t>I2K18102456</t>
  </si>
  <si>
    <t>E2K18103274</t>
  </si>
  <si>
    <t>I2K18102609</t>
  </si>
  <si>
    <t>I2K18102425</t>
  </si>
  <si>
    <t>I2K18102573</t>
  </si>
  <si>
    <t>KOMAL SUNIL GAIKWAD</t>
  </si>
  <si>
    <t>I2K19205171</t>
  </si>
  <si>
    <t>KRISHIV NIRANJAN MEWANI</t>
  </si>
  <si>
    <t>I2K18102633</t>
  </si>
  <si>
    <t>I2K18102588</t>
  </si>
  <si>
    <t>I2K18102617</t>
  </si>
  <si>
    <t>I2K18102535</t>
  </si>
  <si>
    <t>I2K18102460</t>
  </si>
  <si>
    <t>I2K18102536</t>
  </si>
  <si>
    <t>I2K18102519</t>
  </si>
  <si>
    <t>I2K18102543</t>
  </si>
  <si>
    <t>I2K18102506</t>
  </si>
  <si>
    <t>I2K18102635</t>
  </si>
  <si>
    <t>I2K18102558</t>
  </si>
  <si>
    <t>I2K18102621</t>
  </si>
  <si>
    <t>I2K18102414</t>
  </si>
  <si>
    <t>I2K18102468</t>
  </si>
  <si>
    <t>I2K18102598</t>
  </si>
  <si>
    <t>71828979L</t>
  </si>
  <si>
    <t>I2K18102629</t>
  </si>
  <si>
    <t>I2K19205164</t>
  </si>
  <si>
    <t>I2K18102638</t>
  </si>
  <si>
    <t>I2K18102563</t>
  </si>
  <si>
    <t>I2K18102500</t>
  </si>
  <si>
    <t>I2K18102537</t>
  </si>
  <si>
    <t>NAYAN MAHAJAN</t>
  </si>
  <si>
    <t>I2K18102595</t>
  </si>
  <si>
    <t>I2K18102420</t>
  </si>
  <si>
    <t>I2K18102615</t>
  </si>
  <si>
    <t>PANDEY NISHANT DHARMENDRA KUMAR</t>
  </si>
  <si>
    <t>I2K19205178</t>
  </si>
  <si>
    <t>I2K19205165</t>
  </si>
  <si>
    <t>I2K18102632</t>
  </si>
  <si>
    <t>I2K18102457</t>
  </si>
  <si>
    <t>I2K18102554</t>
  </si>
  <si>
    <t>PARMAR MANSI RAJU</t>
  </si>
  <si>
    <t>I2K18102586</t>
  </si>
  <si>
    <t>I2K18102605</t>
  </si>
  <si>
    <t>I2K18102560</t>
  </si>
  <si>
    <t>I2K18102505</t>
  </si>
  <si>
    <t>I2K18102539</t>
  </si>
  <si>
    <t>I2K18102578</t>
  </si>
  <si>
    <t>I2K19205181</t>
  </si>
  <si>
    <t>I2K18102579</t>
  </si>
  <si>
    <t>I2K18102644</t>
  </si>
  <si>
    <t>I2K18102540</t>
  </si>
  <si>
    <t>I2K18102433</t>
  </si>
  <si>
    <t>I2K18102580</t>
  </si>
  <si>
    <t>I2K17102231</t>
  </si>
  <si>
    <t>I2K19205172</t>
  </si>
  <si>
    <t>I2K18102622</t>
  </si>
  <si>
    <t>I2K18102485</t>
  </si>
  <si>
    <t>PRATYUSH SACHIN SANGAOKAR</t>
  </si>
  <si>
    <t>I2K18102619</t>
  </si>
  <si>
    <t>I2K18102611</t>
  </si>
  <si>
    <t>I2K18102552</t>
  </si>
  <si>
    <t>I2K19205175</t>
  </si>
  <si>
    <t>I2K18102565</t>
  </si>
  <si>
    <t>71900532k</t>
  </si>
  <si>
    <t>I2K18102556</t>
  </si>
  <si>
    <t>I2K18102593</t>
  </si>
  <si>
    <t>I2K18102437</t>
  </si>
  <si>
    <t>I2K18102439</t>
  </si>
  <si>
    <t>RUSHIKESH SHRIKANT KORADE</t>
  </si>
  <si>
    <t>I2K19205184</t>
  </si>
  <si>
    <t>SAARTH DESHPANDE</t>
  </si>
  <si>
    <t>I2K18102551</t>
  </si>
  <si>
    <t>I2K18102581</t>
  </si>
  <si>
    <t>SAKSHI DINESH DEORE</t>
  </si>
  <si>
    <t>E2K18103231</t>
  </si>
  <si>
    <t>SAKSHI KISHOR RAJPUT</t>
  </si>
  <si>
    <t>I2K18102428</t>
  </si>
  <si>
    <t>I2K18102607</t>
  </si>
  <si>
    <t>SALONI PURAN PAREKH</t>
  </si>
  <si>
    <t>I2K18102545</t>
  </si>
  <si>
    <t>I2K18102620</t>
  </si>
  <si>
    <t>I2K18102470</t>
  </si>
  <si>
    <t>I2K18102463</t>
  </si>
  <si>
    <t>I2K19205168</t>
  </si>
  <si>
    <t>I2K18102614</t>
  </si>
  <si>
    <t>71829161B</t>
  </si>
  <si>
    <t>I2K18102483</t>
  </si>
  <si>
    <t>SAVANI SANJAY SURANGLIKAR</t>
  </si>
  <si>
    <t>I2K18102547</t>
  </si>
  <si>
    <t>SHAH AYUSH DINESH</t>
  </si>
  <si>
    <t>I2K18102501</t>
  </si>
  <si>
    <t>I2K18102562</t>
  </si>
  <si>
    <t>SHINDE MANASI SHAHSIKANT</t>
  </si>
  <si>
    <t>I2K19205162</t>
  </si>
  <si>
    <t>I2K18102478</t>
  </si>
  <si>
    <t>I2K18102473</t>
  </si>
  <si>
    <t>I2K18102426</t>
  </si>
  <si>
    <t>SHIVAM MANOJ JAJU</t>
  </si>
  <si>
    <t>I2K18102446</t>
  </si>
  <si>
    <t>I2K18102496</t>
  </si>
  <si>
    <t>SHUBHAM NAVNATH PARKHE</t>
  </si>
  <si>
    <t>I2K18102427</t>
  </si>
  <si>
    <t>SIDDHANT SACHIN RATHI</t>
  </si>
  <si>
    <t>I2K18102606</t>
  </si>
  <si>
    <t>SOMESHWAR KIRAN GAIKWAD</t>
  </si>
  <si>
    <t>I2K18102466</t>
  </si>
  <si>
    <t>I2K18102596</t>
  </si>
  <si>
    <t>I2K18102480</t>
  </si>
  <si>
    <t>I2K18102523</t>
  </si>
  <si>
    <t>71829257L</t>
  </si>
  <si>
    <t>SOUMYA MALGONDE</t>
  </si>
  <si>
    <t>I2K18102525</t>
  </si>
  <si>
    <t>I2K18102624</t>
  </si>
  <si>
    <t>SYED MUJTABA HADI JAFRI</t>
  </si>
  <si>
    <t>I2K18102557</t>
  </si>
  <si>
    <t>I2K18102585</t>
  </si>
  <si>
    <t>I2K18102444</t>
  </si>
  <si>
    <t>I2K18102526</t>
  </si>
  <si>
    <t>I2K18102600</t>
  </si>
  <si>
    <t>I2K18102618</t>
  </si>
  <si>
    <t>I2K18102453</t>
  </si>
  <si>
    <t>I2K19205179</t>
  </si>
  <si>
    <t>VANSHREE BHARDWAJ</t>
  </si>
  <si>
    <t>I2K18102571</t>
  </si>
  <si>
    <t>I2K18102430</t>
  </si>
  <si>
    <t>I2K18102454</t>
  </si>
  <si>
    <t>71924046J</t>
  </si>
  <si>
    <t>I2K19205166</t>
  </si>
  <si>
    <t>I2K19205180</t>
  </si>
  <si>
    <t>I2K18102530</t>
  </si>
  <si>
    <t>DHRUV NADKAR</t>
  </si>
  <si>
    <t>I2K18102577</t>
  </si>
  <si>
    <t>R-001</t>
  </si>
  <si>
    <t>S190058502</t>
  </si>
  <si>
    <t>72016613G</t>
  </si>
  <si>
    <t>ABANDE DEEPAK SURYAKANT</t>
  </si>
  <si>
    <t>I2K19102713</t>
  </si>
  <si>
    <t>R-002</t>
  </si>
  <si>
    <t>S190058505</t>
  </si>
  <si>
    <t>72016621H</t>
  </si>
  <si>
    <t>AGARWAL ARJIT VIPUL</t>
  </si>
  <si>
    <t>I2K19102688</t>
  </si>
  <si>
    <t>R-003</t>
  </si>
  <si>
    <t>S190058506</t>
  </si>
  <si>
    <t>72016632C</t>
  </si>
  <si>
    <t>AMBATKAR TUSHAR MOHAN</t>
  </si>
  <si>
    <t>I2K19102817</t>
  </si>
  <si>
    <t>R-004</t>
  </si>
  <si>
    <t>S190058509</t>
  </si>
  <si>
    <t>72016643J</t>
  </si>
  <si>
    <t>ANUJ PANDEY</t>
  </si>
  <si>
    <t>I2K19102840</t>
  </si>
  <si>
    <t>R-005</t>
  </si>
  <si>
    <t>S190058512</t>
  </si>
  <si>
    <t>72016650M</t>
  </si>
  <si>
    <t>ARYAN PRASAD</t>
  </si>
  <si>
    <t>I2K19102657</t>
  </si>
  <si>
    <t>R-006</t>
  </si>
  <si>
    <t>S190058514</t>
  </si>
  <si>
    <t>72016656L</t>
  </si>
  <si>
    <t>AVATI ABHISHEK AJAY</t>
  </si>
  <si>
    <t>I2K19102710</t>
  </si>
  <si>
    <t>R-007</t>
  </si>
  <si>
    <t>S190058515</t>
  </si>
  <si>
    <t>72016663C</t>
  </si>
  <si>
    <t>BAFNA BHAVANA VASANT</t>
  </si>
  <si>
    <t>I2K19102800</t>
  </si>
  <si>
    <t>R-008</t>
  </si>
  <si>
    <t>S190058518</t>
  </si>
  <si>
    <t>72016681M</t>
  </si>
  <si>
    <t>BHALGAT SEJAL SANTOSH</t>
  </si>
  <si>
    <t>I2K19102765</t>
  </si>
  <si>
    <t>R-009</t>
  </si>
  <si>
    <t>S190058523</t>
  </si>
  <si>
    <t>72016695M</t>
  </si>
  <si>
    <t>BHONSLE SHIVENDRA SANGRAM</t>
  </si>
  <si>
    <t>I2K19102896</t>
  </si>
  <si>
    <t>R-010</t>
  </si>
  <si>
    <t>S190058526</t>
  </si>
  <si>
    <t>72016707J</t>
  </si>
  <si>
    <t>BINDI DHARMENDRAKUMAR SHAH</t>
  </si>
  <si>
    <t>I2K19102651</t>
  </si>
  <si>
    <t>R-011</t>
  </si>
  <si>
    <t>S190058527</t>
  </si>
  <si>
    <t>72016712E</t>
  </si>
  <si>
    <t>BOONLIA KARAN MANISH</t>
  </si>
  <si>
    <t>I2K19102677</t>
  </si>
  <si>
    <t>R-012</t>
  </si>
  <si>
    <t>S190058530</t>
  </si>
  <si>
    <t>72016719B</t>
  </si>
  <si>
    <t>CHANDAK JAYKUMAR MANISHKUMAR</t>
  </si>
  <si>
    <t>I2K19102715</t>
  </si>
  <si>
    <t>R-013</t>
  </si>
  <si>
    <t>S190058534</t>
  </si>
  <si>
    <t>72016733H</t>
  </si>
  <si>
    <t>CHAVAN SUMIT DATTU</t>
  </si>
  <si>
    <t>I2K19102714</t>
  </si>
  <si>
    <t>R-014</t>
  </si>
  <si>
    <t>S190058536</t>
  </si>
  <si>
    <t>72016748F</t>
  </si>
  <si>
    <t>CHIPLUNKAR RHUTVIJ PRAVIN</t>
  </si>
  <si>
    <t>I2K19102740</t>
  </si>
  <si>
    <t>R-015</t>
  </si>
  <si>
    <t>S190058537</t>
  </si>
  <si>
    <t>72016750H</t>
  </si>
  <si>
    <t>CHITALE ROHIT SACHIN</t>
  </si>
  <si>
    <t>I2K19102880</t>
  </si>
  <si>
    <t>R-016</t>
  </si>
  <si>
    <t>S190058541</t>
  </si>
  <si>
    <t>72016756G</t>
  </si>
  <si>
    <t>DAIGAVANE VEDANT ASHOKRAO</t>
  </si>
  <si>
    <t>I2K19102725</t>
  </si>
  <si>
    <t>R-017</t>
  </si>
  <si>
    <t>S190058544</t>
  </si>
  <si>
    <t>72016760E</t>
  </si>
  <si>
    <t>DALVI SAKSHI SANDEEP</t>
  </si>
  <si>
    <t>I2K19102791</t>
  </si>
  <si>
    <t>R-018</t>
  </si>
  <si>
    <t>S190058546</t>
  </si>
  <si>
    <t>72016765F</t>
  </si>
  <si>
    <t>DARAK AMRUTA MAHESH</t>
  </si>
  <si>
    <t>I2K19102708</t>
  </si>
  <si>
    <t>R-019</t>
  </si>
  <si>
    <t>S190058547</t>
  </si>
  <si>
    <t>72016766D</t>
  </si>
  <si>
    <t>DARP ANIKET MILIND</t>
  </si>
  <si>
    <t>I2K19102672</t>
  </si>
  <si>
    <t>R-020</t>
  </si>
  <si>
    <t>S190058550</t>
  </si>
  <si>
    <t>72016776M</t>
  </si>
  <si>
    <t>DESHMUKH ADWAIT ABHAY</t>
  </si>
  <si>
    <t>I2K19102857</t>
  </si>
  <si>
    <t>R-021</t>
  </si>
  <si>
    <t>S190058554</t>
  </si>
  <si>
    <t>72016781H</t>
  </si>
  <si>
    <t>DESHPANDE NEIL RAJENDRA</t>
  </si>
  <si>
    <t>I2K19102687</t>
  </si>
  <si>
    <t>R-022</t>
  </si>
  <si>
    <t>S190058559</t>
  </si>
  <si>
    <t>72016794K</t>
  </si>
  <si>
    <t>DHATRAK KAJAL SHARAD</t>
  </si>
  <si>
    <t>I2K19102728</t>
  </si>
  <si>
    <t>R-023</t>
  </si>
  <si>
    <t>S190058560</t>
  </si>
  <si>
    <t>72016799L</t>
  </si>
  <si>
    <t>DHOMASE DIVYA DNYANDEV</t>
  </si>
  <si>
    <t>I2K19102782</t>
  </si>
  <si>
    <t>R-024</t>
  </si>
  <si>
    <t>S190058565</t>
  </si>
  <si>
    <t>72016811C</t>
  </si>
  <si>
    <t>GADAM KRISHNA VIJAY</t>
  </si>
  <si>
    <t>I2K19102774</t>
  </si>
  <si>
    <t>R-025</t>
  </si>
  <si>
    <t>71828716K</t>
  </si>
  <si>
    <t>GANGURDE VISHAL CHANDRAKANT</t>
  </si>
  <si>
    <t>I2K17102238</t>
  </si>
  <si>
    <t>R-026</t>
  </si>
  <si>
    <t>S190058573</t>
  </si>
  <si>
    <t>72016832F</t>
  </si>
  <si>
    <t>GHULE LOKESH MACHHINDRA</t>
  </si>
  <si>
    <t>I2K19102797</t>
  </si>
  <si>
    <t>R-027</t>
  </si>
  <si>
    <t>S190058574</t>
  </si>
  <si>
    <t>72016833D</t>
  </si>
  <si>
    <t>GIRI ABHINAY GULAB</t>
  </si>
  <si>
    <t>I2K19102788</t>
  </si>
  <si>
    <t>R-028</t>
  </si>
  <si>
    <t>S190058577</t>
  </si>
  <si>
    <t>72016842C</t>
  </si>
  <si>
    <t>GOSAVI PRASAD MUKUND</t>
  </si>
  <si>
    <t>I2K19102702</t>
  </si>
  <si>
    <t>R-029</t>
  </si>
  <si>
    <t>S190058580</t>
  </si>
  <si>
    <t>72016855E</t>
  </si>
  <si>
    <t>HATEKAR MANASI SHRIKANT</t>
  </si>
  <si>
    <t>I2K19102661</t>
  </si>
  <si>
    <t>R-030</t>
  </si>
  <si>
    <t>S190058582</t>
  </si>
  <si>
    <t>72016858K</t>
  </si>
  <si>
    <t>HIMANSHU PANDEY</t>
  </si>
  <si>
    <t>I2K19102821</t>
  </si>
  <si>
    <t>R-031</t>
  </si>
  <si>
    <t>S190058584</t>
  </si>
  <si>
    <t>72016876H</t>
  </si>
  <si>
    <t>JADHAV SOMNATH GANESHRAO</t>
  </si>
  <si>
    <t>I2K19102809</t>
  </si>
  <si>
    <t>R-032</t>
  </si>
  <si>
    <t>S190058588</t>
  </si>
  <si>
    <t>72016907M</t>
  </si>
  <si>
    <t>KADAM KSHITIJ MOHAN</t>
  </si>
  <si>
    <t>I2K19102897</t>
  </si>
  <si>
    <t>R-033</t>
  </si>
  <si>
    <t>S190058591</t>
  </si>
  <si>
    <t>72016916L</t>
  </si>
  <si>
    <t>KALE SOHAM RAJESH</t>
  </si>
  <si>
    <t>I2K19102704</t>
  </si>
  <si>
    <t>R-034</t>
  </si>
  <si>
    <t>S190058594</t>
  </si>
  <si>
    <t>72016924M</t>
  </si>
  <si>
    <t>KANADE ISHA GIRISH</t>
  </si>
  <si>
    <t>I2K19102750</t>
  </si>
  <si>
    <t>R-035</t>
  </si>
  <si>
    <t>S190058598</t>
  </si>
  <si>
    <t>72016934J</t>
  </si>
  <si>
    <t>KARDILE CHAITANYA DIPAK</t>
  </si>
  <si>
    <t>I2K19102755</t>
  </si>
  <si>
    <t>R-036</t>
  </si>
  <si>
    <t>S190058600</t>
  </si>
  <si>
    <t>72016939K</t>
  </si>
  <si>
    <t>KATILE URVASHI ASHOK</t>
  </si>
  <si>
    <t>I2K19102721</t>
  </si>
  <si>
    <t>R-037</t>
  </si>
  <si>
    <t>S190058605</t>
  </si>
  <si>
    <t>72016949G</t>
  </si>
  <si>
    <t>KHALKAR PRASAD SANJAY</t>
  </si>
  <si>
    <t>I2K19102770</t>
  </si>
  <si>
    <t>R-038</t>
  </si>
  <si>
    <t>S190058608</t>
  </si>
  <si>
    <t>72016957H</t>
  </si>
  <si>
    <t>KHANDELWAL RASHI SANJAY</t>
  </si>
  <si>
    <t>I2K19102707</t>
  </si>
  <si>
    <t>R-039</t>
  </si>
  <si>
    <t>S190058611</t>
  </si>
  <si>
    <t>72016964L</t>
  </si>
  <si>
    <t>KHEDKAR ABHIJEET BABASAHEB</t>
  </si>
  <si>
    <t>I2K19102783</t>
  </si>
  <si>
    <t>R-040</t>
  </si>
  <si>
    <t>S190058615</t>
  </si>
  <si>
    <t>72016973K</t>
  </si>
  <si>
    <t>KOLTE JANHAVI JITENDRA</t>
  </si>
  <si>
    <t>I2K19102858</t>
  </si>
  <si>
    <t>R-041</t>
  </si>
  <si>
    <t>S190058618</t>
  </si>
  <si>
    <t>72016981L</t>
  </si>
  <si>
    <t>KULKARNI ABHISHEK SUDHIR</t>
  </si>
  <si>
    <t>I2K19102863</t>
  </si>
  <si>
    <t>R-042</t>
  </si>
  <si>
    <t>S190058621</t>
  </si>
  <si>
    <t>72016992F</t>
  </si>
  <si>
    <t>KUMAR SANTOSH DESHMUKH</t>
  </si>
  <si>
    <t>I2K19102772</t>
  </si>
  <si>
    <t>R-043</t>
  </si>
  <si>
    <t>S190058624</t>
  </si>
  <si>
    <t>72017006M</t>
  </si>
  <si>
    <t>LONKAR PUSHKAR BHANUDAS</t>
  </si>
  <si>
    <t>I2K19102816</t>
  </si>
  <si>
    <t>R-044</t>
  </si>
  <si>
    <t>S190058627</t>
  </si>
  <si>
    <t>72017016J</t>
  </si>
  <si>
    <t>MAHAJAN KAUSHAL KAMLESH</t>
  </si>
  <si>
    <t>I2K19102678</t>
  </si>
  <si>
    <t>R-045</t>
  </si>
  <si>
    <t>S190058631</t>
  </si>
  <si>
    <t>72017032L</t>
  </si>
  <si>
    <t>MANGALVEDHEKAR SUDEEP MILIND</t>
  </si>
  <si>
    <t>I2K19102682</t>
  </si>
  <si>
    <t>R-046</t>
  </si>
  <si>
    <t>S190058634</t>
  </si>
  <si>
    <t>72017039H</t>
  </si>
  <si>
    <t>MASKARE SUDARSHAN SUNIL</t>
  </si>
  <si>
    <t>I2K19102756</t>
  </si>
  <si>
    <t>R-047</t>
  </si>
  <si>
    <t>S190058638</t>
  </si>
  <si>
    <t>72017058D</t>
  </si>
  <si>
    <t>MORE KARTIK SUNIL</t>
  </si>
  <si>
    <t>I2K19102695</t>
  </si>
  <si>
    <t>R-048</t>
  </si>
  <si>
    <t>S190058642</t>
  </si>
  <si>
    <t>72017062B</t>
  </si>
  <si>
    <t>MORE SUYASH MANOJ</t>
  </si>
  <si>
    <t>I2K19102826</t>
  </si>
  <si>
    <t>R-049</t>
  </si>
  <si>
    <t>S190058645</t>
  </si>
  <si>
    <t>72017073H</t>
  </si>
  <si>
    <t>MURUGKAR AKHILESH DIGAMBARRAO</t>
  </si>
  <si>
    <t>I2K19102860</t>
  </si>
  <si>
    <t>R-050</t>
  </si>
  <si>
    <t>S190058648</t>
  </si>
  <si>
    <t>72017076B</t>
  </si>
  <si>
    <t>NAHAR SHREYAS SURESH</t>
  </si>
  <si>
    <t>I2K19102773</t>
  </si>
  <si>
    <t>R-051</t>
  </si>
  <si>
    <t>S190058653</t>
  </si>
  <si>
    <t>72017086K</t>
  </si>
  <si>
    <t>NEMADE SHUBHAM RAJESH</t>
  </si>
  <si>
    <t>I2K19102775</t>
  </si>
  <si>
    <t>R-052</t>
  </si>
  <si>
    <t>S190058656</t>
  </si>
  <si>
    <t>72017093B</t>
  </si>
  <si>
    <t>NIRALE JANHAVI SUDHIR</t>
  </si>
  <si>
    <t>I2K19102646</t>
  </si>
  <si>
    <t>R-053</t>
  </si>
  <si>
    <t>S190058659</t>
  </si>
  <si>
    <t>72017109B</t>
  </si>
  <si>
    <t>PARASWAR PRATHAMESH SUDHIR</t>
  </si>
  <si>
    <t>I2K19102808</t>
  </si>
  <si>
    <t>R-054</t>
  </si>
  <si>
    <t>S190058664</t>
  </si>
  <si>
    <t>72017127L</t>
  </si>
  <si>
    <t>PATIL ASHISH RAMESH</t>
  </si>
  <si>
    <t>I2K19102819</t>
  </si>
  <si>
    <t>R-055</t>
  </si>
  <si>
    <t>S190058667</t>
  </si>
  <si>
    <t>72017136K</t>
  </si>
  <si>
    <t>PATIL PRANIT MANOJ</t>
  </si>
  <si>
    <t>I2K19102835</t>
  </si>
  <si>
    <t>R-056</t>
  </si>
  <si>
    <t>S190058670</t>
  </si>
  <si>
    <t>72017140H</t>
  </si>
  <si>
    <t>PATIL SNEHA SANJAY</t>
  </si>
  <si>
    <t>I2K19102645</t>
  </si>
  <si>
    <t>R-057</t>
  </si>
  <si>
    <t>S190058674</t>
  </si>
  <si>
    <t>72017150E</t>
  </si>
  <si>
    <t>PAWAR OMKAR SHAMRAO</t>
  </si>
  <si>
    <t>I2K19102876</t>
  </si>
  <si>
    <t>R-058</t>
  </si>
  <si>
    <t>S190058678</t>
  </si>
  <si>
    <t>72017161L</t>
  </si>
  <si>
    <t>PICHAD SAINATH GANGADHAR</t>
  </si>
  <si>
    <t>I2K19102655</t>
  </si>
  <si>
    <t>R-059</t>
  </si>
  <si>
    <t>S190058681</t>
  </si>
  <si>
    <t>72017171H</t>
  </si>
  <si>
    <t>PRANAV SHRISH BHAGWAT</t>
  </si>
  <si>
    <t>I2K19102864</t>
  </si>
  <si>
    <t>R-060</t>
  </si>
  <si>
    <t>S190058683</t>
  </si>
  <si>
    <t>72017184K</t>
  </si>
  <si>
    <t>RANADE MIHIR CHANDRASHEKHAR</t>
  </si>
  <si>
    <t>I2K19102856</t>
  </si>
  <si>
    <t>R-061</t>
  </si>
  <si>
    <t>S190058686</t>
  </si>
  <si>
    <t>72017190D</t>
  </si>
  <si>
    <t>RATHI PRATHAMESH HARIPRASAD</t>
  </si>
  <si>
    <t>I2K19102749</t>
  </si>
  <si>
    <t>R-062</t>
  </si>
  <si>
    <t>S190058689</t>
  </si>
  <si>
    <t>72017197M</t>
  </si>
  <si>
    <t>RAVINDRA SINGH</t>
  </si>
  <si>
    <t>I2K19102871</t>
  </si>
  <si>
    <t>R-063</t>
  </si>
  <si>
    <t>S190058692</t>
  </si>
  <si>
    <t>72017206D</t>
  </si>
  <si>
    <t>RUTURAJ KIRAN PATIL</t>
  </si>
  <si>
    <t>I2K19102892</t>
  </si>
  <si>
    <t>R-064</t>
  </si>
  <si>
    <t>S190058696</t>
  </si>
  <si>
    <t>72017219F</t>
  </si>
  <si>
    <t>SANCHIT KALSI</t>
  </si>
  <si>
    <t>I2K19102691</t>
  </si>
  <si>
    <t>R-065</t>
  </si>
  <si>
    <t>S190058699</t>
  </si>
  <si>
    <t>72017225L</t>
  </si>
  <si>
    <t>SANTANI JANVI SUNIL</t>
  </si>
  <si>
    <t>I2K19102859</t>
  </si>
  <si>
    <t>R-066</t>
  </si>
  <si>
    <t>S190058702</t>
  </si>
  <si>
    <t>72017229C</t>
  </si>
  <si>
    <t>SARDAR SHUBHAM DILIP</t>
  </si>
  <si>
    <t>I2K19102818</t>
  </si>
  <si>
    <t>R-067</t>
  </si>
  <si>
    <t>S190058705</t>
  </si>
  <si>
    <t>72017234K</t>
  </si>
  <si>
    <t>SATHE PRATHMESH BHASKAR</t>
  </si>
  <si>
    <t>I2K19102703</t>
  </si>
  <si>
    <t>R-068</t>
  </si>
  <si>
    <t>S190058709</t>
  </si>
  <si>
    <t>72017242L</t>
  </si>
  <si>
    <t>SHAH HARSHIL SAURABH</t>
  </si>
  <si>
    <t>I2K19102844</t>
  </si>
  <si>
    <t>R-069</t>
  </si>
  <si>
    <t>S190058711</t>
  </si>
  <si>
    <t>72017249H</t>
  </si>
  <si>
    <t>SHAHANE KRUTIKA NILESH</t>
  </si>
  <si>
    <t>I2K19102771</t>
  </si>
  <si>
    <t>R-070</t>
  </si>
  <si>
    <t>S190058716</t>
  </si>
  <si>
    <t>72017259E</t>
  </si>
  <si>
    <t>SHELKE VISHWAJIT DEODATTA</t>
  </si>
  <si>
    <t>I2K19102736</t>
  </si>
  <si>
    <t>R-071</t>
  </si>
  <si>
    <t>S190058719</t>
  </si>
  <si>
    <t>72017269B</t>
  </si>
  <si>
    <t>SHINDE MAHESH DATTATRAY</t>
  </si>
  <si>
    <t>I2K19102814</t>
  </si>
  <si>
    <t>R-072</t>
  </si>
  <si>
    <t>S190058724</t>
  </si>
  <si>
    <t>72017288J</t>
  </si>
  <si>
    <t>SHUBHAM SHIGWAN</t>
  </si>
  <si>
    <t>I2K19102779</t>
  </si>
  <si>
    <t>R-073</t>
  </si>
  <si>
    <t>S190058727</t>
  </si>
  <si>
    <t>72017294C</t>
  </si>
  <si>
    <t>SOLANKAR PRATIKSHA ASHOK</t>
  </si>
  <si>
    <t>I2K19102700</t>
  </si>
  <si>
    <t>R-074</t>
  </si>
  <si>
    <t>S190058730</t>
  </si>
  <si>
    <t>72017303F</t>
  </si>
  <si>
    <t>SONAWANE MAYUR UMESH</t>
  </si>
  <si>
    <t>I2K19102776</t>
  </si>
  <si>
    <t>R-075</t>
  </si>
  <si>
    <t>S190058734</t>
  </si>
  <si>
    <t>72017310J</t>
  </si>
  <si>
    <t>STUTI KUMAR</t>
  </si>
  <si>
    <t>I2K19102730</t>
  </si>
  <si>
    <t>R-076</t>
  </si>
  <si>
    <t>S190058737</t>
  </si>
  <si>
    <t>72017330C</t>
  </si>
  <si>
    <t>TAPADIA AKASH SURYAKANT</t>
  </si>
  <si>
    <t>I2K19102894</t>
  </si>
  <si>
    <t>R-077</t>
  </si>
  <si>
    <t>S190058740</t>
  </si>
  <si>
    <t>72017353B</t>
  </si>
  <si>
    <t>VAJPAYEE CHIRAG VIVEKANAND</t>
  </si>
  <si>
    <t>I2K19102825</t>
  </si>
  <si>
    <t>R-078</t>
  </si>
  <si>
    <t>S190058745</t>
  </si>
  <si>
    <t>72017367b</t>
  </si>
  <si>
    <t>WAGHUMBARE YASH KALYAN</t>
  </si>
  <si>
    <t>I2K19102801</t>
  </si>
  <si>
    <t>R-079</t>
  </si>
  <si>
    <t>S190058748</t>
  </si>
  <si>
    <t>72017386J</t>
  </si>
  <si>
    <t>ZANWAR PRANIT VIJAY</t>
  </si>
  <si>
    <t>I2K19102890</t>
  </si>
  <si>
    <t>R-080</t>
  </si>
  <si>
    <t>71900033F</t>
  </si>
  <si>
    <t>I2K18102429</t>
  </si>
  <si>
    <t>R-081</t>
  </si>
  <si>
    <t>71900386F</t>
  </si>
  <si>
    <t>I2K18102451</t>
  </si>
  <si>
    <t>R-082</t>
  </si>
  <si>
    <t>S190058503</t>
  </si>
  <si>
    <t>72016615C</t>
  </si>
  <si>
    <t>ABHISHEK DHAR</t>
  </si>
  <si>
    <t>I2K19102734</t>
  </si>
  <si>
    <t>R-083</t>
  </si>
  <si>
    <t>S190058507</t>
  </si>
  <si>
    <t>72016635H</t>
  </si>
  <si>
    <t>ANEY KAIWALYA VINAYAK</t>
  </si>
  <si>
    <t>I2K19102696</t>
  </si>
  <si>
    <t>R-084</t>
  </si>
  <si>
    <t>S190058508</t>
  </si>
  <si>
    <t>72016640D</t>
  </si>
  <si>
    <t>ANMOL KOUL</t>
  </si>
  <si>
    <t>I2K19102829</t>
  </si>
  <si>
    <t>R-085</t>
  </si>
  <si>
    <t>S190058510</t>
  </si>
  <si>
    <t>72016644G</t>
  </si>
  <si>
    <t>ANVEKAR ESHA MUKESH</t>
  </si>
  <si>
    <t>I2K19102811</t>
  </si>
  <si>
    <t>R-086</t>
  </si>
  <si>
    <t>S190058513</t>
  </si>
  <si>
    <t>72016655B</t>
  </si>
  <si>
    <t>ATRAM PANKAJ RAMESH</t>
  </si>
  <si>
    <t>I2K19102794</t>
  </si>
  <si>
    <t>R-087</t>
  </si>
  <si>
    <t>S190058517</t>
  </si>
  <si>
    <t>72016674J</t>
  </si>
  <si>
    <t>BEHARE YASH SUBHASH</t>
  </si>
  <si>
    <t>I2K19102839</t>
  </si>
  <si>
    <t>R-088</t>
  </si>
  <si>
    <t>S190058520</t>
  </si>
  <si>
    <t>72016687L</t>
  </si>
  <si>
    <t>BHARSAKLE ANKITA SIDDHARTH</t>
  </si>
  <si>
    <t>I2K19102722</t>
  </si>
  <si>
    <t>R-089</t>
  </si>
  <si>
    <t>S190058525</t>
  </si>
  <si>
    <t>72016706L</t>
  </si>
  <si>
    <t>BICHAVE VAIBHAV SANJAY</t>
  </si>
  <si>
    <t>I2K19102806</t>
  </si>
  <si>
    <t>R-090</t>
  </si>
  <si>
    <t>S190058528</t>
  </si>
  <si>
    <t>72016713C</t>
  </si>
  <si>
    <t>BORA SIDDHARTH AJITKUMAR</t>
  </si>
  <si>
    <t>I2K19102647</t>
  </si>
  <si>
    <t>R-091</t>
  </si>
  <si>
    <t>S190058529</t>
  </si>
  <si>
    <t>72016716H</t>
  </si>
  <si>
    <t>BORSE RUSHIKESH SANDEEP</t>
  </si>
  <si>
    <t>I2K19102855</t>
  </si>
  <si>
    <t>R-092</t>
  </si>
  <si>
    <t>S190058532</t>
  </si>
  <si>
    <t>72016726E</t>
  </si>
  <si>
    <t>CHAVAN DISHA SANDEEP</t>
  </si>
  <si>
    <t>I2K19102697</t>
  </si>
  <si>
    <t>R-093</t>
  </si>
  <si>
    <t>S190058535</t>
  </si>
  <si>
    <t>72016742G</t>
  </si>
  <si>
    <t>CHHATRE SWAPNIL AJIT</t>
  </si>
  <si>
    <t>I2K19102683</t>
  </si>
  <si>
    <t>R-094</t>
  </si>
  <si>
    <t>72016751F</t>
  </si>
  <si>
    <t>CHITALKAR SWAPNIL BABASAHEB</t>
  </si>
  <si>
    <t>I2K19102758</t>
  </si>
  <si>
    <t>R-095</t>
  </si>
  <si>
    <t>S190058540</t>
  </si>
  <si>
    <t>72016754L</t>
  </si>
  <si>
    <t>CHOUGULE PRANAV ARUN</t>
  </si>
  <si>
    <t>I2K19102866</t>
  </si>
  <si>
    <t>R-096</t>
  </si>
  <si>
    <t>S190058542</t>
  </si>
  <si>
    <t>72016757E</t>
  </si>
  <si>
    <t>DAKWALA KRISHIV SHREYANS</t>
  </si>
  <si>
    <t>I2K19102675</t>
  </si>
  <si>
    <t>R-097</t>
  </si>
  <si>
    <t>S190058545</t>
  </si>
  <si>
    <t>72016764H</t>
  </si>
  <si>
    <t>DANDAPAT MEGHA SUMAN</t>
  </si>
  <si>
    <t>I2K19102883</t>
  </si>
  <si>
    <t>R-098</t>
  </si>
  <si>
    <t>S190058548</t>
  </si>
  <si>
    <t>72016769J</t>
  </si>
  <si>
    <t>DEORE PIYUSH YOGESH</t>
  </si>
  <si>
    <t>I2K19102875</t>
  </si>
  <si>
    <t>R-099</t>
  </si>
  <si>
    <t>S190058549</t>
  </si>
  <si>
    <t>72016772J</t>
  </si>
  <si>
    <t>DERE ATHARVA SANJEEV</t>
  </si>
  <si>
    <t>I2K19102807</t>
  </si>
  <si>
    <t>R-100</t>
  </si>
  <si>
    <t>S190058552</t>
  </si>
  <si>
    <t>72016779F</t>
  </si>
  <si>
    <t>DESHPANDE HARISH SUNIL</t>
  </si>
  <si>
    <t>I2K19102834</t>
  </si>
  <si>
    <t>R-101</t>
  </si>
  <si>
    <t>S190058558</t>
  </si>
  <si>
    <t>72016788E</t>
  </si>
  <si>
    <t>DHAINJE SIDDHESH SHRIKANT</t>
  </si>
  <si>
    <t>I2K19102699</t>
  </si>
  <si>
    <t>R-102</t>
  </si>
  <si>
    <t>S190058561</t>
  </si>
  <si>
    <t>72016801F</t>
  </si>
  <si>
    <t>DHOOT SAGAR SANDEEP</t>
  </si>
  <si>
    <t>I2K19102810</t>
  </si>
  <si>
    <t>R-103</t>
  </si>
  <si>
    <t>S190058564</t>
  </si>
  <si>
    <t>72016809M</t>
  </si>
  <si>
    <t>FAIZAN ALI PYAR ALI</t>
  </si>
  <si>
    <t>I2K19102785</t>
  </si>
  <si>
    <t>R-104</t>
  </si>
  <si>
    <t>S190058567</t>
  </si>
  <si>
    <t>72016813K</t>
  </si>
  <si>
    <t>GADHAVE PRATIK MINNATH</t>
  </si>
  <si>
    <t>I2K19102709</t>
  </si>
  <si>
    <t>R-105</t>
  </si>
  <si>
    <t>S190058570</t>
  </si>
  <si>
    <t>72016827k</t>
  </si>
  <si>
    <t>GAWADE PRASAD DNYANESHWAR</t>
  </si>
  <si>
    <t>I2K19102653</t>
  </si>
  <si>
    <t>R-106</t>
  </si>
  <si>
    <t>S190058575</t>
  </si>
  <si>
    <t>72016835L</t>
  </si>
  <si>
    <t>GODSE AMEY ARVIND</t>
  </si>
  <si>
    <t>I2K19102900</t>
  </si>
  <si>
    <t>R-107</t>
  </si>
  <si>
    <t>S190058576</t>
  </si>
  <si>
    <t>72016837G</t>
  </si>
  <si>
    <t>GOEL SUNAND SUNEET</t>
  </si>
  <si>
    <t>I2K19102848</t>
  </si>
  <si>
    <t>R-108</t>
  </si>
  <si>
    <t>S190058578</t>
  </si>
  <si>
    <t>72016849L</t>
  </si>
  <si>
    <t>GUPTE ASHMIKA AJAY</t>
  </si>
  <si>
    <t>I2K19102744</t>
  </si>
  <si>
    <t>R-109</t>
  </si>
  <si>
    <t>S190058581</t>
  </si>
  <si>
    <t>72016857M</t>
  </si>
  <si>
    <t>HENKARE APURV BALAJI</t>
  </si>
  <si>
    <t>I2K19102679</t>
  </si>
  <si>
    <t>R-110</t>
  </si>
  <si>
    <t>S190058586</t>
  </si>
  <si>
    <t>72016882B</t>
  </si>
  <si>
    <t>JAIN MAYUR PRADEEP</t>
  </si>
  <si>
    <t>I2K19102893</t>
  </si>
  <si>
    <t>R-111</t>
  </si>
  <si>
    <t>S190058587</t>
  </si>
  <si>
    <t>72016883L</t>
  </si>
  <si>
    <t>JAIN OM PRASANNA</t>
  </si>
  <si>
    <t>I2K19102815</t>
  </si>
  <si>
    <t>R-112</t>
  </si>
  <si>
    <t>S190058589</t>
  </si>
  <si>
    <t>72016908k</t>
  </si>
  <si>
    <t>KADAM SNEHAL DEEPAK</t>
  </si>
  <si>
    <t>I2K19102805</t>
  </si>
  <si>
    <t>R-113</t>
  </si>
  <si>
    <t>S190058592</t>
  </si>
  <si>
    <t>72016918G</t>
  </si>
  <si>
    <t>KALE YASH SAMIR</t>
  </si>
  <si>
    <t>I2K19102673</t>
  </si>
  <si>
    <t>R-114</t>
  </si>
  <si>
    <t>S190058595</t>
  </si>
  <si>
    <t>72016928D</t>
  </si>
  <si>
    <t>KANE PUSHKAR DEEPAK</t>
  </si>
  <si>
    <t>I2K19102882</t>
  </si>
  <si>
    <t>R-115</t>
  </si>
  <si>
    <t>S190058501</t>
  </si>
  <si>
    <t>72016612J</t>
  </si>
  <si>
    <t>KARNAVAT BHAGYASHREE SURYAKANT</t>
  </si>
  <si>
    <t>I2K19102764</t>
  </si>
  <si>
    <t>R-116</t>
  </si>
  <si>
    <t>S190058601</t>
  </si>
  <si>
    <t>72016941M</t>
  </si>
  <si>
    <t>I2K19102784</t>
  </si>
  <si>
    <t>R-117</t>
  </si>
  <si>
    <t>S190058606</t>
  </si>
  <si>
    <t>72016952G</t>
  </si>
  <si>
    <t>KHANDAIT SHREYASH HIRALAL</t>
  </si>
  <si>
    <t>I2K19102862</t>
  </si>
  <si>
    <t>R-118</t>
  </si>
  <si>
    <t>S190058609</t>
  </si>
  <si>
    <t>72016958F</t>
  </si>
  <si>
    <t>KHANDELWAL RAUNAK RAHUL</t>
  </si>
  <si>
    <t>I2K19102873</t>
  </si>
  <si>
    <t>R-119</t>
  </si>
  <si>
    <t>S190058612</t>
  </si>
  <si>
    <t>72016970E</t>
  </si>
  <si>
    <t>KHOPADE SUJIT SAMBHAJI</t>
  </si>
  <si>
    <t>I2K19102901</t>
  </si>
  <si>
    <t>R-120</t>
  </si>
  <si>
    <t>S190058616</t>
  </si>
  <si>
    <t>72016974H</t>
  </si>
  <si>
    <t>KOMBDE SHARDUL RAVIKIRAN</t>
  </si>
  <si>
    <t>I2K19102731</t>
  </si>
  <si>
    <t>R-121</t>
  </si>
  <si>
    <t>S190058619</t>
  </si>
  <si>
    <t>72016983G</t>
  </si>
  <si>
    <t>KULKARNI AKASH ANIL</t>
  </si>
  <si>
    <t>I2K19102899</t>
  </si>
  <si>
    <t>R-122</t>
  </si>
  <si>
    <t>S190058622</t>
  </si>
  <si>
    <t>72017001L</t>
  </si>
  <si>
    <t>LANDE ABHISHEK SANJAY</t>
  </si>
  <si>
    <t>I2K19102837</t>
  </si>
  <si>
    <t>R-123</t>
  </si>
  <si>
    <t>S190058625</t>
  </si>
  <si>
    <t>72017013D</t>
  </si>
  <si>
    <t>MAGAR UTKARSH SANJAY</t>
  </si>
  <si>
    <t>I2K19102868</t>
  </si>
  <si>
    <t>R-124</t>
  </si>
  <si>
    <t>S190058628</t>
  </si>
  <si>
    <t>72017017G</t>
  </si>
  <si>
    <t>MAHALE DISHITAA RAHUL</t>
  </si>
  <si>
    <t>I2K19102732</t>
  </si>
  <si>
    <t>R-125</t>
  </si>
  <si>
    <t>S190058632</t>
  </si>
  <si>
    <t>72017037M</t>
  </si>
  <si>
    <t>MAPARI OM NANDKISHOR</t>
  </si>
  <si>
    <t>I2K19102838</t>
  </si>
  <si>
    <t>R-126</t>
  </si>
  <si>
    <t>S190058635</t>
  </si>
  <si>
    <t>72017041k</t>
  </si>
  <si>
    <t>MATHE PRATIK PRAKASH</t>
  </si>
  <si>
    <t>I2K19102768</t>
  </si>
  <si>
    <t>R-127</t>
  </si>
  <si>
    <t>S190058640</t>
  </si>
  <si>
    <t>72017059B</t>
  </si>
  <si>
    <t>MORE SAKSHI RAJENDRA</t>
  </si>
  <si>
    <t>I2K19102723</t>
  </si>
  <si>
    <t>R-128</t>
  </si>
  <si>
    <t>S190058643</t>
  </si>
  <si>
    <t>72017066E</t>
  </si>
  <si>
    <t>MULUK KEDAR GOVIND</t>
  </si>
  <si>
    <t>I2K19102718</t>
  </si>
  <si>
    <t>R-129</t>
  </si>
  <si>
    <t>S190058646</t>
  </si>
  <si>
    <t>72017074F</t>
  </si>
  <si>
    <t>MUTHAL ADITYA AVINASH</t>
  </si>
  <si>
    <t>I2K19102780</t>
  </si>
  <si>
    <t>R-130</t>
  </si>
  <si>
    <t>S190058650</t>
  </si>
  <si>
    <t>72017082G</t>
  </si>
  <si>
    <t>NAPHADE SAMARTH SANJAY</t>
  </si>
  <si>
    <t>I2K19102870</t>
  </si>
  <si>
    <t>R-131</t>
  </si>
  <si>
    <t>S190058654</t>
  </si>
  <si>
    <t>72017091F</t>
  </si>
  <si>
    <t>NIMBALKAR PRATIK ASHOK</t>
  </si>
  <si>
    <t>I2K19102650</t>
  </si>
  <si>
    <t>R-132</t>
  </si>
  <si>
    <t>S190058657</t>
  </si>
  <si>
    <t>72017096G</t>
  </si>
  <si>
    <t>OJAS KISHOR KUND</t>
  </si>
  <si>
    <t>I2K19102812</t>
  </si>
  <si>
    <t>R-133</t>
  </si>
  <si>
    <t>S190058662</t>
  </si>
  <si>
    <t>72017120C</t>
  </si>
  <si>
    <t>PATHARE KETAN SURYABHAN</t>
  </si>
  <si>
    <t>I2K19102742</t>
  </si>
  <si>
    <t>R-134</t>
  </si>
  <si>
    <t>S190058665</t>
  </si>
  <si>
    <t>72017128J</t>
  </si>
  <si>
    <t>PATIL ASHISH SHIVAJI</t>
  </si>
  <si>
    <t>I2K19102767</t>
  </si>
  <si>
    <t>R-135</t>
  </si>
  <si>
    <t>S190058668</t>
  </si>
  <si>
    <t>72017137H</t>
  </si>
  <si>
    <t>PATIL PRASAD RUPCHAND</t>
  </si>
  <si>
    <t>I2K19102751</t>
  </si>
  <si>
    <t>R-136</t>
  </si>
  <si>
    <t>S190058671</t>
  </si>
  <si>
    <t>72017141F</t>
  </si>
  <si>
    <t>PATIL SOHAM SHASHIKANT</t>
  </si>
  <si>
    <t>I2K19102898</t>
  </si>
  <si>
    <t>R-137</t>
  </si>
  <si>
    <t>71900485D</t>
  </si>
  <si>
    <t>I2K18102499</t>
  </si>
  <si>
    <t>R-138</t>
  </si>
  <si>
    <t>S190058679</t>
  </si>
  <si>
    <t>72017164E</t>
  </si>
  <si>
    <t>PINGLE ADITI SHANKARRAO</t>
  </si>
  <si>
    <t>I2K19102726</t>
  </si>
  <si>
    <t>R-139</t>
  </si>
  <si>
    <t>S190058504</t>
  </si>
  <si>
    <t>72017178E</t>
  </si>
  <si>
    <t>RABDE ABHISHEK GAJANAN</t>
  </si>
  <si>
    <t>I2K19102781</t>
  </si>
  <si>
    <t>R-140</t>
  </si>
  <si>
    <t>S190058684</t>
  </si>
  <si>
    <t>72017186F</t>
  </si>
  <si>
    <t>RANANAVARE PRANAV VIJAY</t>
  </si>
  <si>
    <t>I2K19102836</t>
  </si>
  <si>
    <t>R-141</t>
  </si>
  <si>
    <t>S190058687</t>
  </si>
  <si>
    <t>72017191B</t>
  </si>
  <si>
    <t>RATHI PRERNA RAMESHWAR</t>
  </si>
  <si>
    <t>I2K19102659</t>
  </si>
  <si>
    <t>R-142</t>
  </si>
  <si>
    <t>S190058690</t>
  </si>
  <si>
    <t>72017203K</t>
  </si>
  <si>
    <t>ROHIT KUMAR VIRANI</t>
  </si>
  <si>
    <t>I2K19102847</t>
  </si>
  <si>
    <t>R-143</t>
  </si>
  <si>
    <t>S190058694</t>
  </si>
  <si>
    <t>72017210B</t>
  </si>
  <si>
    <t>SAHIL DATE</t>
  </si>
  <si>
    <t>I2K19102879</t>
  </si>
  <si>
    <t>R-144</t>
  </si>
  <si>
    <t>S190058697</t>
  </si>
  <si>
    <t>72017220K</t>
  </si>
  <si>
    <t>SANDANSHIV SHUBHAM SATISH</t>
  </si>
  <si>
    <t>I2K19102705</t>
  </si>
  <si>
    <t>R-145</t>
  </si>
  <si>
    <t>S190058700</t>
  </si>
  <si>
    <t>72017226J</t>
  </si>
  <si>
    <t>SARAF RUTWIK ANIL</t>
  </si>
  <si>
    <t>I2K19102681</t>
  </si>
  <si>
    <t>R-146</t>
  </si>
  <si>
    <t>S190058703</t>
  </si>
  <si>
    <t>72017232C</t>
  </si>
  <si>
    <t>SARTH M KULKARNI</t>
  </si>
  <si>
    <t>I2K19102676</t>
  </si>
  <si>
    <t>R-147</t>
  </si>
  <si>
    <t>S190058706</t>
  </si>
  <si>
    <t>72017236F</t>
  </si>
  <si>
    <t>SAUDAGAR ONKAR VISHNU</t>
  </si>
  <si>
    <t>I2K19102789</t>
  </si>
  <si>
    <t>R-148</t>
  </si>
  <si>
    <t>S190058714</t>
  </si>
  <si>
    <t>72017252H</t>
  </si>
  <si>
    <t>SHAIKH ZAIN UL ABEDIN NAIM</t>
  </si>
  <si>
    <t>I2K19102790</t>
  </si>
  <si>
    <t>R-149</t>
  </si>
  <si>
    <t>S190058717</t>
  </si>
  <si>
    <t>72017263C</t>
  </si>
  <si>
    <t>SHETTY SHWETH GOVERDHAN</t>
  </si>
  <si>
    <t>I2K19102833</t>
  </si>
  <si>
    <t>R-150</t>
  </si>
  <si>
    <t>S190058720</t>
  </si>
  <si>
    <t>72017277C</t>
  </si>
  <si>
    <t>SHIRKE PRANAV RAJENDRA</t>
  </si>
  <si>
    <t>I2K19102843</t>
  </si>
  <si>
    <t>R-151</t>
  </si>
  <si>
    <t>S190058725</t>
  </si>
  <si>
    <t>72017289G</t>
  </si>
  <si>
    <t>SIRVI MANOJKUMAR DHARMESHBHAI</t>
  </si>
  <si>
    <t>I2K19102777</t>
  </si>
  <si>
    <t>R-152</t>
  </si>
  <si>
    <t>S190058728</t>
  </si>
  <si>
    <t>72017297H</t>
  </si>
  <si>
    <t>SOMWANSHI RUGVED AJAY</t>
  </si>
  <si>
    <t>I2K19102693</t>
  </si>
  <si>
    <t>R-153</t>
  </si>
  <si>
    <t>S190058732</t>
  </si>
  <si>
    <t>72017306L</t>
  </si>
  <si>
    <t>SONONE TEJAS BHAUSAHEB</t>
  </si>
  <si>
    <t>I2K19102759</t>
  </si>
  <si>
    <t>R-154</t>
  </si>
  <si>
    <t>S190058735</t>
  </si>
  <si>
    <t>72017323L</t>
  </si>
  <si>
    <t>TAMBE AVANTI RAM</t>
  </si>
  <si>
    <t>I2K19102706</t>
  </si>
  <si>
    <t>R-155</t>
  </si>
  <si>
    <t>S190058738</t>
  </si>
  <si>
    <t>72017332K</t>
  </si>
  <si>
    <t>THAKKAR HARSH NITIN</t>
  </si>
  <si>
    <t>I2K19102877</t>
  </si>
  <si>
    <t>R-156</t>
  </si>
  <si>
    <t>S190058742</t>
  </si>
  <si>
    <t>72017355J</t>
  </si>
  <si>
    <t>VARULE DIPTESH RAVINDRA</t>
  </si>
  <si>
    <t>I2K19102878</t>
  </si>
  <si>
    <t>R-157</t>
  </si>
  <si>
    <t>S190058746</t>
  </si>
  <si>
    <t>72017369J</t>
  </si>
  <si>
    <t>WAKCHAURE SHRADDHA DINKAR</t>
  </si>
  <si>
    <t>I2K19102793</t>
  </si>
  <si>
    <t>R-158</t>
  </si>
  <si>
    <t>71900662H</t>
  </si>
  <si>
    <t>I2K18102630</t>
  </si>
  <si>
    <t>R-159</t>
  </si>
  <si>
    <t>71828692J</t>
  </si>
  <si>
    <t xml:space="preserve">DHOPTE PRATIK PRAMOD </t>
  </si>
  <si>
    <t>I2K17102371</t>
  </si>
  <si>
    <t>R-160</t>
  </si>
  <si>
    <t>71900052B</t>
  </si>
  <si>
    <t>I2K18102422</t>
  </si>
  <si>
    <t>R-161</t>
  </si>
  <si>
    <t>S190058511</t>
  </si>
  <si>
    <t>72016648K</t>
  </si>
  <si>
    <t>ARPAN SINHA</t>
  </si>
  <si>
    <t>I2K19102889</t>
  </si>
  <si>
    <t>R-162</t>
  </si>
  <si>
    <t>S190058522</t>
  </si>
  <si>
    <t>72016693E</t>
  </si>
  <si>
    <t>BHOKARE PRATHAM SUBHASH</t>
  </si>
  <si>
    <t>I2K19102739</t>
  </si>
  <si>
    <t>R-163</t>
  </si>
  <si>
    <t>S190058533</t>
  </si>
  <si>
    <t>72016732K</t>
  </si>
  <si>
    <t>CHAVAN SATYAJEET PRITHVIRAJ</t>
  </si>
  <si>
    <t>I2K19102891</t>
  </si>
  <si>
    <t>R-164</t>
  </si>
  <si>
    <t>S190058543</t>
  </si>
  <si>
    <t>72016758C</t>
  </si>
  <si>
    <t>DALAVI SHWETA TANAJI</t>
  </si>
  <si>
    <t>I2K19102803</t>
  </si>
  <si>
    <t>R-165</t>
  </si>
  <si>
    <t>S190058553</t>
  </si>
  <si>
    <t>72016780K</t>
  </si>
  <si>
    <t>DESHPANDE KSHITIJ DINESH</t>
  </si>
  <si>
    <t>I2K19102822</t>
  </si>
  <si>
    <t>R-166</t>
  </si>
  <si>
    <t>S190058568</t>
  </si>
  <si>
    <t>72016819J</t>
  </si>
  <si>
    <t>GAIKWAD SHIVANI ASHRU</t>
  </si>
  <si>
    <t>I2K19102720</t>
  </si>
  <si>
    <t>R-167</t>
  </si>
  <si>
    <t>S190058579</t>
  </si>
  <si>
    <t>72016854G</t>
  </si>
  <si>
    <t>HARSH VIJAY CHAUDHARI</t>
  </si>
  <si>
    <t>I2K19102813</t>
  </si>
  <si>
    <t>R-168</t>
  </si>
  <si>
    <t>S190058590</t>
  </si>
  <si>
    <t>72016913F</t>
  </si>
  <si>
    <t>KALAMB ROHAN SADANAND</t>
  </si>
  <si>
    <t>I2K19102867</t>
  </si>
  <si>
    <t>R-169</t>
  </si>
  <si>
    <t>S190058593</t>
  </si>
  <si>
    <t>72016922E</t>
  </si>
  <si>
    <t>KAMBLE SUNIT NITIN</t>
  </si>
  <si>
    <t>I2K19102757</t>
  </si>
  <si>
    <t>R-170</t>
  </si>
  <si>
    <t>S190058597</t>
  </si>
  <si>
    <t>72016931D</t>
  </si>
  <si>
    <t>KAPADNIS SHASHANK VIJAY</t>
  </si>
  <si>
    <t>I2K19102737</t>
  </si>
  <si>
    <t>R-171</t>
  </si>
  <si>
    <t>S190058599</t>
  </si>
  <si>
    <t>72016938M</t>
  </si>
  <si>
    <t>KASLIWAL LOKESH PRAKASH</t>
  </si>
  <si>
    <t>I2K19102741</t>
  </si>
  <si>
    <t>R-172</t>
  </si>
  <si>
    <t>S190058604</t>
  </si>
  <si>
    <t>72016947L</t>
  </si>
  <si>
    <t>KHAIRNAR PRANAV DILIP</t>
  </si>
  <si>
    <t>I2K19102747</t>
  </si>
  <si>
    <t>R-173</t>
  </si>
  <si>
    <t>S190058607</t>
  </si>
  <si>
    <t>72016953E</t>
  </si>
  <si>
    <t>KHANDAVE ANIKET UDDHAV</t>
  </si>
  <si>
    <t>I2K19102761</t>
  </si>
  <si>
    <t>R-174</t>
  </si>
  <si>
    <t>S190058610</t>
  </si>
  <si>
    <t>72016959D</t>
  </si>
  <si>
    <t>KHAROLKAR SUMEDH NARAYAN</t>
  </si>
  <si>
    <t>I2K19102738</t>
  </si>
  <si>
    <t>R-175</t>
  </si>
  <si>
    <t>S190058614</t>
  </si>
  <si>
    <t>72016972M</t>
  </si>
  <si>
    <t>KOLI SIDDHARTH VASANTRAO</t>
  </si>
  <si>
    <t>I2K19102874</t>
  </si>
  <si>
    <t>R-176</t>
  </si>
  <si>
    <t>S190058617</t>
  </si>
  <si>
    <t>72016977B</t>
  </si>
  <si>
    <t>KOUSHAL BHAT</t>
  </si>
  <si>
    <t>I2K19102733</t>
  </si>
  <si>
    <t>R-177</t>
  </si>
  <si>
    <t>S190058620</t>
  </si>
  <si>
    <t>72016986M</t>
  </si>
  <si>
    <t>KULKARNI RUSHIKESH SUNIL</t>
  </si>
  <si>
    <t>I2K19102861</t>
  </si>
  <si>
    <t>R-178</t>
  </si>
  <si>
    <t>S190058623</t>
  </si>
  <si>
    <t>72017003G</t>
  </si>
  <si>
    <t>LAVEKAR DHANASHREE CHANDRASHEKHAR</t>
  </si>
  <si>
    <t>I2K19102684</t>
  </si>
  <si>
    <t>R-179</t>
  </si>
  <si>
    <t>S190058626</t>
  </si>
  <si>
    <t>72017015L</t>
  </si>
  <si>
    <t>MAHAJAN ABHIJEET SHANKARRAO</t>
  </si>
  <si>
    <t>I2K19102865</t>
  </si>
  <si>
    <t>R-180</t>
  </si>
  <si>
    <t>S190058630</t>
  </si>
  <si>
    <t>72017031B</t>
  </si>
  <si>
    <t>MANE MAYA ISHWAR</t>
  </si>
  <si>
    <t>I2K19102652</t>
  </si>
  <si>
    <t>R-181</t>
  </si>
  <si>
    <t>S190058633</t>
  </si>
  <si>
    <t>72017038K</t>
  </si>
  <si>
    <t>MASHALKAR VARAD GIRISH</t>
  </si>
  <si>
    <t>I2K19102648</t>
  </si>
  <si>
    <t>R-182</t>
  </si>
  <si>
    <t>S190058636</t>
  </si>
  <si>
    <t>72017047J</t>
  </si>
  <si>
    <t>MHAISEKAR KAUSTUBH ABHIJIT</t>
  </si>
  <si>
    <t>I2K19102787</t>
  </si>
  <si>
    <t>R-183</t>
  </si>
  <si>
    <t>S190058641</t>
  </si>
  <si>
    <t>72017061D</t>
  </si>
  <si>
    <t>MORE SURABHI JITENDRA</t>
  </si>
  <si>
    <t>I2K19102769</t>
  </si>
  <si>
    <t>R-184</t>
  </si>
  <si>
    <t>S190058644</t>
  </si>
  <si>
    <t>72017067C</t>
  </si>
  <si>
    <t>MULUK MANASI ARUN</t>
  </si>
  <si>
    <t>I2K19102766</t>
  </si>
  <si>
    <t>R-185</t>
  </si>
  <si>
    <t>S190058647</t>
  </si>
  <si>
    <t>72017075D</t>
  </si>
  <si>
    <t>MUTHE AKANKSHA NATHU</t>
  </si>
  <si>
    <t>I2K19102654</t>
  </si>
  <si>
    <t>R-186</t>
  </si>
  <si>
    <t>S190058651</t>
  </si>
  <si>
    <t>72017083E</t>
  </si>
  <si>
    <t>NAQVI SYED FARHAN</t>
  </si>
  <si>
    <t>I2K19102680</t>
  </si>
  <si>
    <t>R-187</t>
  </si>
  <si>
    <t>S190058655</t>
  </si>
  <si>
    <t>72017092D</t>
  </si>
  <si>
    <t>NIMBALKAR YASH PADMAKAR</t>
  </si>
  <si>
    <t>I2K19102804</t>
  </si>
  <si>
    <t>R-188</t>
  </si>
  <si>
    <t>S190058658</t>
  </si>
  <si>
    <t>72017108D</t>
  </si>
  <si>
    <t>PARANJAPE ADITYA ANAND</t>
  </si>
  <si>
    <t>I2K19102869</t>
  </si>
  <si>
    <t>R-189</t>
  </si>
  <si>
    <t>S190058663</t>
  </si>
  <si>
    <t>72017124F</t>
  </si>
  <si>
    <t>PATIL ANUJA DINESH</t>
  </si>
  <si>
    <t>I2K19102872</t>
  </si>
  <si>
    <t>R-190</t>
  </si>
  <si>
    <t>S190058666</t>
  </si>
  <si>
    <t>72017134C</t>
  </si>
  <si>
    <t>PATIL NANDINI SANJIV</t>
  </si>
  <si>
    <t>I2K19102763</t>
  </si>
  <si>
    <t>R-191</t>
  </si>
  <si>
    <t>S190058669</t>
  </si>
  <si>
    <t>72017138F</t>
  </si>
  <si>
    <t>PATIL RAHUL SANJAY</t>
  </si>
  <si>
    <t>I2K19102729</t>
  </si>
  <si>
    <t>R-192</t>
  </si>
  <si>
    <t>S190058672</t>
  </si>
  <si>
    <t>72017145J</t>
  </si>
  <si>
    <t>PATOLE ESHWARI BHAUSAHEB</t>
  </si>
  <si>
    <t>I2K19102745</t>
  </si>
  <si>
    <t>R-193</t>
  </si>
  <si>
    <t>S190058677</t>
  </si>
  <si>
    <t>72017157B</t>
  </si>
  <si>
    <t>PENDSE ROHIT ANIRUDHA</t>
  </si>
  <si>
    <t>I2K19102884</t>
  </si>
  <si>
    <t>R-194</t>
  </si>
  <si>
    <t>S190058680</t>
  </si>
  <si>
    <t>72017170k</t>
  </si>
  <si>
    <t>PRAJWAL DNYANDEO HALKARE</t>
  </si>
  <si>
    <t>I2K19102701</t>
  </si>
  <si>
    <t>R-195</t>
  </si>
  <si>
    <t>S190058682</t>
  </si>
  <si>
    <t>72017180G</t>
  </si>
  <si>
    <t>RAJPUT HARSHAL RAJENDRA</t>
  </si>
  <si>
    <t>I2K19102727</t>
  </si>
  <si>
    <t>R-196</t>
  </si>
  <si>
    <t>S190058685</t>
  </si>
  <si>
    <t>72017187D</t>
  </si>
  <si>
    <t>RASIKA RAGHUNATH CHORAGHE</t>
  </si>
  <si>
    <t>I2K19102885</t>
  </si>
  <si>
    <t>R-197</t>
  </si>
  <si>
    <t>S190058688</t>
  </si>
  <si>
    <t>72017192L</t>
  </si>
  <si>
    <t>RATHI VEDANT GOPAL</t>
  </si>
  <si>
    <t>I2K19102798</t>
  </si>
  <si>
    <t>R-198</t>
  </si>
  <si>
    <t>S190058691</t>
  </si>
  <si>
    <t>72017204H</t>
  </si>
  <si>
    <t>RUDRAWAR NISHA NANDKISHOR</t>
  </si>
  <si>
    <t>I2K19102692</t>
  </si>
  <si>
    <t>R-199</t>
  </si>
  <si>
    <t>S190058695</t>
  </si>
  <si>
    <t>72017218H</t>
  </si>
  <si>
    <t>SANAP BHAVANA SANDEEP</t>
  </si>
  <si>
    <t>I2K19102748</t>
  </si>
  <si>
    <t>R-200</t>
  </si>
  <si>
    <t>S190058698</t>
  </si>
  <si>
    <t>72017223D</t>
  </si>
  <si>
    <t>SANKPAL SATYAJEET ASHOK</t>
  </si>
  <si>
    <t>I2K19102854</t>
  </si>
  <si>
    <t>R-201</t>
  </si>
  <si>
    <t>S190058701</t>
  </si>
  <si>
    <t>72017227G</t>
  </si>
  <si>
    <t>SARAF SHUBHAM PRASHANT</t>
  </si>
  <si>
    <t>I2K19102735</t>
  </si>
  <si>
    <t>R-202</t>
  </si>
  <si>
    <t>S190058704</t>
  </si>
  <si>
    <t>72017233M</t>
  </si>
  <si>
    <t>SARWATE ATHARVA ABHAY</t>
  </si>
  <si>
    <t>I2K19102824</t>
  </si>
  <si>
    <t>R-203</t>
  </si>
  <si>
    <t>S190058707</t>
  </si>
  <si>
    <t>72017241B</t>
  </si>
  <si>
    <t>SAYED AAGAAZ ALI AIJAZ ALI</t>
  </si>
  <si>
    <t>I2K19102842</t>
  </si>
  <si>
    <t>R-204</t>
  </si>
  <si>
    <t>S190058710</t>
  </si>
  <si>
    <t>72017248K</t>
  </si>
  <si>
    <t>SHAHA SHLOK RITESH</t>
  </si>
  <si>
    <t>I2K19102719</t>
  </si>
  <si>
    <t>R-205</t>
  </si>
  <si>
    <t>S190058715</t>
  </si>
  <si>
    <t>72017258G</t>
  </si>
  <si>
    <t>SHELKE ISHWAR PRAKASH</t>
  </si>
  <si>
    <t>I2K19102796</t>
  </si>
  <si>
    <t>R-206</t>
  </si>
  <si>
    <t>S190058718</t>
  </si>
  <si>
    <t>72017268D</t>
  </si>
  <si>
    <t>SHINDE GAURAV CHANDRASHEKHAR</t>
  </si>
  <si>
    <t>I2K19102853</t>
  </si>
  <si>
    <t>R-207</t>
  </si>
  <si>
    <t>S190058723</t>
  </si>
  <si>
    <t>72017287L</t>
  </si>
  <si>
    <t>SHUBHAM SANTOSH GANGURDE</t>
  </si>
  <si>
    <t>I2K19102711</t>
  </si>
  <si>
    <t>R-208</t>
  </si>
  <si>
    <t>S190058726</t>
  </si>
  <si>
    <t>72017290L</t>
  </si>
  <si>
    <t>SMEET HEMANTKUMAR RAMTEKE</t>
  </si>
  <si>
    <t>I2K19102698</t>
  </si>
  <si>
    <t>R-209</t>
  </si>
  <si>
    <t>S190058729</t>
  </si>
  <si>
    <t>72017300M</t>
  </si>
  <si>
    <t>SONAWANE ANIRUDDH UDAY</t>
  </si>
  <si>
    <t>I2K19102792</t>
  </si>
  <si>
    <t>R-210</t>
  </si>
  <si>
    <t>S190058733</t>
  </si>
  <si>
    <t>72017309E</t>
  </si>
  <si>
    <t>SOURAV SHARMA</t>
  </si>
  <si>
    <t>I2K19102845</t>
  </si>
  <si>
    <t>R-211</t>
  </si>
  <si>
    <t>S190058736</t>
  </si>
  <si>
    <t>72017325G</t>
  </si>
  <si>
    <t>TAMBE RUSHIKESH CHANGDEV</t>
  </si>
  <si>
    <t>I2K19102754</t>
  </si>
  <si>
    <t>R-212</t>
  </si>
  <si>
    <t>S190058739</t>
  </si>
  <si>
    <t>72017334F</t>
  </si>
  <si>
    <t>THAKUR SHANTANU HEMANT</t>
  </si>
  <si>
    <t>I2K19102830</t>
  </si>
  <si>
    <t>R-213</t>
  </si>
  <si>
    <t>S190058744</t>
  </si>
  <si>
    <t>72017362M</t>
  </si>
  <si>
    <t>WADGE RITESH MAHADEO</t>
  </si>
  <si>
    <t>I2K19102712</t>
  </si>
  <si>
    <t>R-214</t>
  </si>
  <si>
    <t>S190058747</t>
  </si>
  <si>
    <t>72017371L</t>
  </si>
  <si>
    <t>WALUNJ HARSHAL DATTATRAY</t>
  </si>
  <si>
    <t>I2K19102717</t>
  </si>
  <si>
    <t>R-215</t>
  </si>
  <si>
    <t>72000089M</t>
  </si>
  <si>
    <t>I2K19205183</t>
  </si>
  <si>
    <t>R-216</t>
  </si>
  <si>
    <t>S190058603</t>
  </si>
  <si>
    <t>71900408L</t>
  </si>
  <si>
    <t>I2K18102559</t>
  </si>
  <si>
    <t>R-217</t>
  </si>
  <si>
    <t>S190058516</t>
  </si>
  <si>
    <t>71900086G</t>
  </si>
  <si>
    <t>BAHEKAR SHASHIKANT RAJENDRA</t>
  </si>
  <si>
    <t>I2K18102517</t>
  </si>
  <si>
    <t>R-218</t>
  </si>
  <si>
    <t>S190058731</t>
  </si>
  <si>
    <t>71900644K</t>
  </si>
  <si>
    <t>I2K18102434</t>
  </si>
  <si>
    <t>R-219</t>
  </si>
  <si>
    <t>S190058524</t>
  </si>
  <si>
    <t>71828593L</t>
  </si>
  <si>
    <t xml:space="preserve">BHUSAL PRANIL </t>
  </si>
  <si>
    <t>I2K17102271</t>
  </si>
  <si>
    <t>R-220</t>
  </si>
  <si>
    <t>S190058519</t>
  </si>
  <si>
    <t>71900107C</t>
  </si>
  <si>
    <t xml:space="preserve">BHARMAL KAUSTUBH DEEPAK </t>
  </si>
  <si>
    <t>I2K18102511</t>
  </si>
  <si>
    <t>BIN-01</t>
  </si>
  <si>
    <t>72017148C</t>
  </si>
  <si>
    <t>PATWARDHAN YASH KAUSTUBH</t>
  </si>
  <si>
    <t>E2K19103765</t>
  </si>
  <si>
    <t>BIN-02</t>
  </si>
  <si>
    <t>72016785L</t>
  </si>
  <si>
    <t>DESHPANDE VEDANT YOGESH</t>
  </si>
  <si>
    <t>E2K19103680</t>
  </si>
  <si>
    <t>BIN-03</t>
  </si>
  <si>
    <t>72017079G</t>
  </si>
  <si>
    <t>NAIKWADI AMAAN ARIF</t>
  </si>
  <si>
    <t>E2K19103620</t>
  </si>
  <si>
    <t>BIN-04</t>
  </si>
  <si>
    <t>72017354L</t>
  </si>
  <si>
    <t>VARPE TEJAL MADHUKAR</t>
  </si>
  <si>
    <t>E2K19103624</t>
  </si>
  <si>
    <t>BIN-05</t>
  </si>
  <si>
    <t>72016929B</t>
  </si>
  <si>
    <t>KANGUNE ADITYA AVINASH</t>
  </si>
  <si>
    <t>E2K19103767</t>
  </si>
  <si>
    <t>72160861C</t>
  </si>
  <si>
    <t xml:space="preserve">KHOSE VAISHNAVI DNYANDEO </t>
  </si>
  <si>
    <t>I2K20205185</t>
  </si>
  <si>
    <t>72160864H</t>
  </si>
  <si>
    <t>BHANSALI NEERAJ VAIBHAV</t>
  </si>
  <si>
    <t>I2K20205186</t>
  </si>
  <si>
    <t>72160859M</t>
  </si>
  <si>
    <t>JAIN EKTA YATISHKUMAR</t>
  </si>
  <si>
    <t>I2K20205187</t>
  </si>
  <si>
    <t>72160868L</t>
  </si>
  <si>
    <t xml:space="preserve">SEJAL TEJAL JADHAV </t>
  </si>
  <si>
    <t>I2K20205188</t>
  </si>
  <si>
    <t>72160853B</t>
  </si>
  <si>
    <t xml:space="preserve">PAPINWAR DEVANG MAHESH </t>
  </si>
  <si>
    <t>I2K20205189</t>
  </si>
  <si>
    <t>72160860E</t>
  </si>
  <si>
    <t xml:space="preserve">KEDARE MILIND PRADIP </t>
  </si>
  <si>
    <t>I2K20205190</t>
  </si>
  <si>
    <t>72160865F</t>
  </si>
  <si>
    <t xml:space="preserve">PARKHE KIRAN SANTOSH </t>
  </si>
  <si>
    <t>I2K20205191</t>
  </si>
  <si>
    <t>72160851F</t>
  </si>
  <si>
    <t xml:space="preserve">CHOUGULE AKSHATA LAXMAN </t>
  </si>
  <si>
    <t>I2K20205192</t>
  </si>
  <si>
    <t>72160863K</t>
  </si>
  <si>
    <t xml:space="preserve">MORE PANKAJ SANJAY </t>
  </si>
  <si>
    <t>I2K20205193</t>
  </si>
  <si>
    <t>72160849D</t>
  </si>
  <si>
    <t xml:space="preserve">BHOITE SAYEE NITIN </t>
  </si>
  <si>
    <t>I2K20205194</t>
  </si>
  <si>
    <t>72160866D</t>
  </si>
  <si>
    <t xml:space="preserve">PARKHI APURVA SURESH </t>
  </si>
  <si>
    <t>I2K20205195</t>
  </si>
  <si>
    <t>72160871L</t>
  </si>
  <si>
    <t xml:space="preserve">SHIVSHRAN GAURI GOPAL </t>
  </si>
  <si>
    <t>I2K20205196</t>
  </si>
  <si>
    <t>72160856G</t>
  </si>
  <si>
    <t xml:space="preserve">GADEKAR VAISHNAVI DILIP </t>
  </si>
  <si>
    <t>I2K20205197</t>
  </si>
  <si>
    <t>72160858C</t>
  </si>
  <si>
    <t xml:space="preserve">PRIYANKA RAGHUNATH GHUGE </t>
  </si>
  <si>
    <t>I2K20205198</t>
  </si>
  <si>
    <t>72160862M</t>
  </si>
  <si>
    <t xml:space="preserve">MOHAMMAD BILAL ABDUL HAMEED </t>
  </si>
  <si>
    <t>I2K20205199</t>
  </si>
  <si>
    <t>72160852D</t>
  </si>
  <si>
    <t xml:space="preserve">DESHMUKH YUVRAJ ASHOK </t>
  </si>
  <si>
    <t>I2K20205200</t>
  </si>
  <si>
    <t>72160854L</t>
  </si>
  <si>
    <t xml:space="preserve">DHADIWAL VAISHNAVI SANDEEP </t>
  </si>
  <si>
    <t>I2K20205201</t>
  </si>
  <si>
    <t>72160869J</t>
  </si>
  <si>
    <t xml:space="preserve">SHAIKH SWALEHA MUNIRUDDIN </t>
  </si>
  <si>
    <t>I2K20205202</t>
  </si>
  <si>
    <t>72160857E</t>
  </si>
  <si>
    <t xml:space="preserve">GAWALE SUDARSHAN SHARAD </t>
  </si>
  <si>
    <t>I2K20205203</t>
  </si>
  <si>
    <t>72160855J</t>
  </si>
  <si>
    <t xml:space="preserve">DUDHANE AKSHATA VIJAY </t>
  </si>
  <si>
    <t>I2K20205204</t>
  </si>
  <si>
    <t>72160872J</t>
  </si>
  <si>
    <t xml:space="preserve">PRAJAKTA SHRIPAD SHRINGARPURE </t>
  </si>
  <si>
    <t>I2K20205205</t>
  </si>
  <si>
    <t>72160850H</t>
  </si>
  <si>
    <t xml:space="preserve">RAJESH KIRAN CHOUDHARI </t>
  </si>
  <si>
    <t>I2K20205206</t>
  </si>
  <si>
    <t>72160867B</t>
  </si>
  <si>
    <t xml:space="preserve">PENDAM AMIT RAJENDRA </t>
  </si>
  <si>
    <t>I2K20205207</t>
  </si>
  <si>
    <t>72160870B</t>
  </si>
  <si>
    <t xml:space="preserve">SHAIKH WAJED MUNIR </t>
  </si>
  <si>
    <t>I2K20205208</t>
  </si>
  <si>
    <t>type</t>
  </si>
  <si>
    <t>roll</t>
  </si>
  <si>
    <t>seat</t>
  </si>
  <si>
    <t>pnr</t>
  </si>
  <si>
    <t>name</t>
  </si>
  <si>
    <t>mis</t>
  </si>
  <si>
    <t>result</t>
  </si>
  <si>
    <t>YD Joined</t>
  </si>
  <si>
    <t>72016630G</t>
  </si>
  <si>
    <t>ALGAT SHUBHAM RAMESH</t>
  </si>
  <si>
    <t>72016669B</t>
  </si>
  <si>
    <t>BAMBALE PRASAD BALASAHEB</t>
  </si>
  <si>
    <t>72016806G</t>
  </si>
  <si>
    <t>DOLAS SANDESH DHANANJAY</t>
  </si>
  <si>
    <t>72016827K</t>
  </si>
  <si>
    <t>72016890C</t>
  </si>
  <si>
    <t>JANBANDHU PRAJWAL SUKRAM</t>
  </si>
  <si>
    <t>72016908K</t>
  </si>
  <si>
    <t>72017041K</t>
  </si>
  <si>
    <t>72017097E</t>
  </si>
  <si>
    <t>72017170K</t>
  </si>
  <si>
    <t>72017272B</t>
  </si>
  <si>
    <t>72017367B</t>
  </si>
  <si>
    <t>I2K19102778</t>
  </si>
  <si>
    <t>I2K19102724</t>
  </si>
  <si>
    <t>I2K19102716</t>
  </si>
  <si>
    <t>I2K19102881</t>
  </si>
  <si>
    <t>I2K19102658</t>
  </si>
  <si>
    <t>I2K19102828</t>
  </si>
  <si>
    <t>FE ROLL NO</t>
  </si>
  <si>
    <t>TYPE</t>
  </si>
  <si>
    <t>REG-001</t>
  </si>
  <si>
    <t>REG-002</t>
  </si>
  <si>
    <t>REG-003</t>
  </si>
  <si>
    <t>REG-004</t>
  </si>
  <si>
    <t>REG-005</t>
  </si>
  <si>
    <t>REG-006</t>
  </si>
  <si>
    <t>REG-007</t>
  </si>
  <si>
    <t>REG-008</t>
  </si>
  <si>
    <t>REG-009</t>
  </si>
  <si>
    <t>REG-010</t>
  </si>
  <si>
    <t>REG-011</t>
  </si>
  <si>
    <t>REG-012</t>
  </si>
  <si>
    <t>REG-013</t>
  </si>
  <si>
    <t>REG-014</t>
  </si>
  <si>
    <t>REG-015</t>
  </si>
  <si>
    <t>REG-016</t>
  </si>
  <si>
    <t>REG-017</t>
  </si>
  <si>
    <t>REG-018</t>
  </si>
  <si>
    <t>REG-019</t>
  </si>
  <si>
    <t>REG-020</t>
  </si>
  <si>
    <t>REG-021</t>
  </si>
  <si>
    <t>REG-022</t>
  </si>
  <si>
    <t>REG-023</t>
  </si>
  <si>
    <t>REG-024</t>
  </si>
  <si>
    <t>REG-025</t>
  </si>
  <si>
    <t>REG-026</t>
  </si>
  <si>
    <t>REG-027</t>
  </si>
  <si>
    <t>REG-028</t>
  </si>
  <si>
    <t>REG-029</t>
  </si>
  <si>
    <t>REG-030</t>
  </si>
  <si>
    <t>REG-031</t>
  </si>
  <si>
    <t>REG-032</t>
  </si>
  <si>
    <t>REG-033</t>
  </si>
  <si>
    <t>REG-034</t>
  </si>
  <si>
    <t>REG-035</t>
  </si>
  <si>
    <t>REG-036</t>
  </si>
  <si>
    <t>REG-037</t>
  </si>
  <si>
    <t>REG-038</t>
  </si>
  <si>
    <t>REG-039</t>
  </si>
  <si>
    <t>REG-040</t>
  </si>
  <si>
    <t>REG-041</t>
  </si>
  <si>
    <t>REG-042</t>
  </si>
  <si>
    <t>REG-043</t>
  </si>
  <si>
    <t>REG-044</t>
  </si>
  <si>
    <t>REG-045</t>
  </si>
  <si>
    <t>REG-046</t>
  </si>
  <si>
    <t>REG-047</t>
  </si>
  <si>
    <t>REG-048</t>
  </si>
  <si>
    <t>REG-049</t>
  </si>
  <si>
    <t>REG-050</t>
  </si>
  <si>
    <t>REG-051</t>
  </si>
  <si>
    <t>REG-052</t>
  </si>
  <si>
    <t>REG-053</t>
  </si>
  <si>
    <t>REG-054</t>
  </si>
  <si>
    <t>REG-055</t>
  </si>
  <si>
    <t>REG-056</t>
  </si>
  <si>
    <t>REG-057</t>
  </si>
  <si>
    <t>REG-058</t>
  </si>
  <si>
    <t>REG-059</t>
  </si>
  <si>
    <t>REG-060</t>
  </si>
  <si>
    <t>REG-061</t>
  </si>
  <si>
    <t>REG-062</t>
  </si>
  <si>
    <t>REG-063</t>
  </si>
  <si>
    <t>REG-064</t>
  </si>
  <si>
    <t>REG-065</t>
  </si>
  <si>
    <t>REG-066</t>
  </si>
  <si>
    <t>REG-067</t>
  </si>
  <si>
    <t>REG-068</t>
  </si>
  <si>
    <t>REG-069</t>
  </si>
  <si>
    <t>REG-070</t>
  </si>
  <si>
    <t>REG-071</t>
  </si>
  <si>
    <t>REG-072</t>
  </si>
  <si>
    <t>REG-073</t>
  </si>
  <si>
    <t>REG-074</t>
  </si>
  <si>
    <t>REG-075</t>
  </si>
  <si>
    <t>REG-076</t>
  </si>
  <si>
    <t>REG-077</t>
  </si>
  <si>
    <t>REG-078</t>
  </si>
  <si>
    <t>REG-079</t>
  </si>
  <si>
    <t>REG-080</t>
  </si>
  <si>
    <t>REG-081</t>
  </si>
  <si>
    <t>REG-082</t>
  </si>
  <si>
    <t>REG-083</t>
  </si>
  <si>
    <t>REG-084</t>
  </si>
  <si>
    <t>REG-085</t>
  </si>
  <si>
    <t>REG-086</t>
  </si>
  <si>
    <t>REG-087</t>
  </si>
  <si>
    <t>REG-088</t>
  </si>
  <si>
    <t>REG-089</t>
  </si>
  <si>
    <t>REG-090</t>
  </si>
  <si>
    <t>REG-091</t>
  </si>
  <si>
    <t>REG-092</t>
  </si>
  <si>
    <t>REG-093</t>
  </si>
  <si>
    <t>REG-094</t>
  </si>
  <si>
    <t>REG-095</t>
  </si>
  <si>
    <t>REG-096</t>
  </si>
  <si>
    <t>REG-097</t>
  </si>
  <si>
    <t>REG-098</t>
  </si>
  <si>
    <t>REG-099</t>
  </si>
  <si>
    <t>REG-100</t>
  </si>
  <si>
    <t>REG-101</t>
  </si>
  <si>
    <t>REG-102</t>
  </si>
  <si>
    <t>REG-103</t>
  </si>
  <si>
    <t>REG-104</t>
  </si>
  <si>
    <t>REG-105</t>
  </si>
  <si>
    <t>REG-106</t>
  </si>
  <si>
    <t>REG-107</t>
  </si>
  <si>
    <t>REG-108</t>
  </si>
  <si>
    <t>REG-109</t>
  </si>
  <si>
    <t>REG-110</t>
  </si>
  <si>
    <t>REG-111</t>
  </si>
  <si>
    <t>REG-112</t>
  </si>
  <si>
    <t>REG-113</t>
  </si>
  <si>
    <t>REG-114</t>
  </si>
  <si>
    <t>REG-115</t>
  </si>
  <si>
    <t>REG-116</t>
  </si>
  <si>
    <t>REG-117</t>
  </si>
  <si>
    <t>REG-118</t>
  </si>
  <si>
    <t>REG-119</t>
  </si>
  <si>
    <t>REG-120</t>
  </si>
  <si>
    <t>REG-121</t>
  </si>
  <si>
    <t>REG-122</t>
  </si>
  <si>
    <t>REG-123</t>
  </si>
  <si>
    <t>REG-124</t>
  </si>
  <si>
    <t>REG-125</t>
  </si>
  <si>
    <t>REG-126</t>
  </si>
  <si>
    <t>REG-127</t>
  </si>
  <si>
    <t>REG-128</t>
  </si>
  <si>
    <t>REG-129</t>
  </si>
  <si>
    <t>REG-130</t>
  </si>
  <si>
    <t>REG-131</t>
  </si>
  <si>
    <t>REG-132</t>
  </si>
  <si>
    <t>REG-133</t>
  </si>
  <si>
    <t>REG-134</t>
  </si>
  <si>
    <t>REG-135</t>
  </si>
  <si>
    <t>REG-136</t>
  </si>
  <si>
    <t>REG-137</t>
  </si>
  <si>
    <t>REG-138</t>
  </si>
  <si>
    <t>REG-139</t>
  </si>
  <si>
    <t>REG-140</t>
  </si>
  <si>
    <t>REG-141</t>
  </si>
  <si>
    <t>REG-142</t>
  </si>
  <si>
    <t>REG-143</t>
  </si>
  <si>
    <t>REG-144</t>
  </si>
  <si>
    <t>REG-145</t>
  </si>
  <si>
    <t>REG-146</t>
  </si>
  <si>
    <t>REG-147</t>
  </si>
  <si>
    <t>REG-148</t>
  </si>
  <si>
    <t>REG-149</t>
  </si>
  <si>
    <t>REG-150</t>
  </si>
  <si>
    <t>REG-151</t>
  </si>
  <si>
    <t>REG-152</t>
  </si>
  <si>
    <t>REG-153</t>
  </si>
  <si>
    <t>REG-154</t>
  </si>
  <si>
    <t>REG-155</t>
  </si>
  <si>
    <t>REG-156</t>
  </si>
  <si>
    <t>REG-157</t>
  </si>
  <si>
    <t>REG-158</t>
  </si>
  <si>
    <t>REG-159</t>
  </si>
  <si>
    <t>REG-160</t>
  </si>
  <si>
    <t>REG-161</t>
  </si>
  <si>
    <t>REG-162</t>
  </si>
  <si>
    <t>REG-163</t>
  </si>
  <si>
    <t>REG-164</t>
  </si>
  <si>
    <t>REG-165</t>
  </si>
  <si>
    <t>REG-166</t>
  </si>
  <si>
    <t>REG-167</t>
  </si>
  <si>
    <t>REG-168</t>
  </si>
  <si>
    <t>REG-169</t>
  </si>
  <si>
    <t>REG-170</t>
  </si>
  <si>
    <t>REG-171</t>
  </si>
  <si>
    <t>REG-172</t>
  </si>
  <si>
    <t>REG-173</t>
  </si>
  <si>
    <t>REG-174</t>
  </si>
  <si>
    <t>REG-175</t>
  </si>
  <si>
    <t>REG-176</t>
  </si>
  <si>
    <t>REG-177</t>
  </si>
  <si>
    <t>REG-178</t>
  </si>
  <si>
    <t>REG-179</t>
  </si>
  <si>
    <t>REG-180</t>
  </si>
  <si>
    <t>REG-181</t>
  </si>
  <si>
    <t>REG-182</t>
  </si>
  <si>
    <t>REG-183</t>
  </si>
  <si>
    <t>REG-184</t>
  </si>
  <si>
    <t>DIP-25</t>
  </si>
  <si>
    <t>DIP-26</t>
  </si>
  <si>
    <t>DIP-27</t>
  </si>
  <si>
    <t>DIP-28</t>
  </si>
  <si>
    <t>DIP-29</t>
  </si>
  <si>
    <t>DIP-30</t>
  </si>
  <si>
    <t>DIP-31</t>
  </si>
  <si>
    <t>DIP-32</t>
  </si>
  <si>
    <t>DIP-33</t>
  </si>
  <si>
    <t>DIP-34</t>
  </si>
  <si>
    <t>DIP-35</t>
  </si>
  <si>
    <t>DIP-36</t>
  </si>
  <si>
    <t>I2K19102674</t>
  </si>
  <si>
    <t>R189</t>
  </si>
  <si>
    <t>VYAVAHARE AMEYA RAMESH</t>
  </si>
  <si>
    <t>OMKAR ZANWAR</t>
  </si>
  <si>
    <t>SHINDE RISHI AJAY</t>
  </si>
  <si>
    <t>ABDUL MUQEET</t>
  </si>
  <si>
    <t>DEORE PRATUL</t>
  </si>
  <si>
    <t>DHARU ASHUTOSH PRASAD</t>
  </si>
  <si>
    <t>JAJU SATYAJIT VIJAYKUMAR</t>
  </si>
  <si>
    <t>MANOJ KUMAR RAJARAM GAVIT</t>
  </si>
  <si>
    <t>23 ~24</t>
  </si>
  <si>
    <t>Success Index Batch Admited In 2020 ( 2020~2024)</t>
  </si>
  <si>
    <t>prn</t>
  </si>
  <si>
    <t>rno</t>
  </si>
  <si>
    <t>rg_no</t>
  </si>
  <si>
    <t>72138157L</t>
  </si>
  <si>
    <t>ABHAY BHAT</t>
  </si>
  <si>
    <t>I2K20102959</t>
  </si>
  <si>
    <t>72138165M</t>
  </si>
  <si>
    <t>ADITYA RAJENDRA THORAT</t>
  </si>
  <si>
    <t>I2K20102938</t>
  </si>
  <si>
    <t>72138166K</t>
  </si>
  <si>
    <t>ADVAIT NAIK</t>
  </si>
  <si>
    <t>I2K20102911</t>
  </si>
  <si>
    <t>72138170H</t>
  </si>
  <si>
    <t>AGRAWAL PRATHAM SUNIL</t>
  </si>
  <si>
    <t>I2K20103059</t>
  </si>
  <si>
    <t>AGRAWAL VAISHNAVI MAYURESH</t>
  </si>
  <si>
    <t>I2K20102977</t>
  </si>
  <si>
    <t>72138173B</t>
  </si>
  <si>
    <t>AMBEKAR TEJAS MUKUND</t>
  </si>
  <si>
    <t>I2K20103043</t>
  </si>
  <si>
    <t>72138177E</t>
  </si>
  <si>
    <t>ANCHALAA JHA</t>
  </si>
  <si>
    <t>I2K20103110</t>
  </si>
  <si>
    <t>72138178C</t>
  </si>
  <si>
    <t>ANIKET CHAGDAL</t>
  </si>
  <si>
    <t>I2K20102974</t>
  </si>
  <si>
    <t>72138182M</t>
  </si>
  <si>
    <t>ANUSHKA DE</t>
  </si>
  <si>
    <t>I2K20103008</t>
  </si>
  <si>
    <t>72138183K</t>
  </si>
  <si>
    <t>APOORVARAJ VIKAS LONDHE</t>
  </si>
  <si>
    <t>I2K20103057</t>
  </si>
  <si>
    <t>72138188L</t>
  </si>
  <si>
    <t>ARYAN AGRAWAL</t>
  </si>
  <si>
    <t>I2K20103161</t>
  </si>
  <si>
    <t>72138194E</t>
  </si>
  <si>
    <t>AWAD MAITREYA DEEPAK</t>
  </si>
  <si>
    <t>I2K20103084</t>
  </si>
  <si>
    <t>72138202K</t>
  </si>
  <si>
    <t>BAHETI HIMANSHU PARAG</t>
  </si>
  <si>
    <t>I2K20103148</t>
  </si>
  <si>
    <t>72138203H</t>
  </si>
  <si>
    <t>BAJAJ ANUSHREE SHRIGOPAL</t>
  </si>
  <si>
    <t>I2K20102980</t>
  </si>
  <si>
    <t>72138206B</t>
  </si>
  <si>
    <t>BANDAL ADWAIT ABHIJIT</t>
  </si>
  <si>
    <t>I2K20103117</t>
  </si>
  <si>
    <t>72138208J</t>
  </si>
  <si>
    <t>BAPECHA PURVA MAHESH</t>
  </si>
  <si>
    <t>I2K20103159</t>
  </si>
  <si>
    <t>72138209G</t>
  </si>
  <si>
    <t>BARGE ATHARV VIJAY</t>
  </si>
  <si>
    <t>I2K20103025</t>
  </si>
  <si>
    <t>72138210L</t>
  </si>
  <si>
    <t>BARGE PARESH PURUSHOTTAM</t>
  </si>
  <si>
    <t>I2K20103036</t>
  </si>
  <si>
    <t>72138211J</t>
  </si>
  <si>
    <t>BARHATE HEMANG MILIND</t>
  </si>
  <si>
    <t>I2K20103143</t>
  </si>
  <si>
    <t>72138213E</t>
  </si>
  <si>
    <t>BAVISKAR NEHAL SHANTARAM</t>
  </si>
  <si>
    <t>I2K20102988</t>
  </si>
  <si>
    <t>72138214C</t>
  </si>
  <si>
    <t>BEDMUTHA DEVESH SANDEEP</t>
  </si>
  <si>
    <t>I2K20103012</t>
  </si>
  <si>
    <t>72138215M</t>
  </si>
  <si>
    <t>BELSARE VAIDEHI GANESH</t>
  </si>
  <si>
    <t>I2K20102972</t>
  </si>
  <si>
    <t>72138219D</t>
  </si>
  <si>
    <t>BHAGAT GAURAV SHANKAR</t>
  </si>
  <si>
    <t>I2K20103098</t>
  </si>
  <si>
    <t>72138221F</t>
  </si>
  <si>
    <t>BHAIK YASHRAJ SANJAY</t>
  </si>
  <si>
    <t>I2K20103037</t>
  </si>
  <si>
    <t>72138228C</t>
  </si>
  <si>
    <t>BHARGAV RUCHITA HEMKANT</t>
  </si>
  <si>
    <t>I2K20103144</t>
  </si>
  <si>
    <t>72138230E</t>
  </si>
  <si>
    <t>BHAVSAR SAKSHI GHANASHYAM</t>
  </si>
  <si>
    <t>I2K20103128</t>
  </si>
  <si>
    <t>72138242J</t>
  </si>
  <si>
    <t>BIRAJDAR ASHUTOSH SANDIP</t>
  </si>
  <si>
    <t>I2K20103016</t>
  </si>
  <si>
    <t>72138248H</t>
  </si>
  <si>
    <t>BONDE PIYUSH RAMESH</t>
  </si>
  <si>
    <t>I2K20103074</t>
  </si>
  <si>
    <t>72138251H</t>
  </si>
  <si>
    <t>BORA PIYUSH RAHUL</t>
  </si>
  <si>
    <t>I2K20103130</t>
  </si>
  <si>
    <t>72138256J</t>
  </si>
  <si>
    <t>BUKANE NEERAJ SUNIL</t>
  </si>
  <si>
    <t>I2K20102983</t>
  </si>
  <si>
    <t>72138257G</t>
  </si>
  <si>
    <t>CHAITANYA PRASHANT DESHMUKH</t>
  </si>
  <si>
    <t>I2K20102909</t>
  </si>
  <si>
    <t>72138259C</t>
  </si>
  <si>
    <t>CHANDAK YASHASHREE KAILASH</t>
  </si>
  <si>
    <t>I2K20103073</t>
  </si>
  <si>
    <t>72138262C</t>
  </si>
  <si>
    <t>CHAUDHARI HARSH ANIL</t>
  </si>
  <si>
    <t>I2K20102910</t>
  </si>
  <si>
    <t>72138264K</t>
  </si>
  <si>
    <t>CHAUHAN ANISH ATULSINGH</t>
  </si>
  <si>
    <t>I2K20102995</t>
  </si>
  <si>
    <t>72138265H</t>
  </si>
  <si>
    <t>CHAURE DIGAMBAR LAXMAN</t>
  </si>
  <si>
    <t>I2K20103033</t>
  </si>
  <si>
    <t>72138270D</t>
  </si>
  <si>
    <t>CHAVAN SIDDHANT NARENDRA</t>
  </si>
  <si>
    <t>I2K20102917</t>
  </si>
  <si>
    <t>72138274G</t>
  </si>
  <si>
    <t>CHAWHAN HIMANSHU ASHISH SINGH</t>
  </si>
  <si>
    <t>I2K20103092</t>
  </si>
  <si>
    <t>72138275E</t>
  </si>
  <si>
    <t>CHENDAKE SAYALI PRASHANT</t>
  </si>
  <si>
    <t>I2K20103160</t>
  </si>
  <si>
    <t>72138277M</t>
  </si>
  <si>
    <t>CHILLAL TANAY RATINDRA</t>
  </si>
  <si>
    <t>I2K20103001</t>
  </si>
  <si>
    <t>72138280M</t>
  </si>
  <si>
    <t>CHOPADE YASH VIJAY</t>
  </si>
  <si>
    <t>I2K20103118</t>
  </si>
  <si>
    <t>72138284D</t>
  </si>
  <si>
    <t>DALVI AMAR RAVINDRA</t>
  </si>
  <si>
    <t>I2K20103017</t>
  </si>
  <si>
    <t>72138286L</t>
  </si>
  <si>
    <t>DAMANI NAMAN HITESH</t>
  </si>
  <si>
    <t>I2K20103105</t>
  </si>
  <si>
    <t>72138291G</t>
  </si>
  <si>
    <t>DARSHAN UDIKERI</t>
  </si>
  <si>
    <t>I2K20102987</t>
  </si>
  <si>
    <t>72138293C</t>
  </si>
  <si>
    <t>DATEY MEHER PRAKASH</t>
  </si>
  <si>
    <t>I2K20103028</t>
  </si>
  <si>
    <t>72138310G</t>
  </si>
  <si>
    <t>DESHPANDE SARTHAK PRASAD</t>
  </si>
  <si>
    <t>I2K20103006</t>
  </si>
  <si>
    <t>72138314K</t>
  </si>
  <si>
    <t>DEVEN NAMDEO SHINDE - 10908</t>
  </si>
  <si>
    <t>I2K20102981</t>
  </si>
  <si>
    <t>72138315H</t>
  </si>
  <si>
    <t>DHAKE AMEYA AJAY</t>
  </si>
  <si>
    <t>I2K20102921</t>
  </si>
  <si>
    <t>72138320D</t>
  </si>
  <si>
    <t>DHARMADHIKARI CHINMAYEE SHRIKANT</t>
  </si>
  <si>
    <t>I2K20103087</t>
  </si>
  <si>
    <t>72138322L</t>
  </si>
  <si>
    <t>DHAVALE YASH YOGESH</t>
  </si>
  <si>
    <t>I2K20103142</t>
  </si>
  <si>
    <t>72138331K</t>
  </si>
  <si>
    <t>DHUMANE SOHAM SACHIN</t>
  </si>
  <si>
    <t>I2K20102958</t>
  </si>
  <si>
    <t>72138335B</t>
  </si>
  <si>
    <t>DODIA RONAK</t>
  </si>
  <si>
    <t>I2K20103046</t>
  </si>
  <si>
    <t>72138344M</t>
  </si>
  <si>
    <t>ESHA SHEKHAR TALATHI</t>
  </si>
  <si>
    <t>I2K20102965</t>
  </si>
  <si>
    <t>72138346H</t>
  </si>
  <si>
    <t>GABHALE PRATIK RAMDAS</t>
  </si>
  <si>
    <t>I2K20103104</t>
  </si>
  <si>
    <t>72138359K</t>
  </si>
  <si>
    <t>GAWARI YASH LAXMAN</t>
  </si>
  <si>
    <t>I2K20102941</t>
  </si>
  <si>
    <t>72138363H</t>
  </si>
  <si>
    <t>GHODAKE MRUNALI MAHADEV</t>
  </si>
  <si>
    <t>I2K20103075</t>
  </si>
  <si>
    <t>72138370L</t>
  </si>
  <si>
    <t>GOKHALE SAGAR MAHESH</t>
  </si>
  <si>
    <t>I2K20103131</t>
  </si>
  <si>
    <t>72138371J</t>
  </si>
  <si>
    <t>GOLE PRATHAMESH SANTOSH</t>
  </si>
  <si>
    <t>I2K20103083</t>
  </si>
  <si>
    <t>72138374C</t>
  </si>
  <si>
    <t>GONDANE TEJASWINI JAYANT</t>
  </si>
  <si>
    <t>I2K20103091</t>
  </si>
  <si>
    <t>72138376K</t>
  </si>
  <si>
    <t>GOREGAONKAR TANMAY DEEPAK</t>
  </si>
  <si>
    <t>I2K20102943</t>
  </si>
  <si>
    <t>72138382D</t>
  </si>
  <si>
    <t>GUPTA AYUSH JITENDRA</t>
  </si>
  <si>
    <t>I2K20102984</t>
  </si>
  <si>
    <t>72138391C</t>
  </si>
  <si>
    <t>HARSH RANJANE</t>
  </si>
  <si>
    <t>I2K20103157</t>
  </si>
  <si>
    <t>72138397B</t>
  </si>
  <si>
    <t>HIMANSHU MARATHE</t>
  </si>
  <si>
    <t>I2K20103154</t>
  </si>
  <si>
    <t>72138399J</t>
  </si>
  <si>
    <t>HOLE SIDDHANT VIJAY</t>
  </si>
  <si>
    <t>I2K20103065</t>
  </si>
  <si>
    <t>72138403L</t>
  </si>
  <si>
    <t>HUSAIN MOHAMMED ASHFAQ</t>
  </si>
  <si>
    <t>I2K20103061</t>
  </si>
  <si>
    <t>72138404J</t>
  </si>
  <si>
    <t>INAMDAR MIHIR SANJEEV</t>
  </si>
  <si>
    <t>I2K20102905</t>
  </si>
  <si>
    <t>72138406E</t>
  </si>
  <si>
    <t>INGLE ABHIJEET BHAGWAN</t>
  </si>
  <si>
    <t>I2K20102970</t>
  </si>
  <si>
    <t>72138407C</t>
  </si>
  <si>
    <t>INGOLE AKHILESH SOPAN</t>
  </si>
  <si>
    <t>I2K20103026</t>
  </si>
  <si>
    <t>72138411M</t>
  </si>
  <si>
    <t>JADHAV ABHISHEK PURUSHOTTAM</t>
  </si>
  <si>
    <t>I2K20103103</t>
  </si>
  <si>
    <t>72138415D</t>
  </si>
  <si>
    <t>JADHAV PRATIK SUBHASH</t>
  </si>
  <si>
    <t>I2K20103132</t>
  </si>
  <si>
    <t>72138420L</t>
  </si>
  <si>
    <t>JADHAV VRUSHALI NANDALAL</t>
  </si>
  <si>
    <t>I2K20103051</t>
  </si>
  <si>
    <t>72138421J</t>
  </si>
  <si>
    <t>JAGDALE SHRUTI SURESH</t>
  </si>
  <si>
    <t>I2K20103021</t>
  </si>
  <si>
    <t>72138426K</t>
  </si>
  <si>
    <t>JAIN SAMYAK VIJAY</t>
  </si>
  <si>
    <t>I2K20103145</t>
  </si>
  <si>
    <t>72138430H</t>
  </si>
  <si>
    <t>JAMDADE ADITYA SHIVAJI</t>
  </si>
  <si>
    <t>I2K20103100</t>
  </si>
  <si>
    <t>72138441C</t>
  </si>
  <si>
    <t>JOSHI SANIKA MANDAR</t>
  </si>
  <si>
    <t>I2K20102923</t>
  </si>
  <si>
    <t>72138448L</t>
  </si>
  <si>
    <t>KACHARE KUNAL MAHENDRA</t>
  </si>
  <si>
    <t>I2K20103053</t>
  </si>
  <si>
    <t>72138452J</t>
  </si>
  <si>
    <t>KADAM SHRUTI DNYANDEO</t>
  </si>
  <si>
    <t>I2K20102992</t>
  </si>
  <si>
    <t>72138453G</t>
  </si>
  <si>
    <t>KADAM SMIT SUNIL</t>
  </si>
  <si>
    <t>I2K20102934</t>
  </si>
  <si>
    <t>72138454E</t>
  </si>
  <si>
    <t>KADAM VARADRAJ SANJAY</t>
  </si>
  <si>
    <t>I2K20103013</t>
  </si>
  <si>
    <t>72138458H</t>
  </si>
  <si>
    <t>KALANTRI SANYOG SACHIN</t>
  </si>
  <si>
    <t>I2K20102976</t>
  </si>
  <si>
    <t>72138464B</t>
  </si>
  <si>
    <t>KALYANI ASHOK NILPANKAR</t>
  </si>
  <si>
    <t>I2K20102906</t>
  </si>
  <si>
    <t>72138468E</t>
  </si>
  <si>
    <t>KAMBLE SHRINESH SHANKAR</t>
  </si>
  <si>
    <t>I2K20102997</t>
  </si>
  <si>
    <t>72138472C</t>
  </si>
  <si>
    <t>KARANDE NIKITA HANAMANT</t>
  </si>
  <si>
    <t>I2K20102950</t>
  </si>
  <si>
    <t>72138474K</t>
  </si>
  <si>
    <t>KASHID MRUNAL BHARAT</t>
  </si>
  <si>
    <t>I2K20103030</t>
  </si>
  <si>
    <t>72138477D</t>
  </si>
  <si>
    <t>KATRUWAR ANUJA RAJESHWAR</t>
  </si>
  <si>
    <t>I2K20103018</t>
  </si>
  <si>
    <t>72138479L</t>
  </si>
  <si>
    <t>KESKAR AAROHI VISHWAS</t>
  </si>
  <si>
    <t>I2K20102916</t>
  </si>
  <si>
    <t>72138480D</t>
  </si>
  <si>
    <t>KHADE OMKAR SHANKAR</t>
  </si>
  <si>
    <t>I2K20103134</t>
  </si>
  <si>
    <t>72138481B</t>
  </si>
  <si>
    <t>KHADE TRUPTI TANAJI</t>
  </si>
  <si>
    <t>I2K20102937</t>
  </si>
  <si>
    <t>72138483J</t>
  </si>
  <si>
    <t>KHALID SAMI QUADRI AHMED MATI QUADRI</t>
  </si>
  <si>
    <t>I2K20103158</t>
  </si>
  <si>
    <t>72138491K</t>
  </si>
  <si>
    <t>KHILARI SEJAL SACHIN</t>
  </si>
  <si>
    <t>I2K20102989</t>
  </si>
  <si>
    <t>72138494D</t>
  </si>
  <si>
    <t>KHUDE PRATHMESH DATTA</t>
  </si>
  <si>
    <t>I2K20103082</t>
  </si>
  <si>
    <t>72138498G</t>
  </si>
  <si>
    <t>KINIKAR ATHARVA PRADEEPRAO</t>
  </si>
  <si>
    <t>I2K20103119</t>
  </si>
  <si>
    <t>72138499E</t>
  </si>
  <si>
    <t>KIRAN PACHARNE</t>
  </si>
  <si>
    <t>I2K20103009</t>
  </si>
  <si>
    <t>72138500B</t>
  </si>
  <si>
    <t>KITTAD SANKET VITTHAL</t>
  </si>
  <si>
    <t>I2K20103024</t>
  </si>
  <si>
    <t>72138501L</t>
  </si>
  <si>
    <t>KOGANUR AKSHAY ASHOK</t>
  </si>
  <si>
    <t>I2K20103167</t>
  </si>
  <si>
    <t>72138504E</t>
  </si>
  <si>
    <t>KOKAJE SUYOG GAJANAN</t>
  </si>
  <si>
    <t>I2K20102969</t>
  </si>
  <si>
    <t>72138505C</t>
  </si>
  <si>
    <t>KOKATE SAYALI BHAUSAHEB</t>
  </si>
  <si>
    <t>I2K20103080</t>
  </si>
  <si>
    <t>72138517G</t>
  </si>
  <si>
    <t>KOTHARI SAHIL CHETAN</t>
  </si>
  <si>
    <t>I2K20103003</t>
  </si>
  <si>
    <t>72138520G</t>
  </si>
  <si>
    <t>KSHATRIYA MANAS RAJESH</t>
  </si>
  <si>
    <t>I2K20103095</t>
  </si>
  <si>
    <t>72138524K</t>
  </si>
  <si>
    <t>KULKARNI APOORVA HEMANT</t>
  </si>
  <si>
    <t>I2K20103076</t>
  </si>
  <si>
    <t>72138526F</t>
  </si>
  <si>
    <t>KULKARNI ATHARV MADAN</t>
  </si>
  <si>
    <t>I2K20103060</t>
  </si>
  <si>
    <t>72138528B</t>
  </si>
  <si>
    <t>KULKARNI HARIPRIYA SHRIRAM</t>
  </si>
  <si>
    <t>I2K20103079</t>
  </si>
  <si>
    <t>72138543F</t>
  </si>
  <si>
    <t>KULKARNI SOHAM SUDHIR</t>
  </si>
  <si>
    <t>I2K20103135</t>
  </si>
  <si>
    <t>72138544D</t>
  </si>
  <si>
    <t>KULKARNI UMAKANT SANJAY</t>
  </si>
  <si>
    <t>I2K20102954</t>
  </si>
  <si>
    <t>72138545B</t>
  </si>
  <si>
    <t>KULKARNI VEDANT DATTATRAY</t>
  </si>
  <si>
    <t>I2K20103164</t>
  </si>
  <si>
    <t>72138549E</t>
  </si>
  <si>
    <t>KUMMETA AKASH REDDY</t>
  </si>
  <si>
    <t>I2K20102922</t>
  </si>
  <si>
    <t>72138550J</t>
  </si>
  <si>
    <t>KUMTHEKAR TANISHA DINESH</t>
  </si>
  <si>
    <t>I2K20103020</t>
  </si>
  <si>
    <t>72138552E</t>
  </si>
  <si>
    <t>KUSHAL BHATTAD</t>
  </si>
  <si>
    <t>I2K20103139</t>
  </si>
  <si>
    <t>72138556H</t>
  </si>
  <si>
    <t>LANDE ROHIT UTTAM</t>
  </si>
  <si>
    <t>I2K20102963</t>
  </si>
  <si>
    <t>72138560F</t>
  </si>
  <si>
    <t>LOHANA ANEESH DEEPAK</t>
  </si>
  <si>
    <t>I2K20103156</t>
  </si>
  <si>
    <t>72138563L</t>
  </si>
  <si>
    <t>LONGADGE UDAY ANIL</t>
  </si>
  <si>
    <t>I2K20103090</t>
  </si>
  <si>
    <t>72138576B</t>
  </si>
  <si>
    <t>MAHAJAN VAIBHAV NIVRUTTI</t>
  </si>
  <si>
    <t>I2K20103108</t>
  </si>
  <si>
    <t>72138577L</t>
  </si>
  <si>
    <t>MAHARNAVAR AVINASH LAXMAN</t>
  </si>
  <si>
    <t>I2K20103085</t>
  </si>
  <si>
    <t>72138582G</t>
  </si>
  <si>
    <t>MAHURKAR NANDINI SAMIR</t>
  </si>
  <si>
    <t>I2K20102929</t>
  </si>
  <si>
    <t>72138589D</t>
  </si>
  <si>
    <t>MALIK KHALID RAZA RAHBAR</t>
  </si>
  <si>
    <t>I2K20103081</t>
  </si>
  <si>
    <t>72138595J</t>
  </si>
  <si>
    <t>MANASI SHARAD BALGUDE</t>
  </si>
  <si>
    <t>I2K20103010</t>
  </si>
  <si>
    <t>72138596G</t>
  </si>
  <si>
    <t>MANDAR MAHESH DESHMUKH</t>
  </si>
  <si>
    <t>I2K20103125</t>
  </si>
  <si>
    <t>72138598C</t>
  </si>
  <si>
    <t>MANE RAJVARDHAN MANGESH</t>
  </si>
  <si>
    <t>I2K20102961</t>
  </si>
  <si>
    <t>72138610F</t>
  </si>
  <si>
    <t>MHASKAR GARGI SUHAS</t>
  </si>
  <si>
    <t>I2K20103056</t>
  </si>
  <si>
    <t>72138611D</t>
  </si>
  <si>
    <t>MHATRE AJINKYA AJIT</t>
  </si>
  <si>
    <t>I2K20103165</t>
  </si>
  <si>
    <t>72138615G</t>
  </si>
  <si>
    <t>MISAL PRANJAL RAJESH</t>
  </si>
  <si>
    <t>I2K20103077</t>
  </si>
  <si>
    <t>72138616E</t>
  </si>
  <si>
    <t>MITKAR PRATHAMESH JAGDISH</t>
  </si>
  <si>
    <t>I2K20103137</t>
  </si>
  <si>
    <t>72138622K</t>
  </si>
  <si>
    <t>MOKSHAD NAVINCHANDRA VAIDYA</t>
  </si>
  <si>
    <t>I2K20103166</t>
  </si>
  <si>
    <t>72138633E</t>
  </si>
  <si>
    <t>MULLA MAHEK NAJIR</t>
  </si>
  <si>
    <t>I2K20103055</t>
  </si>
  <si>
    <t>72138637H</t>
  </si>
  <si>
    <t>NAGANE KUNAL KAILAS</t>
  </si>
  <si>
    <t>I2K20103062</t>
  </si>
  <si>
    <t>72138638F</t>
  </si>
  <si>
    <t>NAGARE ATHARVA RAJENDRA</t>
  </si>
  <si>
    <t>I2K20103086</t>
  </si>
  <si>
    <t>72138640H</t>
  </si>
  <si>
    <t>NAGMOTI ATHARVA SHASHIKANT</t>
  </si>
  <si>
    <t>I2K20103041</t>
  </si>
  <si>
    <t>72138641F</t>
  </si>
  <si>
    <t>NAIK KAUSHIK NITIN</t>
  </si>
  <si>
    <t>I2K20102927</t>
  </si>
  <si>
    <t>72138649M</t>
  </si>
  <si>
    <t>NARKHEDE MANDAR MOHAN</t>
  </si>
  <si>
    <t>I2K20102986</t>
  </si>
  <si>
    <t>72138653K</t>
  </si>
  <si>
    <t>NAWANDAR GAURI SANJAY</t>
  </si>
  <si>
    <t>I2K20103120</t>
  </si>
  <si>
    <t>72138659J</t>
  </si>
  <si>
    <t>OLEKAR VIJAY DEMAJI</t>
  </si>
  <si>
    <t>I2K20102949</t>
  </si>
  <si>
    <t>72138660B</t>
  </si>
  <si>
    <t>OM ACHARYA</t>
  </si>
  <si>
    <t>I2K20102924</t>
  </si>
  <si>
    <t>72138663G</t>
  </si>
  <si>
    <t>OSWAL BHAVESH MUKESH</t>
  </si>
  <si>
    <t>I2K20103133</t>
  </si>
  <si>
    <t>72138671H</t>
  </si>
  <si>
    <t>PARKALE PRANAV PANDURANG</t>
  </si>
  <si>
    <t>I2K20103101</t>
  </si>
  <si>
    <t>72138672F</t>
  </si>
  <si>
    <t>PARMAR VISHAKHA DAGADUSING</t>
  </si>
  <si>
    <t>I2K20102982</t>
  </si>
  <si>
    <t>72138678E</t>
  </si>
  <si>
    <t>PATIL ADITYA POPAT</t>
  </si>
  <si>
    <t>I2K20103034</t>
  </si>
  <si>
    <t>72138680G</t>
  </si>
  <si>
    <t>PATIL ANURAG DEEPAK</t>
  </si>
  <si>
    <t>I2K20102967</t>
  </si>
  <si>
    <t>72138681E</t>
  </si>
  <si>
    <t>PATIL BHUSHAN VISHWASRAO</t>
  </si>
  <si>
    <t>I2K20103121</t>
  </si>
  <si>
    <t>72138685H</t>
  </si>
  <si>
    <t>PATIL INDRAJIT RANJIT</t>
  </si>
  <si>
    <t>I2K20103123</t>
  </si>
  <si>
    <t>72138686F</t>
  </si>
  <si>
    <t>PATIL ISHA JAYWANT</t>
  </si>
  <si>
    <t>I2K20103112</t>
  </si>
  <si>
    <t>72138689L</t>
  </si>
  <si>
    <t>PATIL KARTIK TUSHAR</t>
  </si>
  <si>
    <t>I2K20103127</t>
  </si>
  <si>
    <t>72138695E</t>
  </si>
  <si>
    <t>PATIL SAGAR PREMCHAND</t>
  </si>
  <si>
    <t>I2K20103126</t>
  </si>
  <si>
    <t>72138696C</t>
  </si>
  <si>
    <t>PATIL SANIKA BHAGWAN</t>
  </si>
  <si>
    <t>I2K20102994</t>
  </si>
  <si>
    <t>72138701C</t>
  </si>
  <si>
    <t>PATIL SUJIT JAGATRAO</t>
  </si>
  <si>
    <t>I2K20103070</t>
  </si>
  <si>
    <t>72138703K</t>
  </si>
  <si>
    <t>PATIL VEDANT HANUMANT</t>
  </si>
  <si>
    <t>I2K20103099</t>
  </si>
  <si>
    <t>72138706D</t>
  </si>
  <si>
    <t>PATIL YASH PARASHARAM</t>
  </si>
  <si>
    <t>I2K20103153</t>
  </si>
  <si>
    <t>72138708L</t>
  </si>
  <si>
    <t>PAWAR OMKAR REVANANATH</t>
  </si>
  <si>
    <t>I2K20103094</t>
  </si>
  <si>
    <t>72138709J</t>
  </si>
  <si>
    <t>PAWAR SHRADDHA UCHIT</t>
  </si>
  <si>
    <t>I2K20103111</t>
  </si>
  <si>
    <t>72138710B</t>
  </si>
  <si>
    <t>PAWAR VISHVAM JAGDISH</t>
  </si>
  <si>
    <t>I2K20103005</t>
  </si>
  <si>
    <t>72138711L</t>
  </si>
  <si>
    <t>PENDSE RIYA ABHIJIT</t>
  </si>
  <si>
    <t>I2K20102985</t>
  </si>
  <si>
    <t>72138712J</t>
  </si>
  <si>
    <t>PHUTANE GAURI ABHIJIT</t>
  </si>
  <si>
    <t>I2K20103015</t>
  </si>
  <si>
    <t>72138715C</t>
  </si>
  <si>
    <t>PITALE SHUBHAM DINESH</t>
  </si>
  <si>
    <t>I2K20102971</t>
  </si>
  <si>
    <t>72138716M</t>
  </si>
  <si>
    <t>PIYUSH MAHESH TALEGAONKAR</t>
  </si>
  <si>
    <t>I2K20103162</t>
  </si>
  <si>
    <t>72138717K</t>
  </si>
  <si>
    <t>POKHARNA ADITYA RAHUL</t>
  </si>
  <si>
    <t>I2K20103114</t>
  </si>
  <si>
    <t>72138718H</t>
  </si>
  <si>
    <t>POL NEHA SANJAY</t>
  </si>
  <si>
    <t>I2K20103155</t>
  </si>
  <si>
    <t>72138723D</t>
  </si>
  <si>
    <t>PRABHUNE AMAN ABHAY</t>
  </si>
  <si>
    <t>I2K20102968</t>
  </si>
  <si>
    <t>72138724B</t>
  </si>
  <si>
    <t>PRANAV KOTHAWADE</t>
  </si>
  <si>
    <t>I2K20103102</t>
  </si>
  <si>
    <t>72138725L</t>
  </si>
  <si>
    <t>PRANAV SURYAKIRAN WAGHANNA</t>
  </si>
  <si>
    <t>I2K20103124</t>
  </si>
  <si>
    <t>72138726J</t>
  </si>
  <si>
    <t>PRANAV WANKHEDE</t>
  </si>
  <si>
    <t>I2K20102913</t>
  </si>
  <si>
    <t>72138728E</t>
  </si>
  <si>
    <t>PRASHANT CHANDRAKANT PATIL</t>
  </si>
  <si>
    <t>I2K20102936</t>
  </si>
  <si>
    <t>72138731E</t>
  </si>
  <si>
    <t>PRATIK SUNIL DHANE</t>
  </si>
  <si>
    <t>I2K20102940</t>
  </si>
  <si>
    <t>72138735H</t>
  </si>
  <si>
    <t>RAHUL SANJAY SAKHARKAR</t>
  </si>
  <si>
    <t>I2K20103031</t>
  </si>
  <si>
    <t>72138739L</t>
  </si>
  <si>
    <t>RAJPATHAK MIHIR TUSHAR</t>
  </si>
  <si>
    <t>I2K20102903</t>
  </si>
  <si>
    <t>72138740D</t>
  </si>
  <si>
    <t>RAJPUT RUTURAJSINGH RAVINDRASINGH</t>
  </si>
  <si>
    <t>I2K20103088</t>
  </si>
  <si>
    <t>72138748K</t>
  </si>
  <si>
    <t>RATHI GARIMA SHARADKUMAR</t>
  </si>
  <si>
    <t>I2K20102964</t>
  </si>
  <si>
    <t>72138755B</t>
  </si>
  <si>
    <t>RAUT MANISH SHANKAR</t>
  </si>
  <si>
    <t>I2K20103068</t>
  </si>
  <si>
    <t>72138756L</t>
  </si>
  <si>
    <t>RAUT PARTH VIJAY</t>
  </si>
  <si>
    <t>I2K20102944</t>
  </si>
  <si>
    <t>72138761G</t>
  </si>
  <si>
    <t>RITESH BHAT</t>
  </si>
  <si>
    <t>I2K20102907</t>
  </si>
  <si>
    <t>72138763C</t>
  </si>
  <si>
    <t>ROHAN JADHAV</t>
  </si>
  <si>
    <t>I2K20103136</t>
  </si>
  <si>
    <t>72138770F</t>
  </si>
  <si>
    <t>SABLE GAURAV PRAMOD</t>
  </si>
  <si>
    <t>I2K20103071</t>
  </si>
  <si>
    <t>72138772B</t>
  </si>
  <si>
    <t>SAFIYA AMIN</t>
  </si>
  <si>
    <t>I2K20103040</t>
  </si>
  <si>
    <t>72138774J</t>
  </si>
  <si>
    <t>SAKURE GAYATRI VIJAY</t>
  </si>
  <si>
    <t>I2K20102952</t>
  </si>
  <si>
    <t>72138775G</t>
  </si>
  <si>
    <t>SALUNKE DHANANJAY BHAGWAN</t>
  </si>
  <si>
    <t>I2K20103029</t>
  </si>
  <si>
    <t>72138779K</t>
  </si>
  <si>
    <t>SAMYAK JAIN</t>
  </si>
  <si>
    <t>I2K20103113</t>
  </si>
  <si>
    <t>72138782K</t>
  </si>
  <si>
    <t>SANGVIKAR AAKASH MAHESH</t>
  </si>
  <si>
    <t>I2K20103035</t>
  </si>
  <si>
    <t>72138787L</t>
  </si>
  <si>
    <t>SARDA YASH VINOD</t>
  </si>
  <si>
    <t>I2K20103093</t>
  </si>
  <si>
    <t>72138789G</t>
  </si>
  <si>
    <t>SARTHAK BINDAL</t>
  </si>
  <si>
    <t>I2K20103151</t>
  </si>
  <si>
    <t>72138790L</t>
  </si>
  <si>
    <t>SATGHARE SHASHANK CHANDRABHAN</t>
  </si>
  <si>
    <t>I2K20103038</t>
  </si>
  <si>
    <t>72138791J</t>
  </si>
  <si>
    <t>SAURAV MOHANTY</t>
  </si>
  <si>
    <t>I2K20103097</t>
  </si>
  <si>
    <t>72138794C</t>
  </si>
  <si>
    <t>SAYYED ARMAN QAMAR</t>
  </si>
  <si>
    <t>I2K20103096</t>
  </si>
  <si>
    <t>72138795M</t>
  </si>
  <si>
    <t>SHAH CHERIL YOGESH</t>
  </si>
  <si>
    <t>I2K20103149</t>
  </si>
  <si>
    <t>72138796K</t>
  </si>
  <si>
    <t>SHAH KHUSHI DINESH</t>
  </si>
  <si>
    <t>I2K20103122</t>
  </si>
  <si>
    <t>72138797H</t>
  </si>
  <si>
    <t>SHAH KUNJ CHIRAG</t>
  </si>
  <si>
    <t>I2K20103163</t>
  </si>
  <si>
    <t>72138802H</t>
  </si>
  <si>
    <t>SHAHARE TITIKSHA SUNIL</t>
  </si>
  <si>
    <t>I2K20103152</t>
  </si>
  <si>
    <t>72138804D</t>
  </si>
  <si>
    <t>SHAIKH SAIFUDDIN NAZIMUDDIN</t>
  </si>
  <si>
    <t>I2K20102996</t>
  </si>
  <si>
    <t>72138808G</t>
  </si>
  <si>
    <t>SHELAR SHUBHAM DILIP</t>
  </si>
  <si>
    <t>I2K20103150</t>
  </si>
  <si>
    <t>72138809E</t>
  </si>
  <si>
    <t>SHELOKAR NUPUR MAHENDRA</t>
  </si>
  <si>
    <t>I2K20103047</t>
  </si>
  <si>
    <t>72138813C</t>
  </si>
  <si>
    <t>SHETE TEJAS VISHWAJIT</t>
  </si>
  <si>
    <t>I2K20102978</t>
  </si>
  <si>
    <t>72138815K</t>
  </si>
  <si>
    <t>SHETH SOHAM RAHUL</t>
  </si>
  <si>
    <t>I2K20103141</t>
  </si>
  <si>
    <t>72138819B</t>
  </si>
  <si>
    <t>SHEWALKAR ADITYA SHAILESH</t>
  </si>
  <si>
    <t>I2K20102975</t>
  </si>
  <si>
    <t>72138827C</t>
  </si>
  <si>
    <t>SHINDE SAUMITRA KUNDLIK</t>
  </si>
  <si>
    <t>I2K20103147</t>
  </si>
  <si>
    <t>72138833H</t>
  </si>
  <si>
    <t>SHREYAS BABAN ZAGARE</t>
  </si>
  <si>
    <t>I2K20102973</t>
  </si>
  <si>
    <t>72138838J</t>
  </si>
  <si>
    <t>SINGH ANURAG PRAMOD</t>
  </si>
  <si>
    <t>I2K20103058</t>
  </si>
  <si>
    <t>72138855J</t>
  </si>
  <si>
    <t>SONAWANE PRATIK RAVINDRA</t>
  </si>
  <si>
    <t>I2K20102979</t>
  </si>
  <si>
    <t>72138856G</t>
  </si>
  <si>
    <t>SONAWANE YASH SURENDRA</t>
  </si>
  <si>
    <t>I2K20102990</t>
  </si>
  <si>
    <t>72138861C</t>
  </si>
  <si>
    <t>SUGANDH SARVESH RAMESH</t>
  </si>
  <si>
    <t>I2K20102953</t>
  </si>
  <si>
    <t>72138869J</t>
  </si>
  <si>
    <t>SURWASE PRASHANT RAMKISHAN</t>
  </si>
  <si>
    <t>I2K20103089</t>
  </si>
  <si>
    <t>72138870B</t>
  </si>
  <si>
    <t>SURYAVANSHI RISHIKESH HARISH</t>
  </si>
  <si>
    <t>I2K20103019</t>
  </si>
  <si>
    <t>72138878H</t>
  </si>
  <si>
    <t>TAKALIKAR GAURI SUNIL</t>
  </si>
  <si>
    <t>I2K20102991</t>
  </si>
  <si>
    <t>72138887G</t>
  </si>
  <si>
    <t>TENDULKAR TANVI SANDEEP</t>
  </si>
  <si>
    <t>I2K20102939</t>
  </si>
  <si>
    <t>72138888E</t>
  </si>
  <si>
    <t>THAKUR ANIKET SANJAYSING</t>
  </si>
  <si>
    <t>I2K20102960</t>
  </si>
  <si>
    <t>72138890G</t>
  </si>
  <si>
    <t>THAKUR YASHRAJ SANJAY</t>
  </si>
  <si>
    <t>I2K20103066</t>
  </si>
  <si>
    <t>72138905J</t>
  </si>
  <si>
    <t>UNECHA PRASAD MAHENDRA</t>
  </si>
  <si>
    <t>I2K20103109</t>
  </si>
  <si>
    <t>72138909M</t>
  </si>
  <si>
    <t>VAIDYA SHRIDHAR ANIL</t>
  </si>
  <si>
    <t>I2K20103106</t>
  </si>
  <si>
    <t>72138915F</t>
  </si>
  <si>
    <t>VASTE BALAJI NAMDEO</t>
  </si>
  <si>
    <t>I2K20103049</t>
  </si>
  <si>
    <t>72138921L</t>
  </si>
  <si>
    <t>VIRAJ PRAVIN BHUKTE</t>
  </si>
  <si>
    <t>I2K20103146</t>
  </si>
  <si>
    <t>72138926M</t>
  </si>
  <si>
    <t>WADEKAR OMKAR SHRIRAM</t>
  </si>
  <si>
    <t>I2K20102957</t>
  </si>
  <si>
    <t>72138927K</t>
  </si>
  <si>
    <t>WADHWA CHANCHAL RAJESH</t>
  </si>
  <si>
    <t>I2K20103004</t>
  </si>
  <si>
    <t>72138929F</t>
  </si>
  <si>
    <t>WAGH RUGVED ANIL</t>
  </si>
  <si>
    <t>I2K20103063</t>
  </si>
  <si>
    <t>72138933D</t>
  </si>
  <si>
    <t>WAGHMARE HARSH GANESH</t>
  </si>
  <si>
    <t>I2K20103129</t>
  </si>
  <si>
    <t>72138942C</t>
  </si>
  <si>
    <t>WANI PALASH PARESH</t>
  </si>
  <si>
    <t>I2K20103140</t>
  </si>
  <si>
    <t>72138944K</t>
  </si>
  <si>
    <t>WARKE PRANISH PRASHANT</t>
  </si>
  <si>
    <t>I2K20103072</t>
  </si>
  <si>
    <t>72138945H</t>
  </si>
  <si>
    <t>YACHAWAD MANSI TANAJI</t>
  </si>
  <si>
    <t>I2K20103045</t>
  </si>
  <si>
    <t>72138952L</t>
  </si>
  <si>
    <t>YELGULWAR MANSI KAVIRAJ</t>
  </si>
  <si>
    <t>I2K20102966</t>
  </si>
  <si>
    <t>72138956C</t>
  </si>
  <si>
    <t>ZOTING PRAJWAL GIRIDHAR</t>
  </si>
  <si>
    <t>I2K20103138</t>
  </si>
  <si>
    <t>72138226G</t>
  </si>
  <si>
    <t>BHANDARI DARSHANKUMAR NARENDRA</t>
  </si>
  <si>
    <t>I2K20102945</t>
  </si>
  <si>
    <t>72138350F</t>
  </si>
  <si>
    <t>GAJALWAR YASH PHULCHAND</t>
  </si>
  <si>
    <t>I2K20103054</t>
  </si>
  <si>
    <t>72138379D</t>
  </si>
  <si>
    <t>GULECHHA PRASHIL RAJENDRA</t>
  </si>
  <si>
    <t>I2K20103042</t>
  </si>
  <si>
    <t>72138398L</t>
  </si>
  <si>
    <t>HINGE SHLOK NIVRUTTI</t>
  </si>
  <si>
    <t>I2K20103022</t>
  </si>
  <si>
    <t>72138605K</t>
  </si>
  <si>
    <t>MAVANI RAJ SURESH</t>
  </si>
  <si>
    <t>I2K20103048</t>
  </si>
  <si>
    <t>72138817F</t>
  </si>
  <si>
    <t>SHETTI SHREYA SHRIDHAR</t>
  </si>
  <si>
    <t>I2K20103050</t>
  </si>
  <si>
    <t>72138867B</t>
  </si>
  <si>
    <t>SURVASE ROHAN SUHAS</t>
  </si>
  <si>
    <t>I2K20102962</t>
  </si>
  <si>
    <t>72138917B</t>
  </si>
  <si>
    <t>VERMA HARISH RAJENDRAPRASAD</t>
  </si>
  <si>
    <t>I2K20103002</t>
  </si>
  <si>
    <t>sgpa_may21</t>
  </si>
  <si>
    <t>remark</t>
  </si>
  <si>
    <t/>
  </si>
  <si>
    <t>ORG. CIWGC</t>
  </si>
  <si>
    <t>ORG. NRI</t>
  </si>
  <si>
    <t>ADM. CANCELLED ON AICTE WEBSITE</t>
  </si>
  <si>
    <t>EBC FEES PAID?</t>
  </si>
  <si>
    <t>NT-C-FULL FEES PAID?</t>
  </si>
  <si>
    <t>ORG. NRI -SEAT ACCEPTANCE FEE - RECEIVED</t>
  </si>
  <si>
    <t>SBC-PH</t>
  </si>
  <si>
    <t>ADM. CANCELLED ON 22.04.2021</t>
  </si>
  <si>
    <t>ORG. PIO</t>
  </si>
  <si>
    <t>OPEN-PH</t>
  </si>
  <si>
    <t>NT-B-FULL FEES PAID?</t>
  </si>
  <si>
    <t>OBC-FULL FEES PAID?</t>
  </si>
  <si>
    <t>*******</t>
  </si>
  <si>
    <t>******</t>
  </si>
  <si>
    <t>NRI-NT-C</t>
  </si>
  <si>
    <t>NOT ELIGIBLE FOR FREESHIP-BAL.FEES PAID</t>
  </si>
  <si>
    <t>INCOME ABOVE 8 LAKH-FULL FEES PAID</t>
  </si>
  <si>
    <t>SEAT ACCEPTANCE FEE - RECEIVED</t>
  </si>
  <si>
    <t>NRI-OBC</t>
  </si>
  <si>
    <t>DT/VJ-FULL FEES PAID?</t>
  </si>
  <si>
    <t>READMISSION-19-20</t>
  </si>
  <si>
    <t>FE DATA FROM ADMMISSION</t>
  </si>
  <si>
    <t>R-221</t>
  </si>
  <si>
    <t>E2K20104033</t>
  </si>
  <si>
    <t>KULKARNI ROHIT ABHIJIT</t>
  </si>
  <si>
    <t>SHRUNGARPURE ANURAG AJAY</t>
  </si>
  <si>
    <t>AMEYA RAVINDRA BHELONDE</t>
  </si>
  <si>
    <t>BHUSAL PRANIL BAPUSAHEB</t>
  </si>
  <si>
    <t>BORATE SHAILESH DINESH</t>
  </si>
  <si>
    <t>CHETANA DEORAO NANNAWARE</t>
  </si>
  <si>
    <t>KANTHALE AISHWARYA AJAY</t>
  </si>
  <si>
    <t>NETAKE NIRANJAN NAVNATH</t>
  </si>
  <si>
    <t>PRATIK PRAMODRAO DHOPTE</t>
  </si>
  <si>
    <t>UNAVANE SRUJAN RAMAKANT</t>
  </si>
  <si>
    <t>WUIKE AARADHYA SADANAND</t>
  </si>
  <si>
    <t>MUNGILWAR CHINMAY NARESH</t>
  </si>
  <si>
    <t>REG-185</t>
  </si>
  <si>
    <t>REG-186</t>
  </si>
  <si>
    <t>REG-187</t>
  </si>
  <si>
    <t>REG-188</t>
  </si>
  <si>
    <t>REG-189</t>
  </si>
  <si>
    <t>REG-190</t>
  </si>
  <si>
    <t>REG-191</t>
  </si>
  <si>
    <t>REG-192</t>
  </si>
  <si>
    <t>REG-193</t>
  </si>
  <si>
    <t>REG-194</t>
  </si>
  <si>
    <t>REG-195</t>
  </si>
  <si>
    <t>( 215 - 1 ) Regular(R)</t>
  </si>
  <si>
    <t>SHAH JASH PRAGNESH</t>
  </si>
  <si>
    <t>GOKHALE ATHARVA AJAY</t>
  </si>
  <si>
    <t>R190</t>
  </si>
  <si>
    <t>RAHUL TICKOO</t>
  </si>
  <si>
    <t>R191</t>
  </si>
  <si>
    <t>BIN</t>
  </si>
  <si>
    <t xml:space="preserve"> Regular(R)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</si>
</sst>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0"/>
      <color rgb="FFFF0000"/>
      <name val="Courier New"/>
      <family val="3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name val="Courier New"/>
      <family val="3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0" fillId="0" borderId="0"/>
    <xf numFmtId="0" fontId="33" fillId="0" borderId="0"/>
    <xf numFmtId="0" fontId="36" fillId="0" borderId="0">
      <alignment vertical="center"/>
    </xf>
    <xf numFmtId="0" fontId="10" fillId="0" borderId="0"/>
  </cellStyleXfs>
  <cellXfs count="375">
    <xf numFmtId="0" fontId="0" fillId="0" borderId="0" xfId="0"/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Border="1"/>
    <xf numFmtId="0" fontId="13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center" vertical="top"/>
    </xf>
    <xf numFmtId="0" fontId="14" fillId="0" borderId="0" xfId="0" applyFont="1" applyFill="1" applyBorder="1" applyAlignment="1"/>
    <xf numFmtId="0" fontId="14" fillId="0" borderId="1" xfId="0" applyFont="1" applyFill="1" applyBorder="1" applyAlignment="1">
      <alignment horizontal="center"/>
    </xf>
    <xf numFmtId="0" fontId="14" fillId="0" borderId="0" xfId="0" applyFont="1" applyFill="1" applyAlignment="1"/>
    <xf numFmtId="0" fontId="1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/>
    <xf numFmtId="0" fontId="14" fillId="0" borderId="0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3" fillId="9" borderId="1" xfId="0" applyFont="1" applyFill="1" applyBorder="1"/>
    <xf numFmtId="0" fontId="13" fillId="10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6" xfId="0" applyBorder="1"/>
    <xf numFmtId="0" fontId="0" fillId="2" borderId="1" xfId="0" applyFill="1" applyBorder="1"/>
    <xf numFmtId="0" fontId="0" fillId="2" borderId="1" xfId="0" applyFont="1" applyFill="1" applyBorder="1"/>
    <xf numFmtId="0" fontId="20" fillId="8" borderId="1" xfId="0" applyFont="1" applyFill="1" applyBorder="1"/>
    <xf numFmtId="0" fontId="0" fillId="8" borderId="1" xfId="0" applyFont="1" applyFill="1" applyBorder="1"/>
    <xf numFmtId="0" fontId="0" fillId="8" borderId="7" xfId="0" applyFill="1" applyBorder="1"/>
    <xf numFmtId="0" fontId="0" fillId="0" borderId="16" xfId="0" applyFill="1" applyBorder="1"/>
    <xf numFmtId="0" fontId="0" fillId="10" borderId="1" xfId="0" applyFont="1" applyFill="1" applyBorder="1"/>
    <xf numFmtId="0" fontId="19" fillId="2" borderId="1" xfId="0" applyFont="1" applyFill="1" applyBorder="1"/>
    <xf numFmtId="0" fontId="13" fillId="9" borderId="0" xfId="0" applyFont="1" applyFill="1"/>
    <xf numFmtId="0" fontId="13" fillId="10" borderId="0" xfId="0" applyFont="1" applyFill="1"/>
    <xf numFmtId="0" fontId="0" fillId="8" borderId="0" xfId="0" applyFill="1"/>
    <xf numFmtId="0" fontId="19" fillId="8" borderId="1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9" xfId="0" applyFill="1" applyBorder="1"/>
    <xf numFmtId="0" fontId="0" fillId="10" borderId="19" xfId="0" applyFill="1" applyBorder="1"/>
    <xf numFmtId="0" fontId="0" fillId="2" borderId="19" xfId="0" applyFill="1" applyBorder="1"/>
    <xf numFmtId="0" fontId="0" fillId="8" borderId="19" xfId="0" applyFill="1" applyBorder="1"/>
    <xf numFmtId="0" fontId="18" fillId="8" borderId="1" xfId="0" applyFont="1" applyFill="1" applyBorder="1"/>
    <xf numFmtId="0" fontId="0" fillId="0" borderId="19" xfId="0" applyBorder="1"/>
    <xf numFmtId="0" fontId="18" fillId="8" borderId="19" xfId="0" applyFont="1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9" fillId="8" borderId="7" xfId="0" applyFont="1" applyFill="1" applyBorder="1"/>
    <xf numFmtId="0" fontId="0" fillId="10" borderId="7" xfId="0" applyFill="1" applyBorder="1"/>
    <xf numFmtId="0" fontId="18" fillId="2" borderId="1" xfId="0" applyFont="1" applyFill="1" applyBorder="1"/>
    <xf numFmtId="0" fontId="19" fillId="8" borderId="19" xfId="0" applyFont="1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/>
    <xf numFmtId="0" fontId="24" fillId="0" borderId="1" xfId="0" applyFont="1" applyBorder="1" applyAlignment="1">
      <alignment horizontal="center" vertical="center"/>
    </xf>
    <xf numFmtId="0" fontId="23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10" borderId="1" xfId="0" applyFont="1" applyFill="1" applyBorder="1"/>
    <xf numFmtId="0" fontId="13" fillId="10" borderId="1" xfId="0" applyFont="1" applyFill="1" applyBorder="1" applyAlignment="1">
      <alignment horizontal="center"/>
    </xf>
    <xf numFmtId="0" fontId="24" fillId="8" borderId="1" xfId="0" applyFont="1" applyFill="1" applyBorder="1"/>
    <xf numFmtId="0" fontId="13" fillId="8" borderId="1" xfId="0" applyFont="1" applyFill="1" applyBorder="1" applyAlignment="1">
      <alignment horizontal="center"/>
    </xf>
    <xf numFmtId="0" fontId="24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24" fillId="5" borderId="1" xfId="0" applyFont="1" applyFill="1" applyBorder="1"/>
    <xf numFmtId="0" fontId="13" fillId="5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24" fillId="0" borderId="23" xfId="0" applyFont="1" applyFill="1" applyBorder="1"/>
    <xf numFmtId="0" fontId="13" fillId="0" borderId="23" xfId="0" applyFont="1" applyBorder="1"/>
    <xf numFmtId="0" fontId="13" fillId="0" borderId="23" xfId="0" applyFont="1" applyFill="1" applyBorder="1" applyAlignment="1">
      <alignment horizontal="center"/>
    </xf>
    <xf numFmtId="0" fontId="12" fillId="0" borderId="1" xfId="0" applyFont="1" applyBorder="1"/>
    <xf numFmtId="0" fontId="24" fillId="0" borderId="1" xfId="0" applyFont="1" applyBorder="1" applyAlignment="1">
      <alignment vertical="center"/>
    </xf>
    <xf numFmtId="0" fontId="24" fillId="0" borderId="1" xfId="0" applyFont="1" applyBorder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/>
    <xf numFmtId="0" fontId="27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0" xfId="1"/>
    <xf numFmtId="0" fontId="11" fillId="0" borderId="0" xfId="1" applyAlignment="1">
      <alignment horizontal="center"/>
    </xf>
    <xf numFmtId="0" fontId="11" fillId="0" borderId="0" xfId="1" applyAlignment="1">
      <alignment horizontal="center" vertical="center"/>
    </xf>
    <xf numFmtId="0" fontId="24" fillId="7" borderId="1" xfId="1" applyFont="1" applyFill="1" applyBorder="1" applyAlignment="1">
      <alignment horizontal="center" vertical="center"/>
    </xf>
    <xf numFmtId="0" fontId="11" fillId="0" borderId="1" xfId="1" applyBorder="1"/>
    <xf numFmtId="0" fontId="24" fillId="0" borderId="16" xfId="1" applyFont="1" applyBorder="1" applyAlignment="1">
      <alignment horizontal="center"/>
    </xf>
    <xf numFmtId="0" fontId="24" fillId="0" borderId="16" xfId="1" applyFont="1" applyBorder="1" applyAlignment="1">
      <alignment horizontal="center" vertical="center"/>
    </xf>
    <xf numFmtId="0" fontId="11" fillId="0" borderId="1" xfId="1" applyBorder="1" applyAlignment="1">
      <alignment horizontal="center"/>
    </xf>
    <xf numFmtId="0" fontId="11" fillId="3" borderId="1" xfId="1" applyFill="1" applyBorder="1"/>
    <xf numFmtId="0" fontId="11" fillId="0" borderId="1" xfId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11" fillId="8" borderId="1" xfId="1" applyFill="1" applyBorder="1"/>
    <xf numFmtId="0" fontId="11" fillId="8" borderId="1" xfId="1" applyFill="1" applyBorder="1" applyAlignment="1">
      <alignment horizontal="center" vertical="center"/>
    </xf>
    <xf numFmtId="0" fontId="11" fillId="4" borderId="1" xfId="1" applyFill="1" applyBorder="1"/>
    <xf numFmtId="0" fontId="11" fillId="0" borderId="16" xfId="1" applyBorder="1"/>
    <xf numFmtId="0" fontId="11" fillId="4" borderId="1" xfId="1" applyFill="1" applyBorder="1" applyAlignment="1">
      <alignment wrapText="1"/>
    </xf>
    <xf numFmtId="0" fontId="11" fillId="10" borderId="1" xfId="1" applyFill="1" applyBorder="1"/>
    <xf numFmtId="0" fontId="11" fillId="2" borderId="1" xfId="1" applyFill="1" applyBorder="1"/>
    <xf numFmtId="0" fontId="30" fillId="4" borderId="1" xfId="1" applyFont="1" applyFill="1" applyBorder="1"/>
    <xf numFmtId="0" fontId="11" fillId="10" borderId="1" xfId="1" applyFill="1" applyBorder="1" applyAlignment="1">
      <alignment horizontal="center" vertical="center"/>
    </xf>
    <xf numFmtId="0" fontId="11" fillId="11" borderId="1" xfId="1" applyFill="1" applyBorder="1" applyAlignment="1">
      <alignment horizontal="center" vertical="center"/>
    </xf>
    <xf numFmtId="0" fontId="11" fillId="4" borderId="1" xfId="1" applyFill="1" applyBorder="1" applyAlignment="1">
      <alignment horizontal="center" vertical="center"/>
    </xf>
    <xf numFmtId="0" fontId="24" fillId="0" borderId="1" xfId="1" applyFont="1" applyBorder="1" applyAlignment="1">
      <alignment horizontal="right"/>
    </xf>
    <xf numFmtId="0" fontId="24" fillId="0" borderId="1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164" fontId="24" fillId="0" borderId="1" xfId="1" applyNumberFormat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11" fillId="7" borderId="8" xfId="1" applyFill="1" applyBorder="1"/>
    <xf numFmtId="0" fontId="11" fillId="7" borderId="24" xfId="1" applyFill="1" applyBorder="1" applyAlignment="1">
      <alignment horizontal="center"/>
    </xf>
    <xf numFmtId="0" fontId="11" fillId="7" borderId="9" xfId="1" applyFill="1" applyBorder="1"/>
    <xf numFmtId="0" fontId="24" fillId="7" borderId="9" xfId="1" applyFont="1" applyFill="1" applyBorder="1"/>
    <xf numFmtId="0" fontId="24" fillId="7" borderId="12" xfId="1" applyFont="1" applyFill="1" applyBorder="1"/>
    <xf numFmtId="0" fontId="24" fillId="0" borderId="2" xfId="1" applyFont="1" applyBorder="1" applyAlignment="1">
      <alignment horizontal="center" vertical="center"/>
    </xf>
    <xf numFmtId="0" fontId="24" fillId="7" borderId="25" xfId="1" applyFont="1" applyFill="1" applyBorder="1"/>
    <xf numFmtId="0" fontId="24" fillId="7" borderId="26" xfId="1" applyFont="1" applyFill="1" applyBorder="1" applyAlignment="1">
      <alignment horizontal="center"/>
    </xf>
    <xf numFmtId="0" fontId="24" fillId="7" borderId="5" xfId="1" applyFont="1" applyFill="1" applyBorder="1"/>
    <xf numFmtId="0" fontId="24" fillId="7" borderId="13" xfId="1" applyFont="1" applyFill="1" applyBorder="1"/>
    <xf numFmtId="0" fontId="11" fillId="0" borderId="14" xfId="1" applyBorder="1"/>
    <xf numFmtId="0" fontId="11" fillId="0" borderId="7" xfId="1" applyBorder="1" applyAlignment="1">
      <alignment horizontal="center"/>
    </xf>
    <xf numFmtId="0" fontId="11" fillId="6" borderId="1" xfId="1" applyFill="1" applyBorder="1"/>
    <xf numFmtId="0" fontId="11" fillId="0" borderId="15" xfId="1" applyBorder="1"/>
    <xf numFmtId="1" fontId="11" fillId="0" borderId="1" xfId="1" applyNumberFormat="1" applyBorder="1"/>
    <xf numFmtId="0" fontId="31" fillId="6" borderId="1" xfId="1" applyFont="1" applyFill="1" applyBorder="1"/>
    <xf numFmtId="0" fontId="28" fillId="0" borderId="1" xfId="1" applyFont="1" applyBorder="1"/>
    <xf numFmtId="0" fontId="11" fillId="12" borderId="1" xfId="1" applyFill="1" applyBorder="1"/>
    <xf numFmtId="0" fontId="11" fillId="8" borderId="0" xfId="1" applyFill="1" applyAlignment="1">
      <alignment horizontal="center" vertical="center"/>
    </xf>
    <xf numFmtId="0" fontId="11" fillId="8" borderId="15" xfId="1" applyFill="1" applyBorder="1"/>
    <xf numFmtId="0" fontId="31" fillId="8" borderId="0" xfId="1" applyFont="1" applyFill="1" applyAlignment="1">
      <alignment horizontal="center" vertical="center"/>
    </xf>
    <xf numFmtId="0" fontId="31" fillId="8" borderId="1" xfId="1" applyFont="1" applyFill="1" applyBorder="1"/>
    <xf numFmtId="0" fontId="11" fillId="10" borderId="0" xfId="1" applyFill="1" applyAlignment="1">
      <alignment horizontal="center" vertical="center"/>
    </xf>
    <xf numFmtId="0" fontId="11" fillId="10" borderId="15" xfId="1" applyFill="1" applyBorder="1"/>
    <xf numFmtId="0" fontId="31" fillId="0" borderId="1" xfId="1" applyFont="1" applyBorder="1"/>
    <xf numFmtId="0" fontId="11" fillId="0" borderId="17" xfId="1" applyBorder="1"/>
    <xf numFmtId="0" fontId="11" fillId="4" borderId="6" xfId="1" applyFill="1" applyBorder="1"/>
    <xf numFmtId="0" fontId="11" fillId="10" borderId="6" xfId="1" applyFill="1" applyBorder="1"/>
    <xf numFmtId="0" fontId="11" fillId="10" borderId="18" xfId="1" applyFill="1" applyBorder="1"/>
    <xf numFmtId="0" fontId="11" fillId="11" borderId="1" xfId="1" applyFill="1" applyBorder="1"/>
    <xf numFmtId="0" fontId="11" fillId="4" borderId="0" xfId="1" applyFill="1"/>
    <xf numFmtId="0" fontId="11" fillId="4" borderId="1" xfId="1" applyFill="1" applyBorder="1" applyAlignment="1">
      <alignment horizontal="center"/>
    </xf>
    <xf numFmtId="0" fontId="24" fillId="0" borderId="1" xfId="1" applyFont="1" applyBorder="1"/>
    <xf numFmtId="0" fontId="24" fillId="0" borderId="0" xfId="1" applyFont="1"/>
    <xf numFmtId="0" fontId="24" fillId="0" borderId="0" xfId="1" applyFont="1" applyAlignment="1">
      <alignment vertical="center"/>
    </xf>
    <xf numFmtId="0" fontId="23" fillId="0" borderId="0" xfId="1" applyFont="1" applyAlignment="1">
      <alignment vertical="center"/>
    </xf>
    <xf numFmtId="0" fontId="22" fillId="0" borderId="0" xfId="1" applyFont="1" applyAlignment="1">
      <alignment horizontal="center"/>
    </xf>
    <xf numFmtId="0" fontId="11" fillId="7" borderId="1" xfId="1" applyFill="1" applyBorder="1" applyAlignment="1">
      <alignment horizontal="center" vertical="center"/>
    </xf>
    <xf numFmtId="0" fontId="11" fillId="5" borderId="1" xfId="1" applyFill="1" applyBorder="1"/>
    <xf numFmtId="0" fontId="32" fillId="13" borderId="0" xfId="1" applyFont="1" applyFill="1"/>
    <xf numFmtId="0" fontId="31" fillId="0" borderId="1" xfId="1" applyFont="1" applyBorder="1" applyAlignment="1">
      <alignment horizontal="center" vertical="center"/>
    </xf>
    <xf numFmtId="0" fontId="32" fillId="14" borderId="0" xfId="1" applyFont="1" applyFill="1"/>
    <xf numFmtId="0" fontId="11" fillId="3" borderId="1" xfId="1" applyFill="1" applyBorder="1" applyAlignment="1">
      <alignment horizontal="center" vertical="center"/>
    </xf>
    <xf numFmtId="0" fontId="11" fillId="3" borderId="0" xfId="1" applyFill="1" applyAlignment="1">
      <alignment horizontal="center" vertical="center"/>
    </xf>
    <xf numFmtId="0" fontId="32" fillId="10" borderId="1" xfId="1" applyFont="1" applyFill="1" applyBorder="1"/>
    <xf numFmtId="0" fontId="11" fillId="9" borderId="0" xfId="1" applyFill="1" applyAlignment="1">
      <alignment horizontal="center" vertical="center"/>
    </xf>
    <xf numFmtId="0" fontId="32" fillId="13" borderId="1" xfId="1" applyFont="1" applyFill="1" applyBorder="1"/>
    <xf numFmtId="0" fontId="11" fillId="0" borderId="0" xfId="1" applyAlignment="1">
      <alignment horizontal="right"/>
    </xf>
    <xf numFmtId="0" fontId="13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0" fillId="0" borderId="0" xfId="2"/>
    <xf numFmtId="0" fontId="13" fillId="0" borderId="23" xfId="2" applyFont="1" applyBorder="1" applyAlignment="1">
      <alignment horizontal="center" vertical="center"/>
    </xf>
    <xf numFmtId="0" fontId="10" fillId="0" borderId="1" xfId="2" applyBorder="1"/>
    <xf numFmtId="0" fontId="10" fillId="0" borderId="1" xfId="2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0" fillId="0" borderId="1" xfId="2" applyBorder="1" applyAlignment="1">
      <alignment vertical="center"/>
    </xf>
    <xf numFmtId="0" fontId="10" fillId="0" borderId="1" xfId="2" applyBorder="1" applyAlignment="1">
      <alignment horizontal="center"/>
    </xf>
    <xf numFmtId="0" fontId="14" fillId="0" borderId="1" xfId="2" applyFont="1" applyBorder="1" applyAlignment="1">
      <alignment horizontal="left" vertical="top"/>
    </xf>
    <xf numFmtId="0" fontId="10" fillId="0" borderId="0" xfId="2" applyAlignment="1">
      <alignment horizontal="center" vertical="center"/>
    </xf>
    <xf numFmtId="0" fontId="13" fillId="0" borderId="0" xfId="2" applyFont="1"/>
    <xf numFmtId="0" fontId="13" fillId="0" borderId="0" xfId="2" applyFont="1" applyAlignment="1">
      <alignment horizontal="center" vertical="center"/>
    </xf>
    <xf numFmtId="0" fontId="10" fillId="0" borderId="0" xfId="2" applyAlignment="1">
      <alignment horizontal="center"/>
    </xf>
    <xf numFmtId="0" fontId="33" fillId="0" borderId="0" xfId="3"/>
    <xf numFmtId="0" fontId="34" fillId="0" borderId="0" xfId="3" applyFont="1" applyAlignment="1">
      <alignment horizontal="center"/>
    </xf>
    <xf numFmtId="0" fontId="34" fillId="0" borderId="0" xfId="3" applyFont="1" applyAlignment="1">
      <alignment horizontal="center" vertical="center"/>
    </xf>
    <xf numFmtId="0" fontId="33" fillId="0" borderId="1" xfId="3" applyBorder="1" applyAlignment="1">
      <alignment horizontal="center" vertical="center"/>
    </xf>
    <xf numFmtId="0" fontId="35" fillId="0" borderId="23" xfId="3" applyFont="1" applyBorder="1" applyAlignment="1">
      <alignment horizontal="center" vertical="center"/>
    </xf>
    <xf numFmtId="0" fontId="33" fillId="0" borderId="1" xfId="3" applyBorder="1"/>
    <xf numFmtId="0" fontId="36" fillId="0" borderId="1" xfId="3" applyFont="1" applyBorder="1" applyAlignment="1">
      <alignment horizontal="left" vertical="center" wrapText="1"/>
    </xf>
    <xf numFmtId="0" fontId="10" fillId="0" borderId="1" xfId="3" applyFont="1" applyBorder="1" applyAlignment="1" applyProtection="1">
      <alignment vertical="center"/>
      <protection locked="0"/>
    </xf>
    <xf numFmtId="0" fontId="37" fillId="0" borderId="1" xfId="3" applyFont="1" applyBorder="1" applyAlignment="1">
      <alignment horizontal="center" vertical="center"/>
    </xf>
    <xf numFmtId="0" fontId="33" fillId="8" borderId="1" xfId="3" applyFill="1" applyBorder="1" applyAlignment="1">
      <alignment horizontal="center" vertical="center"/>
    </xf>
    <xf numFmtId="0" fontId="10" fillId="0" borderId="0" xfId="3" applyFont="1" applyAlignment="1" applyProtection="1">
      <alignment vertical="center"/>
      <protection locked="0"/>
    </xf>
    <xf numFmtId="0" fontId="36" fillId="16" borderId="1" xfId="3" applyFont="1" applyFill="1" applyBorder="1" applyAlignment="1">
      <alignment horizontal="left" vertical="center" wrapText="1"/>
    </xf>
    <xf numFmtId="0" fontId="36" fillId="0" borderId="0" xfId="3" applyFont="1" applyAlignment="1">
      <alignment horizontal="left" vertical="center" wrapText="1"/>
    </xf>
    <xf numFmtId="0" fontId="33" fillId="0" borderId="0" xfId="3" applyAlignment="1">
      <alignment horizontal="center" vertical="center"/>
    </xf>
    <xf numFmtId="0" fontId="36" fillId="17" borderId="1" xfId="4" applyFill="1" applyBorder="1" applyAlignment="1">
      <alignment horizontal="center" vertical="center"/>
    </xf>
    <xf numFmtId="0" fontId="36" fillId="15" borderId="1" xfId="4" applyFill="1" applyBorder="1" applyAlignment="1">
      <alignment horizontal="center" vertical="center"/>
    </xf>
    <xf numFmtId="0" fontId="35" fillId="0" borderId="1" xfId="4" applyFont="1" applyBorder="1" applyAlignment="1">
      <alignment horizontal="right"/>
    </xf>
    <xf numFmtId="0" fontId="35" fillId="0" borderId="1" xfId="4" applyFont="1" applyBorder="1" applyAlignment="1">
      <alignment horizontal="center" vertical="center"/>
    </xf>
    <xf numFmtId="0" fontId="36" fillId="0" borderId="0" xfId="4" applyAlignment="1">
      <alignment horizontal="center" vertical="center"/>
    </xf>
    <xf numFmtId="0" fontId="35" fillId="0" borderId="0" xfId="4" applyFont="1" applyAlignment="1">
      <alignment horizontal="center" vertical="center"/>
    </xf>
    <xf numFmtId="164" fontId="35" fillId="0" borderId="1" xfId="4" applyNumberFormat="1" applyFont="1" applyBorder="1" applyAlignment="1">
      <alignment horizontal="center" vertical="center"/>
    </xf>
    <xf numFmtId="0" fontId="37" fillId="0" borderId="0" xfId="3" applyFont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10" fillId="11" borderId="1" xfId="5" applyFill="1" applyBorder="1" applyAlignment="1">
      <alignment horizontal="center" vertical="center"/>
    </xf>
    <xf numFmtId="0" fontId="10" fillId="4" borderId="1" xfId="5" applyFill="1" applyBorder="1" applyAlignment="1">
      <alignment horizontal="center" vertical="center"/>
    </xf>
    <xf numFmtId="0" fontId="13" fillId="0" borderId="1" xfId="5" applyFont="1" applyBorder="1" applyAlignment="1">
      <alignment horizontal="right"/>
    </xf>
    <xf numFmtId="0" fontId="10" fillId="0" borderId="0" xfId="5" applyAlignment="1">
      <alignment horizontal="center" vertical="center"/>
    </xf>
    <xf numFmtId="0" fontId="13" fillId="0" borderId="0" xfId="5" applyFont="1" applyAlignment="1">
      <alignment horizontal="center" vertical="center"/>
    </xf>
    <xf numFmtId="164" fontId="13" fillId="0" borderId="1" xfId="5" applyNumberFormat="1" applyFont="1" applyBorder="1" applyAlignment="1">
      <alignment horizontal="center" vertical="center"/>
    </xf>
    <xf numFmtId="0" fontId="9" fillId="0" borderId="0" xfId="2" applyFont="1"/>
    <xf numFmtId="0" fontId="9" fillId="0" borderId="1" xfId="2" applyFont="1" applyBorder="1" applyAlignment="1">
      <alignment vertical="center"/>
    </xf>
    <xf numFmtId="0" fontId="9" fillId="0" borderId="1" xfId="2" applyFont="1" applyBorder="1"/>
    <xf numFmtId="0" fontId="9" fillId="8" borderId="1" xfId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39" fillId="0" borderId="1" xfId="4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1" fillId="0" borderId="1" xfId="5" applyFont="1" applyBorder="1" applyAlignment="1">
      <alignment horizontal="center" vertical="center"/>
    </xf>
    <xf numFmtId="0" fontId="11" fillId="4" borderId="1" xfId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3" fillId="0" borderId="1" xfId="3" applyFont="1" applyBorder="1" applyAlignment="1">
      <alignment horizontal="left" vertical="center" wrapText="1"/>
    </xf>
    <xf numFmtId="0" fontId="35" fillId="0" borderId="1" xfId="3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13" fillId="0" borderId="0" xfId="5" applyFont="1" applyBorder="1" applyAlignment="1">
      <alignment horizontal="center" vertical="center"/>
    </xf>
    <xf numFmtId="164" fontId="13" fillId="0" borderId="0" xfId="5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5" applyFill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/>
    <xf numFmtId="0" fontId="18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19" fillId="0" borderId="0" xfId="0" applyFont="1" applyBorder="1"/>
    <xf numFmtId="0" fontId="4" fillId="0" borderId="0" xfId="0" applyFont="1" applyBorder="1"/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5" fillId="10" borderId="1" xfId="0" applyFont="1" applyFill="1" applyBorder="1"/>
    <xf numFmtId="0" fontId="7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7" fillId="0" borderId="1" xfId="0" applyFont="1" applyFill="1" applyBorder="1"/>
    <xf numFmtId="0" fontId="4" fillId="0" borderId="0" xfId="0" applyFont="1" applyFill="1" applyBorder="1"/>
    <xf numFmtId="0" fontId="19" fillId="0" borderId="1" xfId="0" applyFont="1" applyFill="1" applyBorder="1"/>
    <xf numFmtId="0" fontId="3" fillId="0" borderId="1" xfId="0" applyFont="1" applyFill="1" applyBorder="1"/>
    <xf numFmtId="0" fontId="42" fillId="0" borderId="0" xfId="0" applyFont="1"/>
    <xf numFmtId="0" fontId="3" fillId="3" borderId="1" xfId="1" applyFont="1" applyFill="1" applyBorder="1"/>
    <xf numFmtId="0" fontId="0" fillId="5" borderId="0" xfId="0" applyFill="1"/>
    <xf numFmtId="0" fontId="0" fillId="0" borderId="0" xfId="0" applyBorder="1" applyAlignment="1">
      <alignment horizontal="center"/>
    </xf>
    <xf numFmtId="0" fontId="18" fillId="5" borderId="0" xfId="0" applyFont="1" applyFill="1"/>
    <xf numFmtId="0" fontId="2" fillId="0" borderId="0" xfId="0" applyFont="1"/>
    <xf numFmtId="0" fontId="19" fillId="1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8" borderId="1" xfId="0" applyFont="1" applyFill="1" applyBorder="1" applyAlignment="1">
      <alignment horizontal="left" vertical="center"/>
    </xf>
    <xf numFmtId="0" fontId="43" fillId="0" borderId="1" xfId="3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44" fillId="0" borderId="1" xfId="5" applyFont="1" applyBorder="1" applyAlignment="1">
      <alignment horizontal="center" vertical="center"/>
    </xf>
    <xf numFmtId="0" fontId="18" fillId="0" borderId="1" xfId="0" applyFont="1" applyFill="1" applyBorder="1"/>
    <xf numFmtId="0" fontId="18" fillId="0" borderId="1" xfId="0" applyFont="1" applyBorder="1"/>
    <xf numFmtId="0" fontId="1" fillId="0" borderId="1" xfId="0" applyFont="1" applyBorder="1"/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9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 applyProtection="1">
      <alignment vertical="center"/>
      <protection locked="0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23" xfId="0" applyFont="1" applyFill="1" applyBorder="1" applyAlignment="1">
      <alignment horizontal="left" vertical="top"/>
    </xf>
    <xf numFmtId="0" fontId="0" fillId="0" borderId="23" xfId="0" applyBorder="1" applyAlignment="1">
      <alignment vertical="center"/>
    </xf>
    <xf numFmtId="0" fontId="15" fillId="0" borderId="23" xfId="0" applyFont="1" applyFill="1" applyBorder="1" applyAlignment="1">
      <alignment horizontal="center" vertical="top"/>
    </xf>
    <xf numFmtId="0" fontId="14" fillId="0" borderId="23" xfId="0" applyFont="1" applyFill="1" applyBorder="1" applyAlignment="1">
      <alignment horizontal="center"/>
    </xf>
    <xf numFmtId="0" fontId="15" fillId="0" borderId="29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3" borderId="1" xfId="2" applyFill="1" applyBorder="1"/>
    <xf numFmtId="0" fontId="10" fillId="3" borderId="1" xfId="2" applyFill="1" applyBorder="1" applyAlignment="1">
      <alignment horizontal="center" vertical="center"/>
    </xf>
    <xf numFmtId="0" fontId="10" fillId="3" borderId="1" xfId="2" applyFill="1" applyBorder="1" applyAlignment="1">
      <alignment horizontal="center"/>
    </xf>
    <xf numFmtId="0" fontId="10" fillId="4" borderId="1" xfId="2" applyFill="1" applyBorder="1"/>
    <xf numFmtId="0" fontId="10" fillId="4" borderId="1" xfId="2" applyFill="1" applyBorder="1" applyAlignment="1">
      <alignment horizontal="center" vertical="center"/>
    </xf>
    <xf numFmtId="0" fontId="10" fillId="4" borderId="1" xfId="2" applyFill="1" applyBorder="1" applyAlignment="1">
      <alignment horizontal="center"/>
    </xf>
    <xf numFmtId="0" fontId="13" fillId="0" borderId="1" xfId="2" applyFont="1" applyBorder="1"/>
    <xf numFmtId="0" fontId="35" fillId="0" borderId="1" xfId="3" applyFont="1" applyBorder="1"/>
    <xf numFmtId="0" fontId="8" fillId="10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4" fillId="0" borderId="1" xfId="0" applyFont="1" applyBorder="1"/>
    <xf numFmtId="0" fontId="18" fillId="0" borderId="1" xfId="0" applyFont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17" fillId="8" borderId="0" xfId="0" applyFont="1" applyFill="1" applyAlignment="1">
      <alignment horizontal="center"/>
    </xf>
    <xf numFmtId="0" fontId="24" fillId="0" borderId="19" xfId="1" applyFont="1" applyBorder="1" applyAlignment="1">
      <alignment horizontal="center" vertical="center"/>
    </xf>
    <xf numFmtId="0" fontId="24" fillId="0" borderId="7" xfId="1" applyFont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22" fillId="8" borderId="0" xfId="1" applyFont="1" applyFill="1" applyAlignment="1">
      <alignment horizontal="center"/>
    </xf>
    <xf numFmtId="0" fontId="24" fillId="7" borderId="1" xfId="1" applyFont="1" applyFill="1" applyBorder="1" applyAlignment="1">
      <alignment horizontal="center" vertical="center"/>
    </xf>
    <xf numFmtId="0" fontId="24" fillId="7" borderId="1" xfId="1" applyFont="1" applyFill="1" applyBorder="1" applyAlignment="1">
      <alignment vertical="center"/>
    </xf>
    <xf numFmtId="0" fontId="24" fillId="7" borderId="23" xfId="1" applyFont="1" applyFill="1" applyBorder="1" applyAlignment="1">
      <alignment horizontal="center" vertical="center" wrapText="1"/>
    </xf>
    <xf numFmtId="0" fontId="24" fillId="7" borderId="4" xfId="1" applyFont="1" applyFill="1" applyBorder="1" applyAlignment="1">
      <alignment horizontal="center" vertical="center" wrapText="1"/>
    </xf>
    <xf numFmtId="0" fontId="11" fillId="11" borderId="1" xfId="1" applyFill="1" applyBorder="1" applyAlignment="1">
      <alignment horizontal="center"/>
    </xf>
    <xf numFmtId="0" fontId="11" fillId="11" borderId="1" xfId="1" applyFill="1" applyBorder="1"/>
    <xf numFmtId="0" fontId="11" fillId="4" borderId="1" xfId="1" applyFill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7" borderId="10" xfId="1" applyFont="1" applyFill="1" applyBorder="1" applyAlignment="1">
      <alignment horizontal="center"/>
    </xf>
    <xf numFmtId="0" fontId="24" fillId="7" borderId="11" xfId="1" applyFont="1" applyFill="1" applyBorder="1" applyAlignment="1">
      <alignment horizontal="center"/>
    </xf>
    <xf numFmtId="0" fontId="24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1" fillId="11" borderId="1" xfId="1" applyFill="1" applyBorder="1" applyAlignment="1">
      <alignment horizontal="right"/>
    </xf>
    <xf numFmtId="0" fontId="11" fillId="4" borderId="19" xfId="1" applyFill="1" applyBorder="1" applyAlignment="1">
      <alignment horizontal="center" vertical="center"/>
    </xf>
    <xf numFmtId="0" fontId="11" fillId="4" borderId="27" xfId="1" applyFill="1" applyBorder="1" applyAlignment="1">
      <alignment horizontal="center" vertical="center"/>
    </xf>
    <xf numFmtId="0" fontId="11" fillId="4" borderId="7" xfId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2" applyFont="1" applyAlignment="1">
      <alignment horizontal="center"/>
    </xf>
    <xf numFmtId="0" fontId="10" fillId="11" borderId="1" xfId="3" applyFont="1" applyFill="1" applyBorder="1" applyAlignment="1" applyProtection="1">
      <alignment horizontal="center" vertical="center"/>
      <protection locked="0"/>
    </xf>
    <xf numFmtId="0" fontId="10" fillId="4" borderId="1" xfId="3" applyFont="1" applyFill="1" applyBorder="1" applyAlignment="1" applyProtection="1">
      <alignment horizontal="center" vertical="center"/>
      <protection locked="0"/>
    </xf>
    <xf numFmtId="0" fontId="35" fillId="0" borderId="1" xfId="4" applyFont="1" applyBorder="1" applyAlignment="1">
      <alignment horizontal="center" vertical="center"/>
    </xf>
    <xf numFmtId="0" fontId="34" fillId="0" borderId="0" xfId="3" applyFont="1" applyAlignment="1">
      <alignment horizontal="center"/>
    </xf>
    <xf numFmtId="0" fontId="7" fillId="11" borderId="1" xfId="5" applyFont="1" applyFill="1" applyBorder="1" applyAlignment="1">
      <alignment horizontal="center"/>
    </xf>
    <xf numFmtId="0" fontId="10" fillId="11" borderId="1" xfId="5" applyFill="1" applyBorder="1" applyAlignment="1">
      <alignment horizontal="center"/>
    </xf>
    <xf numFmtId="0" fontId="10" fillId="11" borderId="1" xfId="5" applyFill="1" applyBorder="1" applyAlignment="1">
      <alignment horizontal="right"/>
    </xf>
    <xf numFmtId="0" fontId="7" fillId="4" borderId="1" xfId="5" applyFont="1" applyFill="1" applyBorder="1" applyAlignment="1">
      <alignment horizontal="center"/>
    </xf>
    <xf numFmtId="0" fontId="10" fillId="4" borderId="1" xfId="5" applyFill="1" applyBorder="1" applyAlignment="1">
      <alignment horizontal="center"/>
    </xf>
    <xf numFmtId="0" fontId="10" fillId="4" borderId="1" xfId="5" applyFill="1" applyBorder="1" applyAlignment="1">
      <alignment horizontal="right"/>
    </xf>
    <xf numFmtId="0" fontId="13" fillId="0" borderId="1" xfId="5" applyFont="1" applyBorder="1" applyAlignment="1">
      <alignment horizontal="center" vertical="center"/>
    </xf>
    <xf numFmtId="0" fontId="17" fillId="0" borderId="28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7" fillId="11" borderId="19" xfId="5" applyFont="1" applyFill="1" applyBorder="1" applyAlignment="1">
      <alignment horizontal="center"/>
    </xf>
    <xf numFmtId="0" fontId="7" fillId="11" borderId="27" xfId="5" applyFont="1" applyFill="1" applyBorder="1" applyAlignment="1">
      <alignment horizontal="center"/>
    </xf>
    <xf numFmtId="0" fontId="7" fillId="11" borderId="7" xfId="5" applyFont="1" applyFill="1" applyBorder="1" applyAlignment="1">
      <alignment horizontal="center"/>
    </xf>
    <xf numFmtId="0" fontId="7" fillId="4" borderId="19" xfId="5" applyFont="1" applyFill="1" applyBorder="1" applyAlignment="1">
      <alignment horizontal="center"/>
    </xf>
    <xf numFmtId="0" fontId="7" fillId="4" borderId="27" xfId="5" applyFont="1" applyFill="1" applyBorder="1" applyAlignment="1">
      <alignment horizontal="center"/>
    </xf>
    <xf numFmtId="0" fontId="7" fillId="4" borderId="7" xfId="5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6">
    <cellStyle name="Explanatory Text 2" xfId="4" xr:uid="{00000000-0005-0000-0000-000000000000}"/>
    <cellStyle name="Normal" xfId="0" builtinId="0"/>
    <cellStyle name="Normal 2" xfId="1" xr:uid="{00000000-0005-0000-0000-000002000000}"/>
    <cellStyle name="Normal 2 2" xfId="5" xr:uid="{00000000-0005-0000-0000-000003000000}"/>
    <cellStyle name="Normal 3" xfId="2" xr:uid="{00000000-0005-0000-0000-000004000000}"/>
    <cellStyle name="Normal 4" xfId="3" xr:uid="{00000000-0005-0000-0000-000005000000}"/>
  </cellStyles>
  <dxfs count="8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381000</xdr:colOff>
      <xdr:row>1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81875" y="3333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1"/>
  <sheetViews>
    <sheetView topLeftCell="A13" workbookViewId="0">
      <selection activeCell="A44" sqref="A44:G61"/>
    </sheetView>
  </sheetViews>
  <sheetFormatPr defaultColWidth="9" defaultRowHeight="14.4"/>
  <cols>
    <col min="1" max="1" width="4.6640625" customWidth="1"/>
    <col min="2" max="2" width="20.88671875" customWidth="1"/>
    <col min="7" max="7" width="20.109375" customWidth="1"/>
    <col min="8" max="8" width="3.33203125" customWidth="1"/>
    <col min="9" max="9" width="9" customWidth="1"/>
    <col min="10" max="13" width="7.6640625" customWidth="1"/>
    <col min="15" max="15" width="3.33203125" customWidth="1"/>
    <col min="16" max="16" width="19.44140625" customWidth="1"/>
    <col min="17" max="20" width="7.6640625" customWidth="1"/>
  </cols>
  <sheetData>
    <row r="2" spans="1:16" ht="18">
      <c r="A2" s="323" t="s">
        <v>0</v>
      </c>
      <c r="B2" s="323"/>
      <c r="C2" s="323"/>
      <c r="D2" s="323"/>
      <c r="E2" s="323"/>
      <c r="F2" s="323"/>
      <c r="G2" s="323"/>
    </row>
    <row r="4" spans="1:16">
      <c r="A4" s="29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30" t="s">
        <v>7</v>
      </c>
    </row>
    <row r="5" spans="1:16">
      <c r="A5" s="29">
        <v>1</v>
      </c>
      <c r="B5" s="29" t="s">
        <v>8</v>
      </c>
      <c r="C5" s="24">
        <v>55</v>
      </c>
      <c r="D5" s="35" t="s">
        <v>9</v>
      </c>
      <c r="E5" s="35"/>
      <c r="F5" s="35"/>
      <c r="G5" s="67" t="s">
        <v>9</v>
      </c>
      <c r="I5" t="s">
        <v>10</v>
      </c>
    </row>
    <row r="6" spans="1:16">
      <c r="A6" s="29">
        <v>2</v>
      </c>
      <c r="B6" s="29" t="s">
        <v>11</v>
      </c>
      <c r="C6" s="24">
        <v>58</v>
      </c>
      <c r="D6" s="24">
        <v>53</v>
      </c>
      <c r="E6" s="35" t="s">
        <v>9</v>
      </c>
      <c r="F6" s="35"/>
      <c r="G6" s="67" t="s">
        <v>9</v>
      </c>
    </row>
    <row r="7" spans="1:16">
      <c r="A7" s="29">
        <v>3</v>
      </c>
      <c r="B7" s="29" t="s">
        <v>12</v>
      </c>
      <c r="C7" s="24">
        <v>59</v>
      </c>
      <c r="D7" s="24">
        <v>57</v>
      </c>
      <c r="E7" s="24">
        <v>61</v>
      </c>
      <c r="F7" s="24">
        <v>63</v>
      </c>
      <c r="G7" s="68">
        <v>0.6</v>
      </c>
      <c r="I7" s="48"/>
      <c r="J7" t="s">
        <v>13</v>
      </c>
    </row>
    <row r="8" spans="1:16">
      <c r="A8" s="29">
        <v>4</v>
      </c>
      <c r="B8" s="29" t="s">
        <v>8</v>
      </c>
      <c r="C8" s="24">
        <v>65</v>
      </c>
      <c r="D8" s="24">
        <v>72</v>
      </c>
      <c r="E8" s="24">
        <v>75</v>
      </c>
      <c r="F8" s="24">
        <v>68</v>
      </c>
      <c r="G8" s="68">
        <v>0.7</v>
      </c>
      <c r="J8" t="s">
        <v>14</v>
      </c>
    </row>
    <row r="9" spans="1:16">
      <c r="A9" s="29">
        <v>5</v>
      </c>
      <c r="B9" s="29" t="s">
        <v>11</v>
      </c>
      <c r="C9" s="24"/>
      <c r="D9" s="24"/>
      <c r="E9" s="24"/>
      <c r="F9" s="24"/>
      <c r="G9" s="67"/>
    </row>
    <row r="10" spans="1:16">
      <c r="A10" s="29">
        <v>6</v>
      </c>
      <c r="B10" s="29" t="s">
        <v>12</v>
      </c>
      <c r="C10" s="35" t="s">
        <v>9</v>
      </c>
      <c r="D10" s="35"/>
      <c r="E10" s="35"/>
      <c r="F10" s="35"/>
      <c r="G10" s="67" t="s">
        <v>9</v>
      </c>
      <c r="I10" s="7"/>
      <c r="J10" t="s">
        <v>15</v>
      </c>
    </row>
    <row r="11" spans="1:16">
      <c r="A11" s="29">
        <v>7</v>
      </c>
      <c r="B11" s="29" t="s">
        <v>8</v>
      </c>
      <c r="C11" s="24"/>
      <c r="D11" s="24"/>
      <c r="E11" s="24"/>
      <c r="F11" s="24"/>
      <c r="G11" s="67"/>
      <c r="J11" t="s">
        <v>16</v>
      </c>
    </row>
    <row r="12" spans="1:16">
      <c r="A12" s="29">
        <v>8</v>
      </c>
      <c r="B12" s="29" t="s">
        <v>11</v>
      </c>
      <c r="C12" s="24"/>
      <c r="D12" s="24"/>
      <c r="E12" s="24"/>
      <c r="F12" s="24"/>
      <c r="G12" s="67"/>
    </row>
    <row r="13" spans="1:16" ht="15.6">
      <c r="A13" s="29">
        <v>9</v>
      </c>
      <c r="B13" s="29" t="s">
        <v>12</v>
      </c>
      <c r="C13" s="24"/>
      <c r="D13" s="24"/>
      <c r="E13" s="24"/>
      <c r="F13" s="24"/>
      <c r="G13" s="67"/>
      <c r="I13" s="324" t="s">
        <v>17</v>
      </c>
      <c r="J13" s="325"/>
      <c r="K13" s="325"/>
      <c r="L13" s="325"/>
      <c r="M13" s="325"/>
      <c r="N13" s="325"/>
      <c r="O13" s="325"/>
      <c r="P13" s="326"/>
    </row>
    <row r="14" spans="1:16">
      <c r="A14" s="29">
        <v>10</v>
      </c>
      <c r="B14" s="29" t="s">
        <v>8</v>
      </c>
      <c r="C14" s="24"/>
      <c r="D14" s="24"/>
      <c r="E14" s="24"/>
      <c r="F14" s="24"/>
      <c r="G14" s="67"/>
    </row>
    <row r="15" spans="1:16" ht="15.6">
      <c r="A15" s="29">
        <v>11</v>
      </c>
      <c r="B15" s="29" t="s">
        <v>11</v>
      </c>
      <c r="C15" s="24"/>
      <c r="D15" s="35" t="s">
        <v>9</v>
      </c>
      <c r="E15" s="35"/>
      <c r="F15" s="35"/>
      <c r="G15" s="67" t="s">
        <v>9</v>
      </c>
      <c r="I15" s="324" t="s">
        <v>18</v>
      </c>
      <c r="J15" s="325"/>
      <c r="K15" s="325"/>
      <c r="L15" s="325"/>
      <c r="M15" s="326"/>
    </row>
    <row r="16" spans="1:16">
      <c r="A16" s="29">
        <v>12</v>
      </c>
      <c r="B16" s="29" t="s">
        <v>12</v>
      </c>
      <c r="C16" s="24"/>
      <c r="D16" s="24"/>
      <c r="E16" s="35" t="s">
        <v>9</v>
      </c>
      <c r="F16" s="35"/>
      <c r="G16" s="67" t="s">
        <v>9</v>
      </c>
    </row>
    <row r="17" spans="1:7">
      <c r="A17" s="29">
        <v>13</v>
      </c>
      <c r="B17" s="29" t="s">
        <v>8</v>
      </c>
      <c r="C17" s="24"/>
      <c r="D17" s="24"/>
      <c r="E17" s="24"/>
      <c r="F17" s="24"/>
      <c r="G17" s="67"/>
    </row>
    <row r="18" spans="1:7">
      <c r="A18" s="29">
        <v>14</v>
      </c>
      <c r="B18" s="29" t="s">
        <v>11</v>
      </c>
      <c r="C18" s="24"/>
      <c r="D18" s="24"/>
      <c r="E18" s="24"/>
      <c r="F18" s="24"/>
      <c r="G18" s="67"/>
    </row>
    <row r="19" spans="1:7">
      <c r="A19" s="29">
        <v>15</v>
      </c>
      <c r="B19" s="29" t="s">
        <v>12</v>
      </c>
      <c r="C19" s="24"/>
      <c r="D19" s="24"/>
      <c r="E19" s="24"/>
      <c r="F19" s="24"/>
      <c r="G19" s="67"/>
    </row>
    <row r="23" spans="1:7" ht="18">
      <c r="A23" s="323" t="s">
        <v>19</v>
      </c>
      <c r="B23" s="323"/>
      <c r="C23" s="323"/>
      <c r="D23" s="323"/>
      <c r="E23" s="323"/>
      <c r="F23" s="323"/>
      <c r="G23" s="323"/>
    </row>
    <row r="25" spans="1:7">
      <c r="A25" s="29" t="s">
        <v>1</v>
      </c>
      <c r="B25" s="29" t="s">
        <v>2</v>
      </c>
      <c r="C25" s="29" t="s">
        <v>4</v>
      </c>
      <c r="D25" s="29" t="s">
        <v>5</v>
      </c>
      <c r="E25" s="29" t="s">
        <v>6</v>
      </c>
      <c r="F25" s="29" t="s">
        <v>20</v>
      </c>
      <c r="G25" s="30" t="s">
        <v>7</v>
      </c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9"/>
      <c r="B27" s="29"/>
      <c r="C27" s="29"/>
      <c r="D27" s="29"/>
      <c r="E27" s="29"/>
      <c r="F27" s="29"/>
      <c r="G27" s="29"/>
    </row>
    <row r="28" spans="1:7">
      <c r="A28" s="29"/>
      <c r="B28" s="29"/>
      <c r="C28" s="29"/>
      <c r="D28" s="29"/>
      <c r="E28" s="29"/>
      <c r="F28" s="29"/>
      <c r="G28" s="69"/>
    </row>
    <row r="29" spans="1:7">
      <c r="A29" s="29"/>
      <c r="B29" s="29"/>
      <c r="C29" s="29"/>
      <c r="D29" s="29"/>
      <c r="E29" s="29"/>
      <c r="F29" s="29"/>
      <c r="G29" s="29"/>
    </row>
    <row r="30" spans="1:7">
      <c r="A30" s="29"/>
      <c r="B30" s="29"/>
      <c r="C30" s="29"/>
      <c r="D30" s="29"/>
      <c r="E30" s="29"/>
      <c r="F30" s="29"/>
      <c r="G30" s="29"/>
    </row>
    <row r="31" spans="1:7">
      <c r="A31" s="29"/>
      <c r="B31" s="29"/>
      <c r="C31" s="29"/>
      <c r="D31" s="29"/>
      <c r="E31" s="29"/>
      <c r="F31" s="29"/>
      <c r="G31" s="29"/>
    </row>
    <row r="32" spans="1:7">
      <c r="A32" s="29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29"/>
      <c r="B39" s="29"/>
      <c r="C39" s="29"/>
      <c r="D39" s="29"/>
      <c r="E39" s="29"/>
      <c r="F39" s="29"/>
      <c r="G39" s="29"/>
    </row>
    <row r="40" spans="1:7">
      <c r="A40" s="29"/>
      <c r="B40" s="29"/>
      <c r="C40" s="29"/>
      <c r="D40" s="29"/>
      <c r="E40" s="29"/>
      <c r="F40" s="29"/>
      <c r="G40" s="29"/>
    </row>
    <row r="44" spans="1:7" ht="18">
      <c r="A44" s="323" t="s">
        <v>21</v>
      </c>
      <c r="B44" s="323"/>
      <c r="C44" s="323"/>
      <c r="D44" s="323"/>
      <c r="E44" s="323"/>
      <c r="F44" s="323"/>
      <c r="G44" s="323"/>
    </row>
    <row r="46" spans="1:7">
      <c r="A46" s="29" t="s">
        <v>1</v>
      </c>
      <c r="B46" s="29" t="s">
        <v>2</v>
      </c>
      <c r="C46" s="29" t="s">
        <v>5</v>
      </c>
      <c r="D46" s="29" t="s">
        <v>6</v>
      </c>
      <c r="E46" s="29" t="s">
        <v>20</v>
      </c>
      <c r="F46" s="29" t="s">
        <v>22</v>
      </c>
      <c r="G46" s="30" t="s">
        <v>7</v>
      </c>
    </row>
    <row r="47" spans="1:7">
      <c r="A47" s="29"/>
      <c r="B47" s="29"/>
      <c r="C47" s="29"/>
      <c r="D47" s="29"/>
      <c r="E47" s="29"/>
      <c r="F47" s="29"/>
      <c r="G47" s="29"/>
    </row>
    <row r="48" spans="1:7">
      <c r="A48" s="29"/>
      <c r="B48" s="29"/>
      <c r="C48" s="29"/>
      <c r="D48" s="29"/>
      <c r="E48" s="29"/>
      <c r="F48" s="29"/>
      <c r="G48" s="29"/>
    </row>
    <row r="49" spans="1:7">
      <c r="A49" s="29"/>
      <c r="B49" s="29"/>
      <c r="C49" s="29"/>
      <c r="D49" s="29"/>
      <c r="E49" s="29"/>
      <c r="F49" s="29"/>
      <c r="G49" s="69"/>
    </row>
    <row r="50" spans="1:7">
      <c r="A50" s="29"/>
      <c r="B50" s="29"/>
      <c r="C50" s="29"/>
      <c r="D50" s="29"/>
      <c r="E50" s="29"/>
      <c r="F50" s="29"/>
      <c r="G50" s="29"/>
    </row>
    <row r="51" spans="1:7">
      <c r="A51" s="29"/>
      <c r="B51" s="29"/>
      <c r="C51" s="29"/>
      <c r="D51" s="29"/>
      <c r="E51" s="29"/>
      <c r="F51" s="29"/>
      <c r="G51" s="29"/>
    </row>
    <row r="52" spans="1:7">
      <c r="A52" s="29"/>
      <c r="B52" s="29"/>
      <c r="C52" s="29"/>
      <c r="D52" s="29"/>
      <c r="E52" s="29"/>
      <c r="F52" s="29"/>
      <c r="G52" s="29"/>
    </row>
    <row r="53" spans="1:7">
      <c r="A53" s="29"/>
      <c r="B53" s="29"/>
      <c r="C53" s="29"/>
      <c r="D53" s="29"/>
      <c r="E53" s="29"/>
      <c r="F53" s="29"/>
      <c r="G53" s="29"/>
    </row>
    <row r="54" spans="1:7">
      <c r="A54" s="29"/>
      <c r="B54" s="29"/>
      <c r="C54" s="29"/>
      <c r="D54" s="29"/>
      <c r="E54" s="29"/>
      <c r="F54" s="29"/>
      <c r="G54" s="29"/>
    </row>
    <row r="55" spans="1:7">
      <c r="A55" s="29"/>
      <c r="B55" s="29"/>
      <c r="C55" s="29"/>
      <c r="D55" s="29"/>
      <c r="E55" s="29"/>
      <c r="F55" s="29"/>
      <c r="G55" s="29"/>
    </row>
    <row r="56" spans="1:7">
      <c r="A56" s="29"/>
      <c r="B56" s="29"/>
      <c r="C56" s="29"/>
      <c r="D56" s="29"/>
      <c r="E56" s="29"/>
      <c r="F56" s="29"/>
      <c r="G56" s="29"/>
    </row>
    <row r="57" spans="1:7">
      <c r="A57" s="29"/>
      <c r="B57" s="29"/>
      <c r="C57" s="29"/>
      <c r="D57" s="29"/>
      <c r="E57" s="29"/>
      <c r="F57" s="29"/>
      <c r="G57" s="29"/>
    </row>
    <row r="58" spans="1:7">
      <c r="A58" s="29"/>
      <c r="B58" s="29"/>
      <c r="C58" s="29"/>
      <c r="D58" s="29"/>
      <c r="E58" s="29"/>
      <c r="F58" s="29"/>
      <c r="G58" s="29"/>
    </row>
    <row r="59" spans="1:7">
      <c r="A59" s="29"/>
      <c r="B59" s="29"/>
      <c r="C59" s="29"/>
      <c r="D59" s="29"/>
      <c r="E59" s="29"/>
      <c r="F59" s="29"/>
      <c r="G59" s="29"/>
    </row>
    <row r="60" spans="1:7">
      <c r="A60" s="29"/>
      <c r="B60" s="29"/>
      <c r="C60" s="29"/>
      <c r="D60" s="29"/>
      <c r="E60" s="29"/>
      <c r="F60" s="29"/>
      <c r="G60" s="29"/>
    </row>
    <row r="61" spans="1:7">
      <c r="A61" s="29"/>
      <c r="B61" s="29"/>
      <c r="C61" s="29"/>
      <c r="D61" s="29"/>
      <c r="E61" s="29"/>
      <c r="F61" s="29"/>
      <c r="G61" s="29"/>
    </row>
  </sheetData>
  <mergeCells count="5">
    <mergeCell ref="A2:G2"/>
    <mergeCell ref="I13:P13"/>
    <mergeCell ref="I15:M15"/>
    <mergeCell ref="A23:G23"/>
    <mergeCell ref="A44:G44"/>
  </mergeCells>
  <pageMargins left="0.69930555555555596" right="0.69930555555555596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5"/>
  <sheetViews>
    <sheetView workbookViewId="0">
      <selection activeCell="D19" sqref="D19"/>
    </sheetView>
  </sheetViews>
  <sheetFormatPr defaultColWidth="9" defaultRowHeight="14.4"/>
  <cols>
    <col min="2" max="2" width="34.109375" customWidth="1"/>
    <col min="4" max="4" width="6.88671875" customWidth="1"/>
    <col min="6" max="6" width="6.33203125" customWidth="1"/>
    <col min="8" max="8" width="6.44140625" customWidth="1"/>
    <col min="10" max="10" width="6.33203125" customWidth="1"/>
    <col min="11" max="11" width="6.109375" customWidth="1"/>
    <col min="12" max="12" width="10" style="29" customWidth="1"/>
    <col min="13" max="13" width="23.33203125" customWidth="1"/>
  </cols>
  <sheetData>
    <row r="1" spans="1:12" ht="18">
      <c r="A1" s="323" t="s">
        <v>23</v>
      </c>
      <c r="B1" s="323"/>
      <c r="C1" s="323"/>
      <c r="D1" s="323"/>
      <c r="E1" s="323"/>
      <c r="F1" s="323"/>
      <c r="G1" s="323"/>
      <c r="H1" s="323"/>
      <c r="I1" s="323"/>
      <c r="J1" s="327"/>
      <c r="K1" s="323"/>
      <c r="L1" s="3"/>
    </row>
    <row r="2" spans="1:1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64"/>
    </row>
    <row r="3" spans="1:12">
      <c r="A3" s="29" t="s">
        <v>1</v>
      </c>
      <c r="B3" s="29" t="s">
        <v>2</v>
      </c>
      <c r="C3" s="29" t="s">
        <v>6</v>
      </c>
      <c r="D3" s="61" t="s">
        <v>24</v>
      </c>
      <c r="E3" s="29" t="s">
        <v>20</v>
      </c>
      <c r="F3" s="61" t="s">
        <v>24</v>
      </c>
      <c r="G3" s="29" t="s">
        <v>25</v>
      </c>
      <c r="H3" s="61" t="s">
        <v>24</v>
      </c>
      <c r="I3" s="29" t="s">
        <v>26</v>
      </c>
      <c r="J3" s="29" t="s">
        <v>24</v>
      </c>
      <c r="K3" s="52" t="s">
        <v>7</v>
      </c>
    </row>
    <row r="4" spans="1:12">
      <c r="A4" s="29">
        <v>1</v>
      </c>
      <c r="B4" s="29" t="s">
        <v>27</v>
      </c>
      <c r="C4" s="29">
        <v>591</v>
      </c>
      <c r="D4" s="51">
        <f t="shared" ref="D4:D35" si="0">(C4/13)</f>
        <v>45.46153846153846</v>
      </c>
      <c r="E4" s="29">
        <v>566</v>
      </c>
      <c r="F4" s="51">
        <f t="shared" ref="F4:F30" si="1">(E4/15)</f>
        <v>37.733333333333334</v>
      </c>
      <c r="G4" s="38">
        <v>597</v>
      </c>
      <c r="H4" s="51">
        <f t="shared" ref="H4:H15" si="2">(G4/15)</f>
        <v>39.799999999999997</v>
      </c>
      <c r="I4" s="49"/>
      <c r="J4" s="49" t="s">
        <v>28</v>
      </c>
      <c r="K4" s="65"/>
      <c r="L4" s="49"/>
    </row>
    <row r="5" spans="1:12">
      <c r="A5" s="29">
        <v>2</v>
      </c>
      <c r="B5" s="29" t="s">
        <v>29</v>
      </c>
      <c r="C5" s="29">
        <v>715</v>
      </c>
      <c r="D5" s="51">
        <f t="shared" si="0"/>
        <v>55</v>
      </c>
      <c r="E5" s="29">
        <v>1053</v>
      </c>
      <c r="F5" s="51">
        <f t="shared" si="1"/>
        <v>70.2</v>
      </c>
      <c r="G5" s="38">
        <v>982</v>
      </c>
      <c r="H5" s="51">
        <f t="shared" si="2"/>
        <v>65.466666666666669</v>
      </c>
      <c r="I5" s="38">
        <v>1105</v>
      </c>
      <c r="J5" s="38">
        <f t="shared" ref="J5:J10" si="3">(I5/15)</f>
        <v>73.666666666666671</v>
      </c>
      <c r="K5" s="54">
        <f t="shared" ref="K5:K10" si="4">(D5+F5+H5+J5)/4</f>
        <v>66.083333333333343</v>
      </c>
    </row>
    <row r="6" spans="1:12">
      <c r="A6" s="29">
        <v>3</v>
      </c>
      <c r="B6" s="29" t="s">
        <v>30</v>
      </c>
      <c r="C6" s="29">
        <v>836</v>
      </c>
      <c r="D6" s="51">
        <f t="shared" si="0"/>
        <v>64.307692307692307</v>
      </c>
      <c r="E6" s="29">
        <v>960</v>
      </c>
      <c r="F6" s="51">
        <f t="shared" si="1"/>
        <v>64</v>
      </c>
      <c r="G6" s="38">
        <v>974</v>
      </c>
      <c r="H6" s="51">
        <f t="shared" si="2"/>
        <v>64.933333333333337</v>
      </c>
      <c r="I6" s="38">
        <v>1053</v>
      </c>
      <c r="J6" s="38">
        <f t="shared" si="3"/>
        <v>70.2</v>
      </c>
      <c r="K6" s="54">
        <f t="shared" si="4"/>
        <v>65.860256410256412</v>
      </c>
      <c r="L6" s="38"/>
    </row>
    <row r="7" spans="1:12">
      <c r="A7" s="29">
        <v>4</v>
      </c>
      <c r="B7" s="29" t="s">
        <v>31</v>
      </c>
      <c r="C7" s="29">
        <v>977</v>
      </c>
      <c r="D7" s="51">
        <f t="shared" si="0"/>
        <v>75.15384615384616</v>
      </c>
      <c r="E7" s="29">
        <v>1106</v>
      </c>
      <c r="F7" s="51">
        <f t="shared" si="1"/>
        <v>73.733333333333334</v>
      </c>
      <c r="G7" s="38">
        <v>1022</v>
      </c>
      <c r="H7" s="51">
        <f t="shared" si="2"/>
        <v>68.13333333333334</v>
      </c>
      <c r="I7" s="38">
        <v>1118</v>
      </c>
      <c r="J7" s="38">
        <f t="shared" si="3"/>
        <v>74.533333333333331</v>
      </c>
      <c r="K7" s="54">
        <f t="shared" si="4"/>
        <v>72.888461538461542</v>
      </c>
      <c r="L7" s="38"/>
    </row>
    <row r="8" spans="1:12">
      <c r="A8" s="29">
        <v>5</v>
      </c>
      <c r="B8" s="29" t="s">
        <v>32</v>
      </c>
      <c r="C8" s="29">
        <v>689</v>
      </c>
      <c r="D8" s="51">
        <f t="shared" si="0"/>
        <v>53</v>
      </c>
      <c r="E8" s="29">
        <v>751</v>
      </c>
      <c r="F8" s="51">
        <f t="shared" si="1"/>
        <v>50.06666666666667</v>
      </c>
      <c r="G8" s="38">
        <v>825</v>
      </c>
      <c r="H8" s="51">
        <f t="shared" si="2"/>
        <v>55</v>
      </c>
      <c r="I8" s="38">
        <v>1047</v>
      </c>
      <c r="J8" s="38">
        <f t="shared" si="3"/>
        <v>69.8</v>
      </c>
      <c r="K8" s="54">
        <f t="shared" si="4"/>
        <v>56.966666666666669</v>
      </c>
      <c r="L8" s="38"/>
    </row>
    <row r="9" spans="1:12">
      <c r="A9" s="29">
        <v>6</v>
      </c>
      <c r="B9" s="29" t="s">
        <v>33</v>
      </c>
      <c r="C9" s="29">
        <v>856</v>
      </c>
      <c r="D9" s="51">
        <f t="shared" si="0"/>
        <v>65.84615384615384</v>
      </c>
      <c r="E9" s="29">
        <v>900</v>
      </c>
      <c r="F9" s="51">
        <f t="shared" si="1"/>
        <v>60</v>
      </c>
      <c r="G9" s="38">
        <v>784</v>
      </c>
      <c r="H9" s="51">
        <f t="shared" si="2"/>
        <v>52.266666666666666</v>
      </c>
      <c r="I9" s="38">
        <v>1004</v>
      </c>
      <c r="J9" s="38">
        <f t="shared" si="3"/>
        <v>66.933333333333337</v>
      </c>
      <c r="K9" s="54">
        <f t="shared" si="4"/>
        <v>61.261538461538464</v>
      </c>
      <c r="L9" s="38"/>
    </row>
    <row r="10" spans="1:12">
      <c r="A10" s="29">
        <v>7</v>
      </c>
      <c r="B10" s="29" t="s">
        <v>34</v>
      </c>
      <c r="C10" s="29">
        <v>716</v>
      </c>
      <c r="D10" s="51">
        <f t="shared" si="0"/>
        <v>55.07692307692308</v>
      </c>
      <c r="E10" s="29">
        <v>720</v>
      </c>
      <c r="F10" s="51">
        <f t="shared" si="1"/>
        <v>48</v>
      </c>
      <c r="G10" s="38">
        <v>675</v>
      </c>
      <c r="H10" s="51">
        <f t="shared" si="2"/>
        <v>45</v>
      </c>
      <c r="I10" s="38">
        <v>965</v>
      </c>
      <c r="J10" s="38">
        <f t="shared" si="3"/>
        <v>64.333333333333329</v>
      </c>
      <c r="K10" s="54">
        <f t="shared" si="4"/>
        <v>53.102564102564102</v>
      </c>
      <c r="L10" s="38"/>
    </row>
    <row r="11" spans="1:12">
      <c r="A11" s="29">
        <v>8</v>
      </c>
      <c r="B11" s="29" t="s">
        <v>35</v>
      </c>
      <c r="C11" s="29">
        <v>593</v>
      </c>
      <c r="D11" s="51">
        <f t="shared" si="0"/>
        <v>45.615384615384613</v>
      </c>
      <c r="E11" s="29">
        <v>1041</v>
      </c>
      <c r="F11" s="51">
        <f t="shared" si="1"/>
        <v>69.400000000000006</v>
      </c>
      <c r="G11" s="38">
        <v>1103</v>
      </c>
      <c r="H11" s="51">
        <f t="shared" si="2"/>
        <v>73.533333333333331</v>
      </c>
      <c r="I11" s="35"/>
      <c r="J11" s="35" t="s">
        <v>28</v>
      </c>
      <c r="K11" s="55"/>
      <c r="L11" s="35"/>
    </row>
    <row r="12" spans="1:12">
      <c r="A12" s="29">
        <v>9</v>
      </c>
      <c r="B12" s="29" t="s">
        <v>36</v>
      </c>
      <c r="C12" s="29">
        <v>758</v>
      </c>
      <c r="D12" s="51">
        <f t="shared" si="0"/>
        <v>58.307692307692307</v>
      </c>
      <c r="E12" s="29">
        <v>661</v>
      </c>
      <c r="F12" s="51">
        <f t="shared" si="1"/>
        <v>44.06666666666667</v>
      </c>
      <c r="G12" s="38">
        <v>750</v>
      </c>
      <c r="H12" s="51">
        <f t="shared" si="2"/>
        <v>50</v>
      </c>
      <c r="I12" s="38">
        <v>955</v>
      </c>
      <c r="J12" s="38">
        <f>(I12/15)</f>
        <v>63.666666666666664</v>
      </c>
      <c r="K12" s="54">
        <f>(D12+F12+H12+J12)/4</f>
        <v>54.01025641025641</v>
      </c>
      <c r="L12" s="38"/>
    </row>
    <row r="13" spans="1:12">
      <c r="A13" s="29">
        <v>10</v>
      </c>
      <c r="B13" s="29" t="s">
        <v>37</v>
      </c>
      <c r="C13" s="29">
        <v>906</v>
      </c>
      <c r="D13" s="51">
        <f t="shared" si="0"/>
        <v>69.692307692307693</v>
      </c>
      <c r="E13" s="29">
        <v>811</v>
      </c>
      <c r="F13" s="51">
        <f t="shared" si="1"/>
        <v>54.06666666666667</v>
      </c>
      <c r="G13" s="38">
        <v>902</v>
      </c>
      <c r="H13" s="51">
        <f t="shared" si="2"/>
        <v>60.133333333333333</v>
      </c>
      <c r="I13" s="38">
        <v>1019</v>
      </c>
      <c r="J13" s="38">
        <f>(I13/15)</f>
        <v>67.933333333333337</v>
      </c>
      <c r="K13" s="54">
        <f>(D13+F13+H13+J13)/4</f>
        <v>62.956410256410258</v>
      </c>
      <c r="L13" s="38"/>
    </row>
    <row r="14" spans="1:12">
      <c r="A14" s="29">
        <v>11</v>
      </c>
      <c r="B14" s="29" t="s">
        <v>38</v>
      </c>
      <c r="C14" s="29">
        <v>747</v>
      </c>
      <c r="D14" s="51">
        <f t="shared" si="0"/>
        <v>57.46153846153846</v>
      </c>
      <c r="E14" s="29">
        <v>951</v>
      </c>
      <c r="F14" s="51">
        <f t="shared" si="1"/>
        <v>63.4</v>
      </c>
      <c r="G14" s="38">
        <v>1033</v>
      </c>
      <c r="H14" s="51">
        <f t="shared" si="2"/>
        <v>68.86666666666666</v>
      </c>
      <c r="I14" s="38">
        <v>1092</v>
      </c>
      <c r="J14" s="38">
        <f>(I14/15)</f>
        <v>72.8</v>
      </c>
      <c r="K14" s="54">
        <f>(D14+F14+H14+J14)/4</f>
        <v>65.632051282051279</v>
      </c>
      <c r="L14" s="38"/>
    </row>
    <row r="15" spans="1:12">
      <c r="A15" s="29">
        <v>12</v>
      </c>
      <c r="B15" s="29" t="s">
        <v>39</v>
      </c>
      <c r="C15" s="29">
        <v>832</v>
      </c>
      <c r="D15" s="51">
        <f t="shared" si="0"/>
        <v>64</v>
      </c>
      <c r="E15" s="29">
        <v>888</v>
      </c>
      <c r="F15" s="51">
        <f t="shared" si="1"/>
        <v>59.2</v>
      </c>
      <c r="G15" s="38">
        <v>878</v>
      </c>
      <c r="H15" s="38">
        <f t="shared" si="2"/>
        <v>58.533333333333331</v>
      </c>
      <c r="I15" s="38">
        <v>1000</v>
      </c>
      <c r="J15" s="38">
        <f>(I15/15)</f>
        <v>66.666666666666671</v>
      </c>
      <c r="K15" s="54">
        <f>(D15+F15+H15+J15)/4</f>
        <v>62.100000000000009</v>
      </c>
      <c r="L15" s="38"/>
    </row>
    <row r="16" spans="1:12">
      <c r="A16" s="29">
        <v>13</v>
      </c>
      <c r="B16" s="29" t="s">
        <v>40</v>
      </c>
      <c r="C16" s="29">
        <v>244</v>
      </c>
      <c r="D16" s="51">
        <f t="shared" si="0"/>
        <v>18.76923076923077</v>
      </c>
      <c r="E16" s="35"/>
      <c r="F16" s="49" t="s">
        <v>28</v>
      </c>
      <c r="G16" s="35"/>
      <c r="H16" s="35"/>
      <c r="I16" s="35"/>
      <c r="J16" s="35"/>
      <c r="K16" s="55"/>
      <c r="L16" s="35"/>
    </row>
    <row r="17" spans="1:12">
      <c r="A17" s="29">
        <v>14</v>
      </c>
      <c r="B17" s="29" t="s">
        <v>41</v>
      </c>
      <c r="C17" s="29">
        <v>301</v>
      </c>
      <c r="D17" s="51">
        <f t="shared" si="0"/>
        <v>23.153846153846153</v>
      </c>
      <c r="E17" s="35"/>
      <c r="F17" s="49" t="s">
        <v>28</v>
      </c>
      <c r="G17" s="35"/>
      <c r="H17" s="42"/>
      <c r="I17" s="35"/>
      <c r="J17" s="35"/>
      <c r="K17" s="55"/>
      <c r="L17" s="35"/>
    </row>
    <row r="18" spans="1:12">
      <c r="A18" s="29">
        <v>15</v>
      </c>
      <c r="B18" s="29" t="s">
        <v>42</v>
      </c>
      <c r="C18" s="29">
        <v>622</v>
      </c>
      <c r="D18" s="51">
        <f t="shared" si="0"/>
        <v>47.846153846153847</v>
      </c>
      <c r="E18" s="29">
        <v>830</v>
      </c>
      <c r="F18" s="51">
        <f t="shared" si="1"/>
        <v>55.333333333333336</v>
      </c>
      <c r="G18" s="35">
        <v>681</v>
      </c>
      <c r="H18" s="49" t="s">
        <v>28</v>
      </c>
      <c r="I18" s="35"/>
      <c r="J18" s="35"/>
      <c r="K18" s="55"/>
      <c r="L18" s="35"/>
    </row>
    <row r="19" spans="1:12">
      <c r="A19" s="29">
        <v>16</v>
      </c>
      <c r="B19" s="29" t="s">
        <v>43</v>
      </c>
      <c r="C19" s="29">
        <v>677</v>
      </c>
      <c r="D19" s="51">
        <f t="shared" si="0"/>
        <v>52.07692307692308</v>
      </c>
      <c r="E19" s="29">
        <v>979</v>
      </c>
      <c r="F19" s="51">
        <f t="shared" si="1"/>
        <v>65.266666666666666</v>
      </c>
      <c r="G19" s="38">
        <v>980</v>
      </c>
      <c r="H19" s="38">
        <f>(G19/15)</f>
        <v>65.333333333333329</v>
      </c>
      <c r="I19" s="38">
        <v>1113</v>
      </c>
      <c r="J19" s="38">
        <f>(I19/15)</f>
        <v>74.2</v>
      </c>
      <c r="K19" s="54">
        <f>(D19+F19+H19+J19)/4</f>
        <v>64.219230769230762</v>
      </c>
      <c r="L19" s="38"/>
    </row>
    <row r="20" spans="1:12">
      <c r="A20" s="29">
        <v>17</v>
      </c>
      <c r="B20" s="29" t="s">
        <v>44</v>
      </c>
      <c r="C20" s="29">
        <v>667</v>
      </c>
      <c r="D20" s="51">
        <f t="shared" si="0"/>
        <v>51.307692307692307</v>
      </c>
      <c r="E20" s="35"/>
      <c r="F20" s="49" t="s">
        <v>28</v>
      </c>
      <c r="G20" s="35"/>
      <c r="H20" s="35"/>
      <c r="I20" s="35"/>
      <c r="J20" s="35"/>
      <c r="K20" s="55"/>
      <c r="L20" s="35"/>
    </row>
    <row r="21" spans="1:12">
      <c r="A21" s="29">
        <v>18</v>
      </c>
      <c r="B21" s="29" t="s">
        <v>45</v>
      </c>
      <c r="C21" s="29">
        <v>821</v>
      </c>
      <c r="D21" s="51">
        <f t="shared" si="0"/>
        <v>63.153846153846153</v>
      </c>
      <c r="E21" s="35"/>
      <c r="F21" s="49" t="s">
        <v>28</v>
      </c>
      <c r="G21" s="35"/>
      <c r="H21" s="42"/>
      <c r="I21" s="35"/>
      <c r="J21" s="35"/>
      <c r="K21" s="55"/>
      <c r="L21" s="35"/>
    </row>
    <row r="22" spans="1:12">
      <c r="A22" s="29">
        <v>19</v>
      </c>
      <c r="B22" s="29" t="s">
        <v>46</v>
      </c>
      <c r="C22" s="29">
        <v>791</v>
      </c>
      <c r="D22" s="51">
        <f t="shared" si="0"/>
        <v>60.846153846153847</v>
      </c>
      <c r="E22" s="29">
        <v>978</v>
      </c>
      <c r="F22" s="51">
        <f t="shared" si="1"/>
        <v>65.2</v>
      </c>
      <c r="G22" s="38">
        <v>920</v>
      </c>
      <c r="H22" s="51">
        <f>(G22/15)</f>
        <v>61.333333333333336</v>
      </c>
      <c r="I22" s="38">
        <v>1099</v>
      </c>
      <c r="J22" s="38">
        <f>(I22/15)</f>
        <v>73.266666666666666</v>
      </c>
      <c r="K22" s="54">
        <f>(D22+F22+H22+J22)/4</f>
        <v>65.16153846153847</v>
      </c>
      <c r="L22" s="38"/>
    </row>
    <row r="23" spans="1:12">
      <c r="A23" s="29">
        <v>20</v>
      </c>
      <c r="B23" s="29" t="s">
        <v>47</v>
      </c>
      <c r="C23" s="29">
        <v>780</v>
      </c>
      <c r="D23" s="51">
        <f t="shared" si="0"/>
        <v>60</v>
      </c>
      <c r="E23" s="29">
        <v>800</v>
      </c>
      <c r="F23" s="51">
        <f t="shared" si="1"/>
        <v>53.333333333333336</v>
      </c>
      <c r="G23" s="38">
        <v>907</v>
      </c>
      <c r="H23" s="38">
        <f>(G23/15)</f>
        <v>60.466666666666669</v>
      </c>
      <c r="I23" s="38">
        <v>1019</v>
      </c>
      <c r="J23" s="38">
        <f>(I23/15)</f>
        <v>67.933333333333337</v>
      </c>
      <c r="K23" s="54">
        <f>(D23+F23+H23+J23)/4</f>
        <v>60.433333333333337</v>
      </c>
      <c r="L23" s="38"/>
    </row>
    <row r="24" spans="1:12">
      <c r="A24" s="29">
        <v>21</v>
      </c>
      <c r="B24" s="29" t="s">
        <v>48</v>
      </c>
      <c r="C24" s="29">
        <v>636</v>
      </c>
      <c r="D24" s="51">
        <f t="shared" si="0"/>
        <v>48.92307692307692</v>
      </c>
      <c r="E24" s="35"/>
      <c r="F24" s="49" t="s">
        <v>28</v>
      </c>
      <c r="G24" s="35"/>
      <c r="H24" s="35"/>
      <c r="I24" s="35"/>
      <c r="J24" s="35"/>
      <c r="K24" s="55"/>
      <c r="L24" s="35"/>
    </row>
    <row r="25" spans="1:12">
      <c r="A25" s="29">
        <v>22</v>
      </c>
      <c r="B25" s="29" t="s">
        <v>49</v>
      </c>
      <c r="C25" s="29">
        <v>581</v>
      </c>
      <c r="D25" s="51">
        <f t="shared" si="0"/>
        <v>44.692307692307693</v>
      </c>
      <c r="E25" s="35"/>
      <c r="F25" s="49" t="s">
        <v>28</v>
      </c>
      <c r="G25" s="35"/>
      <c r="H25" s="42"/>
      <c r="I25" s="35"/>
      <c r="J25" s="35"/>
      <c r="K25" s="55"/>
      <c r="L25" s="35"/>
    </row>
    <row r="26" spans="1:12">
      <c r="A26" s="29">
        <v>23</v>
      </c>
      <c r="B26" s="29" t="s">
        <v>50</v>
      </c>
      <c r="C26" s="29">
        <v>920</v>
      </c>
      <c r="D26" s="51">
        <f t="shared" si="0"/>
        <v>70.769230769230774</v>
      </c>
      <c r="E26" s="38">
        <v>1043</v>
      </c>
      <c r="F26" s="51">
        <f t="shared" si="1"/>
        <v>69.533333333333331</v>
      </c>
      <c r="G26" s="38">
        <v>934</v>
      </c>
      <c r="H26" s="51">
        <f>(G26/15)</f>
        <v>62.266666666666666</v>
      </c>
      <c r="I26" s="38">
        <v>1048</v>
      </c>
      <c r="J26" s="38">
        <f>(I26/15)</f>
        <v>69.86666666666666</v>
      </c>
      <c r="K26" s="54">
        <f>(D26+F26+H26+J26)/4</f>
        <v>68.108974358974365</v>
      </c>
      <c r="L26" s="38"/>
    </row>
    <row r="27" spans="1:12">
      <c r="A27" s="29">
        <v>24</v>
      </c>
      <c r="B27" s="29" t="s">
        <v>51</v>
      </c>
      <c r="C27" s="29">
        <v>939</v>
      </c>
      <c r="D27" s="51">
        <f t="shared" si="0"/>
        <v>72.230769230769226</v>
      </c>
      <c r="E27" s="38">
        <v>1036</v>
      </c>
      <c r="F27" s="51">
        <f t="shared" si="1"/>
        <v>69.066666666666663</v>
      </c>
      <c r="G27" s="38">
        <v>1059</v>
      </c>
      <c r="H27" s="51">
        <f>(G27/15)</f>
        <v>70.599999999999994</v>
      </c>
      <c r="I27" s="38">
        <v>1133</v>
      </c>
      <c r="J27" s="38">
        <f>(I27/15)</f>
        <v>75.533333333333331</v>
      </c>
      <c r="K27" s="54">
        <f>(D27+F27+H27+J27)/4</f>
        <v>71.857692307692304</v>
      </c>
      <c r="L27" s="38"/>
    </row>
    <row r="28" spans="1:12">
      <c r="A28" s="29">
        <v>25</v>
      </c>
      <c r="B28" s="29" t="s">
        <v>52</v>
      </c>
      <c r="C28" s="29">
        <v>793</v>
      </c>
      <c r="D28" s="51">
        <f t="shared" si="0"/>
        <v>61</v>
      </c>
      <c r="E28" s="38">
        <v>964</v>
      </c>
      <c r="F28" s="51">
        <f t="shared" si="1"/>
        <v>64.266666666666666</v>
      </c>
      <c r="G28" s="38">
        <v>961</v>
      </c>
      <c r="H28" s="51">
        <f>(G28/15)</f>
        <v>64.066666666666663</v>
      </c>
      <c r="I28" s="38">
        <v>1065</v>
      </c>
      <c r="J28" s="38">
        <f>(I28/15)</f>
        <v>71</v>
      </c>
      <c r="K28" s="54">
        <f>(D28+F28+H28+J28)/4</f>
        <v>65.083333333333329</v>
      </c>
      <c r="L28" s="38"/>
    </row>
    <row r="29" spans="1:12">
      <c r="A29" s="29">
        <v>26</v>
      </c>
      <c r="B29" s="29" t="s">
        <v>53</v>
      </c>
      <c r="C29" s="29">
        <v>892</v>
      </c>
      <c r="D29" s="51">
        <f t="shared" si="0"/>
        <v>68.615384615384613</v>
      </c>
      <c r="E29" s="38">
        <v>925</v>
      </c>
      <c r="F29" s="51">
        <f t="shared" si="1"/>
        <v>61.666666666666664</v>
      </c>
      <c r="G29" s="38">
        <v>886</v>
      </c>
      <c r="H29" s="51">
        <f>(G29/15)</f>
        <v>59.06666666666667</v>
      </c>
      <c r="I29" s="38">
        <v>931</v>
      </c>
      <c r="J29" s="38">
        <f>(I29/15)</f>
        <v>62.06666666666667</v>
      </c>
      <c r="K29" s="54">
        <f>(D29+F29+H29+J29)/4</f>
        <v>62.853846153846149</v>
      </c>
      <c r="L29" s="38"/>
    </row>
    <row r="30" spans="1:12">
      <c r="A30" s="29">
        <v>27</v>
      </c>
      <c r="B30" s="29" t="s">
        <v>54</v>
      </c>
      <c r="C30" s="29">
        <v>808</v>
      </c>
      <c r="D30" s="51">
        <f t="shared" si="0"/>
        <v>62.153846153846153</v>
      </c>
      <c r="E30" s="38">
        <v>947</v>
      </c>
      <c r="F30" s="51">
        <f t="shared" si="1"/>
        <v>63.133333333333333</v>
      </c>
      <c r="G30" s="38">
        <v>831</v>
      </c>
      <c r="H30" s="38">
        <f>(G30/15)</f>
        <v>55.4</v>
      </c>
      <c r="I30" s="38">
        <v>945</v>
      </c>
      <c r="J30" s="38">
        <f>(I30/15)</f>
        <v>63</v>
      </c>
      <c r="K30" s="54">
        <f>(D30+F30+H30+J30)/4</f>
        <v>60.921794871794873</v>
      </c>
      <c r="L30" s="38"/>
    </row>
    <row r="31" spans="1:12">
      <c r="A31" s="29">
        <v>28</v>
      </c>
      <c r="B31" s="29" t="s">
        <v>55</v>
      </c>
      <c r="C31" s="29">
        <v>816</v>
      </c>
      <c r="D31" s="51">
        <f t="shared" si="0"/>
        <v>62.769230769230766</v>
      </c>
      <c r="E31" s="35"/>
      <c r="F31" s="49" t="s">
        <v>28</v>
      </c>
      <c r="G31" s="35"/>
      <c r="H31" s="42"/>
      <c r="I31" s="35"/>
      <c r="J31" s="35"/>
      <c r="K31" s="55"/>
      <c r="L31" s="35"/>
    </row>
    <row r="32" spans="1:12">
      <c r="A32" s="29">
        <v>29</v>
      </c>
      <c r="B32" s="29" t="s">
        <v>56</v>
      </c>
      <c r="C32" s="29">
        <v>715</v>
      </c>
      <c r="D32" s="51">
        <f t="shared" si="0"/>
        <v>55</v>
      </c>
      <c r="E32" s="38">
        <v>934</v>
      </c>
      <c r="F32" s="51">
        <f t="shared" ref="F32:F52" si="5">(E32/15)</f>
        <v>62.266666666666666</v>
      </c>
      <c r="G32" s="38">
        <v>900</v>
      </c>
      <c r="H32" s="51">
        <f t="shared" ref="H32:H52" si="6">(G32/15)</f>
        <v>60</v>
      </c>
      <c r="I32" s="38">
        <v>1050</v>
      </c>
      <c r="J32" s="38">
        <f t="shared" ref="J32:J52" si="7">(I32/15)</f>
        <v>70</v>
      </c>
      <c r="K32" s="54">
        <f t="shared" ref="K32:K46" si="8">(D32+F32+H32+J32)/4</f>
        <v>61.816666666666663</v>
      </c>
    </row>
    <row r="33" spans="1:12">
      <c r="A33" s="29">
        <v>30</v>
      </c>
      <c r="B33" s="29" t="s">
        <v>57</v>
      </c>
      <c r="C33" s="29">
        <v>849</v>
      </c>
      <c r="D33" s="51">
        <f t="shared" si="0"/>
        <v>65.307692307692307</v>
      </c>
      <c r="E33" s="38">
        <v>974</v>
      </c>
      <c r="F33" s="51">
        <f t="shared" si="5"/>
        <v>64.933333333333337</v>
      </c>
      <c r="G33" s="38">
        <v>972</v>
      </c>
      <c r="H33" s="51">
        <f t="shared" si="6"/>
        <v>64.8</v>
      </c>
      <c r="I33" s="38">
        <v>1061</v>
      </c>
      <c r="J33" s="38">
        <f t="shared" si="7"/>
        <v>70.733333333333334</v>
      </c>
      <c r="K33" s="54">
        <f t="shared" si="8"/>
        <v>66.443589743589754</v>
      </c>
      <c r="L33" s="38"/>
    </row>
    <row r="34" spans="1:12">
      <c r="A34" s="29">
        <v>31</v>
      </c>
      <c r="B34" s="29" t="s">
        <v>58</v>
      </c>
      <c r="C34" s="29">
        <v>823</v>
      </c>
      <c r="D34" s="51">
        <f t="shared" si="0"/>
        <v>63.307692307692307</v>
      </c>
      <c r="E34" s="38">
        <v>887</v>
      </c>
      <c r="F34" s="51">
        <f t="shared" si="5"/>
        <v>59.133333333333333</v>
      </c>
      <c r="G34" s="38">
        <v>912</v>
      </c>
      <c r="H34" s="51">
        <f t="shared" si="6"/>
        <v>60.8</v>
      </c>
      <c r="I34" s="38">
        <v>1046</v>
      </c>
      <c r="J34" s="38">
        <f t="shared" si="7"/>
        <v>69.733333333333334</v>
      </c>
      <c r="K34" s="54">
        <f t="shared" si="8"/>
        <v>63.243589743589752</v>
      </c>
      <c r="L34" s="38"/>
    </row>
    <row r="35" spans="1:12">
      <c r="A35" s="29">
        <v>32</v>
      </c>
      <c r="B35" s="29" t="s">
        <v>59</v>
      </c>
      <c r="C35" s="29">
        <v>780</v>
      </c>
      <c r="D35" s="51">
        <f t="shared" si="0"/>
        <v>60</v>
      </c>
      <c r="E35" s="38">
        <v>874</v>
      </c>
      <c r="F35" s="51">
        <f t="shared" si="5"/>
        <v>58.266666666666666</v>
      </c>
      <c r="G35" s="38">
        <v>900</v>
      </c>
      <c r="H35" s="51">
        <f t="shared" si="6"/>
        <v>60</v>
      </c>
      <c r="I35" s="38">
        <v>1047</v>
      </c>
      <c r="J35" s="38">
        <f t="shared" si="7"/>
        <v>69.8</v>
      </c>
      <c r="K35" s="54">
        <f t="shared" si="8"/>
        <v>62.016666666666666</v>
      </c>
      <c r="L35" s="38"/>
    </row>
    <row r="36" spans="1:12">
      <c r="A36" s="29">
        <v>33</v>
      </c>
      <c r="B36" s="29" t="s">
        <v>60</v>
      </c>
      <c r="C36" s="29">
        <v>659</v>
      </c>
      <c r="D36" s="51">
        <f t="shared" ref="D36:D67" si="9">(C36/13)</f>
        <v>50.692307692307693</v>
      </c>
      <c r="E36" s="38">
        <v>835</v>
      </c>
      <c r="F36" s="51">
        <f t="shared" si="5"/>
        <v>55.666666666666664</v>
      </c>
      <c r="G36" s="38">
        <v>865</v>
      </c>
      <c r="H36" s="51">
        <f t="shared" si="6"/>
        <v>57.666666666666664</v>
      </c>
      <c r="I36" s="38">
        <v>1029</v>
      </c>
      <c r="J36" s="38">
        <f t="shared" si="7"/>
        <v>68.599999999999994</v>
      </c>
      <c r="K36" s="54">
        <f t="shared" si="8"/>
        <v>58.156410256410254</v>
      </c>
      <c r="L36" s="38"/>
    </row>
    <row r="37" spans="1:12">
      <c r="A37" s="29">
        <v>34</v>
      </c>
      <c r="B37" s="29" t="s">
        <v>61</v>
      </c>
      <c r="C37" s="29">
        <v>893</v>
      </c>
      <c r="D37" s="51">
        <f t="shared" si="9"/>
        <v>68.692307692307693</v>
      </c>
      <c r="E37" s="38">
        <v>905</v>
      </c>
      <c r="F37" s="51">
        <f t="shared" si="5"/>
        <v>60.333333333333336</v>
      </c>
      <c r="G37" s="38">
        <v>872</v>
      </c>
      <c r="H37" s="51">
        <f t="shared" si="6"/>
        <v>58.133333333333333</v>
      </c>
      <c r="I37" s="38">
        <v>1056</v>
      </c>
      <c r="J37" s="38">
        <f t="shared" si="7"/>
        <v>70.400000000000006</v>
      </c>
      <c r="K37" s="54">
        <f t="shared" si="8"/>
        <v>64.389743589743588</v>
      </c>
      <c r="L37" s="38"/>
    </row>
    <row r="38" spans="1:12">
      <c r="A38" s="29">
        <v>35</v>
      </c>
      <c r="B38" s="29" t="s">
        <v>62</v>
      </c>
      <c r="C38" s="29">
        <v>882</v>
      </c>
      <c r="D38" s="51">
        <f t="shared" si="9"/>
        <v>67.84615384615384</v>
      </c>
      <c r="E38" s="38">
        <v>1053</v>
      </c>
      <c r="F38" s="51">
        <f t="shared" si="5"/>
        <v>70.2</v>
      </c>
      <c r="G38" s="38">
        <v>985</v>
      </c>
      <c r="H38" s="51">
        <f t="shared" si="6"/>
        <v>65.666666666666671</v>
      </c>
      <c r="I38" s="38">
        <v>1039</v>
      </c>
      <c r="J38" s="38">
        <f t="shared" si="7"/>
        <v>69.266666666666666</v>
      </c>
      <c r="K38" s="54">
        <f t="shared" si="8"/>
        <v>68.244871794871798</v>
      </c>
      <c r="L38" s="38"/>
    </row>
    <row r="39" spans="1:12">
      <c r="A39" s="29">
        <v>36</v>
      </c>
      <c r="B39" s="29" t="s">
        <v>63</v>
      </c>
      <c r="C39" s="29">
        <v>756</v>
      </c>
      <c r="D39" s="51">
        <f t="shared" si="9"/>
        <v>58.153846153846153</v>
      </c>
      <c r="E39" s="38">
        <v>930</v>
      </c>
      <c r="F39" s="51">
        <f t="shared" si="5"/>
        <v>62</v>
      </c>
      <c r="G39" s="38">
        <v>972</v>
      </c>
      <c r="H39" s="51">
        <f t="shared" si="6"/>
        <v>64.8</v>
      </c>
      <c r="I39" s="38">
        <v>1041</v>
      </c>
      <c r="J39" s="38">
        <f t="shared" si="7"/>
        <v>69.400000000000006</v>
      </c>
      <c r="K39" s="54">
        <f t="shared" si="8"/>
        <v>63.588461538461537</v>
      </c>
      <c r="L39" s="38"/>
    </row>
    <row r="40" spans="1:12">
      <c r="A40" s="29">
        <v>37</v>
      </c>
      <c r="B40" s="29" t="s">
        <v>64</v>
      </c>
      <c r="C40" s="29">
        <v>780</v>
      </c>
      <c r="D40" s="51">
        <f t="shared" si="9"/>
        <v>60</v>
      </c>
      <c r="E40" s="38">
        <v>920</v>
      </c>
      <c r="F40" s="51">
        <f t="shared" si="5"/>
        <v>61.333333333333336</v>
      </c>
      <c r="G40" s="38">
        <v>941</v>
      </c>
      <c r="H40" s="51">
        <f t="shared" si="6"/>
        <v>62.733333333333334</v>
      </c>
      <c r="I40" s="38">
        <v>1058</v>
      </c>
      <c r="J40" s="38">
        <f t="shared" si="7"/>
        <v>70.533333333333331</v>
      </c>
      <c r="K40" s="54">
        <f t="shared" si="8"/>
        <v>63.65</v>
      </c>
      <c r="L40" s="38"/>
    </row>
    <row r="41" spans="1:12">
      <c r="A41" s="29">
        <v>38</v>
      </c>
      <c r="B41" s="29" t="s">
        <v>65</v>
      </c>
      <c r="C41" s="29">
        <v>681</v>
      </c>
      <c r="D41" s="51">
        <f t="shared" si="9"/>
        <v>52.384615384615387</v>
      </c>
      <c r="E41" s="38">
        <v>869</v>
      </c>
      <c r="F41" s="51">
        <f t="shared" si="5"/>
        <v>57.93333333333333</v>
      </c>
      <c r="G41" s="38">
        <v>983</v>
      </c>
      <c r="H41" s="51">
        <f t="shared" si="6"/>
        <v>65.533333333333331</v>
      </c>
      <c r="I41" s="38">
        <v>1038</v>
      </c>
      <c r="J41" s="38">
        <f t="shared" si="7"/>
        <v>69.2</v>
      </c>
      <c r="K41" s="54">
        <f t="shared" si="8"/>
        <v>61.262820512820511</v>
      </c>
      <c r="L41" s="38"/>
    </row>
    <row r="42" spans="1:12">
      <c r="A42" s="29">
        <v>39</v>
      </c>
      <c r="B42" s="29" t="s">
        <v>66</v>
      </c>
      <c r="C42" s="29">
        <v>868</v>
      </c>
      <c r="D42" s="51">
        <f t="shared" si="9"/>
        <v>66.769230769230774</v>
      </c>
      <c r="E42" s="38">
        <v>926</v>
      </c>
      <c r="F42" s="51">
        <f t="shared" si="5"/>
        <v>61.733333333333334</v>
      </c>
      <c r="G42" s="38">
        <v>934</v>
      </c>
      <c r="H42" s="51">
        <f t="shared" si="6"/>
        <v>62.266666666666666</v>
      </c>
      <c r="I42" s="38">
        <v>1021</v>
      </c>
      <c r="J42" s="38">
        <f t="shared" si="7"/>
        <v>68.066666666666663</v>
      </c>
      <c r="K42" s="54">
        <f t="shared" si="8"/>
        <v>64.708974358974359</v>
      </c>
      <c r="L42" s="38"/>
    </row>
    <row r="43" spans="1:12">
      <c r="A43" s="29">
        <v>40</v>
      </c>
      <c r="B43" s="29" t="s">
        <v>67</v>
      </c>
      <c r="C43" s="29">
        <v>727</v>
      </c>
      <c r="D43" s="51">
        <f t="shared" si="9"/>
        <v>55.92307692307692</v>
      </c>
      <c r="E43" s="38">
        <v>914</v>
      </c>
      <c r="F43" s="51">
        <f t="shared" si="5"/>
        <v>60.93333333333333</v>
      </c>
      <c r="G43" s="38">
        <v>935</v>
      </c>
      <c r="H43" s="51">
        <f t="shared" si="6"/>
        <v>62.333333333333336</v>
      </c>
      <c r="I43" s="38">
        <v>995</v>
      </c>
      <c r="J43" s="38">
        <f t="shared" si="7"/>
        <v>66.333333333333329</v>
      </c>
      <c r="K43" s="54">
        <f t="shared" si="8"/>
        <v>61.380769230769232</v>
      </c>
      <c r="L43" s="38"/>
    </row>
    <row r="44" spans="1:12">
      <c r="A44" s="29">
        <v>41</v>
      </c>
      <c r="B44" s="29" t="s">
        <v>68</v>
      </c>
      <c r="C44" s="29">
        <v>780</v>
      </c>
      <c r="D44" s="51">
        <f t="shared" si="9"/>
        <v>60</v>
      </c>
      <c r="E44" s="38">
        <v>923</v>
      </c>
      <c r="F44" s="51">
        <f t="shared" si="5"/>
        <v>61.533333333333331</v>
      </c>
      <c r="G44" s="38">
        <v>984</v>
      </c>
      <c r="H44" s="51">
        <f t="shared" si="6"/>
        <v>65.599999999999994</v>
      </c>
      <c r="I44" s="38">
        <v>1072</v>
      </c>
      <c r="J44" s="38">
        <f t="shared" si="7"/>
        <v>71.466666666666669</v>
      </c>
      <c r="K44" s="54">
        <f t="shared" si="8"/>
        <v>64.650000000000006</v>
      </c>
      <c r="L44" s="38"/>
    </row>
    <row r="45" spans="1:12">
      <c r="A45" s="29">
        <v>42</v>
      </c>
      <c r="B45" s="29" t="s">
        <v>69</v>
      </c>
      <c r="C45" s="29">
        <v>914</v>
      </c>
      <c r="D45" s="51">
        <f t="shared" si="9"/>
        <v>70.307692307692307</v>
      </c>
      <c r="E45" s="38">
        <v>1078</v>
      </c>
      <c r="F45" s="51">
        <f t="shared" si="5"/>
        <v>71.86666666666666</v>
      </c>
      <c r="G45" s="38">
        <v>1056</v>
      </c>
      <c r="H45" s="51">
        <f t="shared" si="6"/>
        <v>70.400000000000006</v>
      </c>
      <c r="I45" s="38">
        <v>1112</v>
      </c>
      <c r="J45" s="38">
        <f t="shared" si="7"/>
        <v>74.13333333333334</v>
      </c>
      <c r="K45" s="54">
        <f t="shared" si="8"/>
        <v>71.676923076923075</v>
      </c>
      <c r="L45" s="38"/>
    </row>
    <row r="46" spans="1:12">
      <c r="A46" s="29">
        <v>43</v>
      </c>
      <c r="B46" s="29" t="s">
        <v>70</v>
      </c>
      <c r="C46" s="29">
        <v>679</v>
      </c>
      <c r="D46" s="51">
        <f t="shared" si="9"/>
        <v>52.230769230769234</v>
      </c>
      <c r="E46" s="38">
        <v>645</v>
      </c>
      <c r="F46" s="51">
        <f t="shared" si="5"/>
        <v>43</v>
      </c>
      <c r="G46" s="38">
        <v>861</v>
      </c>
      <c r="H46" s="51">
        <f t="shared" si="6"/>
        <v>57.4</v>
      </c>
      <c r="I46" s="38">
        <v>947</v>
      </c>
      <c r="J46" s="38">
        <f t="shared" si="7"/>
        <v>63.133333333333333</v>
      </c>
      <c r="K46" s="54">
        <f t="shared" si="8"/>
        <v>53.941025641025639</v>
      </c>
      <c r="L46" s="38"/>
    </row>
    <row r="47" spans="1:12">
      <c r="A47" s="29">
        <v>44</v>
      </c>
      <c r="B47" s="29" t="s">
        <v>71</v>
      </c>
      <c r="C47" s="29">
        <v>703</v>
      </c>
      <c r="D47" s="51">
        <f t="shared" si="9"/>
        <v>54.07692307692308</v>
      </c>
      <c r="E47" s="38">
        <v>900</v>
      </c>
      <c r="F47" s="51">
        <f t="shared" si="5"/>
        <v>60</v>
      </c>
      <c r="G47" s="38">
        <v>841</v>
      </c>
      <c r="H47" s="51">
        <f t="shared" si="6"/>
        <v>56.06666666666667</v>
      </c>
      <c r="I47" s="35"/>
      <c r="J47" s="35" t="s">
        <v>28</v>
      </c>
      <c r="K47" s="55"/>
      <c r="L47" s="35"/>
    </row>
    <row r="48" spans="1:12">
      <c r="A48" s="29">
        <v>45</v>
      </c>
      <c r="B48" s="29" t="s">
        <v>72</v>
      </c>
      <c r="C48" s="29">
        <v>925</v>
      </c>
      <c r="D48" s="51">
        <f t="shared" si="9"/>
        <v>71.15384615384616</v>
      </c>
      <c r="E48" s="38">
        <v>1138</v>
      </c>
      <c r="F48" s="51">
        <f t="shared" si="5"/>
        <v>75.86666666666666</v>
      </c>
      <c r="G48" s="38">
        <v>1084</v>
      </c>
      <c r="H48" s="51">
        <f t="shared" si="6"/>
        <v>72.266666666666666</v>
      </c>
      <c r="I48" s="38">
        <v>1110</v>
      </c>
      <c r="J48" s="38">
        <f t="shared" si="7"/>
        <v>74</v>
      </c>
      <c r="K48" s="54">
        <f>(D48+F48+H48+J48)/4</f>
        <v>73.321794871794864</v>
      </c>
      <c r="L48" s="38"/>
    </row>
    <row r="49" spans="1:12">
      <c r="A49" s="29">
        <v>46</v>
      </c>
      <c r="B49" s="29" t="s">
        <v>73</v>
      </c>
      <c r="C49" s="29">
        <v>708</v>
      </c>
      <c r="D49" s="51">
        <f t="shared" si="9"/>
        <v>54.46153846153846</v>
      </c>
      <c r="E49" s="38">
        <v>768</v>
      </c>
      <c r="F49" s="51">
        <f t="shared" si="5"/>
        <v>51.2</v>
      </c>
      <c r="G49" s="38">
        <v>826</v>
      </c>
      <c r="H49" s="51">
        <f t="shared" si="6"/>
        <v>55.06666666666667</v>
      </c>
      <c r="I49" s="38">
        <v>921</v>
      </c>
      <c r="J49" s="38">
        <f t="shared" si="7"/>
        <v>61.4</v>
      </c>
      <c r="K49" s="54">
        <f>(D49+F49+H49+J49)/4</f>
        <v>55.532051282051285</v>
      </c>
      <c r="L49" s="38"/>
    </row>
    <row r="50" spans="1:12">
      <c r="A50" s="29">
        <v>47</v>
      </c>
      <c r="B50" s="29" t="s">
        <v>74</v>
      </c>
      <c r="C50" s="29">
        <v>650</v>
      </c>
      <c r="D50" s="51">
        <f t="shared" si="9"/>
        <v>50</v>
      </c>
      <c r="E50" s="38">
        <v>683</v>
      </c>
      <c r="F50" s="51">
        <f t="shared" si="5"/>
        <v>45.533333333333331</v>
      </c>
      <c r="G50" s="35"/>
      <c r="H50" s="49" t="s">
        <v>28</v>
      </c>
      <c r="I50" s="35"/>
      <c r="J50" s="35"/>
      <c r="K50" s="55"/>
      <c r="L50" s="35"/>
    </row>
    <row r="51" spans="1:12">
      <c r="A51" s="29">
        <v>48</v>
      </c>
      <c r="B51" s="29" t="s">
        <v>75</v>
      </c>
      <c r="C51" s="29">
        <v>752</v>
      </c>
      <c r="D51" s="51">
        <f t="shared" si="9"/>
        <v>57.846153846153847</v>
      </c>
      <c r="E51" s="38">
        <v>891</v>
      </c>
      <c r="F51" s="51">
        <f t="shared" si="5"/>
        <v>59.4</v>
      </c>
      <c r="G51" s="38">
        <v>916</v>
      </c>
      <c r="H51" s="51">
        <f t="shared" si="6"/>
        <v>61.06666666666667</v>
      </c>
      <c r="I51" s="38">
        <v>976</v>
      </c>
      <c r="J51" s="38">
        <f t="shared" si="7"/>
        <v>65.066666666666663</v>
      </c>
      <c r="K51" s="54">
        <f>(D51+F51+H51+J51)/4</f>
        <v>60.844871794871793</v>
      </c>
      <c r="L51" s="38"/>
    </row>
    <row r="52" spans="1:12">
      <c r="A52" s="29">
        <v>49</v>
      </c>
      <c r="B52" s="29" t="s">
        <v>76</v>
      </c>
      <c r="C52" s="29">
        <v>923</v>
      </c>
      <c r="D52" s="51">
        <f t="shared" si="9"/>
        <v>71</v>
      </c>
      <c r="E52" s="38">
        <v>1000</v>
      </c>
      <c r="F52" s="51">
        <f t="shared" si="5"/>
        <v>66.666666666666671</v>
      </c>
      <c r="G52" s="38">
        <v>1009</v>
      </c>
      <c r="H52" s="38">
        <f t="shared" si="6"/>
        <v>67.266666666666666</v>
      </c>
      <c r="I52" s="38">
        <v>1063</v>
      </c>
      <c r="J52" s="38">
        <f t="shared" si="7"/>
        <v>70.86666666666666</v>
      </c>
      <c r="K52" s="54">
        <f>(D52+F52+H52+J52)/4</f>
        <v>68.95</v>
      </c>
      <c r="L52" s="38"/>
    </row>
    <row r="53" spans="1:12">
      <c r="A53" s="29">
        <v>50</v>
      </c>
      <c r="B53" s="29" t="s">
        <v>77</v>
      </c>
      <c r="C53" s="49"/>
      <c r="D53" s="62" t="s">
        <v>28</v>
      </c>
      <c r="E53" s="35"/>
      <c r="F53" s="42"/>
      <c r="G53" s="35"/>
      <c r="H53" s="42"/>
      <c r="I53" s="35"/>
      <c r="J53" s="35"/>
      <c r="K53" s="55"/>
      <c r="L53" s="35"/>
    </row>
    <row r="54" spans="1:12">
      <c r="A54" s="29">
        <v>51</v>
      </c>
      <c r="B54" s="29" t="s">
        <v>78</v>
      </c>
      <c r="C54" s="29">
        <v>780</v>
      </c>
      <c r="D54" s="51">
        <f t="shared" si="9"/>
        <v>60</v>
      </c>
      <c r="E54" s="38">
        <v>887</v>
      </c>
      <c r="F54" s="51">
        <f>(E54/15)</f>
        <v>59.133333333333333</v>
      </c>
      <c r="G54" s="38">
        <v>876</v>
      </c>
      <c r="H54" s="51">
        <f>(G54/15)</f>
        <v>58.4</v>
      </c>
      <c r="I54" s="38">
        <v>969</v>
      </c>
      <c r="J54" s="38">
        <f>(I54/15)</f>
        <v>64.599999999999994</v>
      </c>
      <c r="K54" s="54">
        <f>(D54+F54+H54+J54)/4</f>
        <v>60.533333333333331</v>
      </c>
    </row>
    <row r="55" spans="1:12">
      <c r="A55" s="29">
        <v>52</v>
      </c>
      <c r="B55" s="29" t="s">
        <v>79</v>
      </c>
      <c r="C55" s="29">
        <v>813</v>
      </c>
      <c r="D55" s="51">
        <f t="shared" si="9"/>
        <v>62.53846153846154</v>
      </c>
      <c r="E55" s="38">
        <v>937</v>
      </c>
      <c r="F55" s="51">
        <f>(E55/15)</f>
        <v>62.466666666666669</v>
      </c>
      <c r="G55" s="38">
        <v>916</v>
      </c>
      <c r="H55" s="51">
        <f>(G55/15)</f>
        <v>61.06666666666667</v>
      </c>
      <c r="I55" s="38">
        <v>994</v>
      </c>
      <c r="J55" s="38">
        <f>(I55/15)</f>
        <v>66.266666666666666</v>
      </c>
      <c r="K55" s="54">
        <f>(D55+F55+H55+J55)/4</f>
        <v>63.08461538461539</v>
      </c>
      <c r="L55" s="38"/>
    </row>
    <row r="56" spans="1:12">
      <c r="A56" s="29">
        <v>53</v>
      </c>
      <c r="B56" s="29" t="s">
        <v>80</v>
      </c>
      <c r="C56" s="29">
        <v>929</v>
      </c>
      <c r="D56" s="51">
        <f t="shared" si="9"/>
        <v>71.461538461538467</v>
      </c>
      <c r="E56" s="38">
        <v>1067</v>
      </c>
      <c r="F56" s="51">
        <f>(E56/15)</f>
        <v>71.13333333333334</v>
      </c>
      <c r="G56" s="38">
        <v>1018</v>
      </c>
      <c r="H56" s="51">
        <f>(G56/15)</f>
        <v>67.86666666666666</v>
      </c>
      <c r="I56" s="38">
        <v>1066</v>
      </c>
      <c r="J56" s="38">
        <f>(I56/15)</f>
        <v>71.066666666666663</v>
      </c>
      <c r="K56" s="54">
        <f>(D56+F56+H56+J56)/4</f>
        <v>70.382051282051279</v>
      </c>
      <c r="L56" s="38"/>
    </row>
    <row r="57" spans="1:12">
      <c r="A57" s="29">
        <v>54</v>
      </c>
      <c r="B57" s="29" t="s">
        <v>81</v>
      </c>
      <c r="C57" s="29">
        <v>683</v>
      </c>
      <c r="D57" s="51">
        <f t="shared" si="9"/>
        <v>52.53846153846154</v>
      </c>
      <c r="E57" s="38">
        <v>791</v>
      </c>
      <c r="F57" s="51">
        <f>(E57/15)</f>
        <v>52.733333333333334</v>
      </c>
      <c r="G57" s="38">
        <v>690</v>
      </c>
      <c r="H57" s="38">
        <f>(G57/15)</f>
        <v>46</v>
      </c>
      <c r="I57" s="35"/>
      <c r="J57" s="35" t="s">
        <v>28</v>
      </c>
      <c r="K57" s="55"/>
      <c r="L57" s="35"/>
    </row>
    <row r="58" spans="1:12">
      <c r="A58" s="29">
        <v>55</v>
      </c>
      <c r="B58" s="29" t="s">
        <v>82</v>
      </c>
      <c r="C58" s="29">
        <v>1006</v>
      </c>
      <c r="D58" s="51">
        <f t="shared" si="9"/>
        <v>77.384615384615387</v>
      </c>
      <c r="E58" s="36" t="s">
        <v>83</v>
      </c>
      <c r="F58" s="63"/>
      <c r="G58" s="36"/>
      <c r="H58" s="63"/>
      <c r="I58" s="36"/>
      <c r="J58" s="36"/>
      <c r="K58" s="53"/>
      <c r="L58" s="36"/>
    </row>
    <row r="59" spans="1:12">
      <c r="A59" s="29">
        <v>56</v>
      </c>
      <c r="B59" s="29" t="s">
        <v>84</v>
      </c>
      <c r="C59" s="29">
        <v>827</v>
      </c>
      <c r="D59" s="51">
        <f t="shared" si="9"/>
        <v>63.615384615384613</v>
      </c>
      <c r="E59" s="38">
        <v>1027</v>
      </c>
      <c r="F59" s="51">
        <f>(E59/15)</f>
        <v>68.466666666666669</v>
      </c>
      <c r="G59" s="38">
        <v>919</v>
      </c>
      <c r="H59" s="38">
        <f>(G59/15)</f>
        <v>61.266666666666666</v>
      </c>
      <c r="I59" s="38">
        <v>1055</v>
      </c>
      <c r="J59" s="38">
        <f>(I59/15)</f>
        <v>70.333333333333329</v>
      </c>
      <c r="K59" s="54">
        <f>(D59+F59+H59+J59)/4</f>
        <v>65.920512820512812</v>
      </c>
      <c r="L59" s="38"/>
    </row>
    <row r="60" spans="1:12">
      <c r="A60" s="29">
        <v>57</v>
      </c>
      <c r="B60" s="29" t="s">
        <v>85</v>
      </c>
      <c r="C60" s="29">
        <v>781</v>
      </c>
      <c r="D60" s="51">
        <f t="shared" si="9"/>
        <v>60.07692307692308</v>
      </c>
      <c r="E60" s="35"/>
      <c r="F60" s="49" t="s">
        <v>28</v>
      </c>
      <c r="G60" s="35"/>
      <c r="H60" s="42"/>
      <c r="I60" s="35"/>
      <c r="J60" s="35"/>
      <c r="K60" s="55"/>
      <c r="L60" s="35"/>
    </row>
    <row r="61" spans="1:12">
      <c r="A61" s="29">
        <v>58</v>
      </c>
      <c r="B61" s="29" t="s">
        <v>86</v>
      </c>
      <c r="C61" s="29">
        <v>749</v>
      </c>
      <c r="D61" s="51">
        <f t="shared" si="9"/>
        <v>57.615384615384613</v>
      </c>
      <c r="E61" s="38">
        <v>850</v>
      </c>
      <c r="F61" s="51">
        <f>(E61/15)</f>
        <v>56.666666666666664</v>
      </c>
      <c r="G61" s="38">
        <v>916</v>
      </c>
      <c r="H61" s="38">
        <f>(G61/15)</f>
        <v>61.06666666666667</v>
      </c>
      <c r="I61" s="38">
        <v>994</v>
      </c>
      <c r="J61" s="38">
        <f>(I61/15)</f>
        <v>66.266666666666666</v>
      </c>
      <c r="K61" s="54">
        <f>(D61+F61+H61+J61)/4</f>
        <v>60.403846153846146</v>
      </c>
      <c r="L61" s="38"/>
    </row>
    <row r="62" spans="1:12">
      <c r="A62" s="29">
        <v>59</v>
      </c>
      <c r="B62" s="29" t="s">
        <v>87</v>
      </c>
      <c r="C62" s="35"/>
      <c r="D62" s="62" t="s">
        <v>28</v>
      </c>
      <c r="E62" s="35"/>
      <c r="F62" s="42"/>
      <c r="G62" s="35"/>
      <c r="H62" s="42"/>
      <c r="I62" s="35"/>
      <c r="J62" s="35"/>
      <c r="K62" s="55"/>
      <c r="L62" s="35"/>
    </row>
    <row r="63" spans="1:12">
      <c r="A63" s="29">
        <v>60</v>
      </c>
      <c r="B63" s="29" t="s">
        <v>88</v>
      </c>
      <c r="C63" s="29">
        <v>670</v>
      </c>
      <c r="D63" s="51">
        <f t="shared" si="9"/>
        <v>51.53846153846154</v>
      </c>
      <c r="E63" s="38">
        <v>842</v>
      </c>
      <c r="F63" s="51">
        <f t="shared" ref="F63:F76" si="10">(E63/15)</f>
        <v>56.133333333333333</v>
      </c>
      <c r="G63" s="38">
        <v>921</v>
      </c>
      <c r="H63" s="51">
        <f t="shared" ref="H63:H69" si="11">(G63/15)</f>
        <v>61.4</v>
      </c>
      <c r="I63" s="38">
        <v>987</v>
      </c>
      <c r="J63" s="38">
        <f t="shared" ref="J63:J69" si="12">(I63/15)</f>
        <v>65.8</v>
      </c>
      <c r="K63" s="54">
        <f t="shared" ref="K63:K69" si="13">(D63+F63+H63+J63)/4</f>
        <v>58.717948717948715</v>
      </c>
    </row>
    <row r="64" spans="1:12">
      <c r="A64" s="29">
        <v>61</v>
      </c>
      <c r="B64" s="29" t="s">
        <v>89</v>
      </c>
      <c r="C64" s="29">
        <v>696</v>
      </c>
      <c r="D64" s="51">
        <f t="shared" si="9"/>
        <v>53.53846153846154</v>
      </c>
      <c r="E64" s="38">
        <v>782</v>
      </c>
      <c r="F64" s="51">
        <f t="shared" si="10"/>
        <v>52.133333333333333</v>
      </c>
      <c r="G64" s="38">
        <v>917</v>
      </c>
      <c r="H64" s="51">
        <f t="shared" si="11"/>
        <v>61.133333333333333</v>
      </c>
      <c r="I64" s="38">
        <v>1078</v>
      </c>
      <c r="J64" s="38">
        <f t="shared" si="12"/>
        <v>71.86666666666666</v>
      </c>
      <c r="K64" s="54">
        <f t="shared" si="13"/>
        <v>59.667948717948718</v>
      </c>
      <c r="L64" s="38"/>
    </row>
    <row r="65" spans="1:12">
      <c r="A65" s="29">
        <v>62</v>
      </c>
      <c r="B65" s="29" t="s">
        <v>90</v>
      </c>
      <c r="C65" s="29">
        <v>788</v>
      </c>
      <c r="D65" s="51">
        <f t="shared" si="9"/>
        <v>60.615384615384613</v>
      </c>
      <c r="E65" s="38">
        <v>960</v>
      </c>
      <c r="F65" s="51">
        <f t="shared" si="10"/>
        <v>64</v>
      </c>
      <c r="G65" s="38">
        <v>1032</v>
      </c>
      <c r="H65" s="51">
        <f t="shared" si="11"/>
        <v>68.8</v>
      </c>
      <c r="I65" s="38">
        <v>1065</v>
      </c>
      <c r="J65" s="38">
        <f t="shared" si="12"/>
        <v>71</v>
      </c>
      <c r="K65" s="54">
        <f t="shared" si="13"/>
        <v>66.103846153846149</v>
      </c>
      <c r="L65" s="38"/>
    </row>
    <row r="66" spans="1:12">
      <c r="A66" s="29">
        <v>63</v>
      </c>
      <c r="B66" s="29" t="s">
        <v>91</v>
      </c>
      <c r="C66" s="29">
        <v>759</v>
      </c>
      <c r="D66" s="51">
        <f t="shared" si="9"/>
        <v>58.384615384615387</v>
      </c>
      <c r="E66" s="38">
        <v>844</v>
      </c>
      <c r="F66" s="51">
        <f t="shared" si="10"/>
        <v>56.266666666666666</v>
      </c>
      <c r="G66" s="38">
        <v>795</v>
      </c>
      <c r="H66" s="51">
        <f t="shared" si="11"/>
        <v>53</v>
      </c>
      <c r="I66" s="38">
        <v>916</v>
      </c>
      <c r="J66" s="38">
        <f t="shared" si="12"/>
        <v>61.06666666666667</v>
      </c>
      <c r="K66" s="54">
        <f t="shared" si="13"/>
        <v>57.179487179487182</v>
      </c>
      <c r="L66" s="38"/>
    </row>
    <row r="67" spans="1:12">
      <c r="A67" s="29">
        <v>64</v>
      </c>
      <c r="B67" s="29" t="s">
        <v>92</v>
      </c>
      <c r="C67" s="29">
        <v>928</v>
      </c>
      <c r="D67" s="51">
        <f t="shared" si="9"/>
        <v>71.384615384615387</v>
      </c>
      <c r="E67" s="38">
        <v>1069</v>
      </c>
      <c r="F67" s="51">
        <f t="shared" si="10"/>
        <v>71.266666666666666</v>
      </c>
      <c r="G67" s="38">
        <v>1024</v>
      </c>
      <c r="H67" s="51">
        <f t="shared" si="11"/>
        <v>68.266666666666666</v>
      </c>
      <c r="I67" s="38">
        <v>1080</v>
      </c>
      <c r="J67" s="38">
        <f t="shared" si="12"/>
        <v>72</v>
      </c>
      <c r="K67" s="54">
        <f t="shared" si="13"/>
        <v>70.72948717948718</v>
      </c>
      <c r="L67" s="38"/>
    </row>
    <row r="68" spans="1:12">
      <c r="A68" s="29">
        <v>65</v>
      </c>
      <c r="B68" s="29" t="s">
        <v>93</v>
      </c>
      <c r="C68" s="29">
        <v>724</v>
      </c>
      <c r="D68" s="51">
        <f t="shared" ref="D68:D98" si="14">(C68/13)</f>
        <v>55.692307692307693</v>
      </c>
      <c r="E68" s="38">
        <v>808</v>
      </c>
      <c r="F68" s="51">
        <f t="shared" si="10"/>
        <v>53.866666666666667</v>
      </c>
      <c r="G68" s="38">
        <v>827</v>
      </c>
      <c r="H68" s="51">
        <f t="shared" si="11"/>
        <v>55.133333333333333</v>
      </c>
      <c r="I68" s="35"/>
      <c r="J68" s="35" t="s">
        <v>28</v>
      </c>
      <c r="K68" s="55"/>
      <c r="L68" s="35"/>
    </row>
    <row r="69" spans="1:12">
      <c r="A69" s="29">
        <v>66</v>
      </c>
      <c r="B69" s="29" t="s">
        <v>94</v>
      </c>
      <c r="C69" s="29">
        <v>767</v>
      </c>
      <c r="D69" s="51">
        <f t="shared" si="14"/>
        <v>59</v>
      </c>
      <c r="E69" s="38">
        <v>888</v>
      </c>
      <c r="F69" s="51">
        <f t="shared" si="10"/>
        <v>59.2</v>
      </c>
      <c r="G69" s="38">
        <v>843</v>
      </c>
      <c r="H69" s="38">
        <f t="shared" si="11"/>
        <v>56.2</v>
      </c>
      <c r="I69" s="38">
        <v>965</v>
      </c>
      <c r="J69" s="38">
        <f t="shared" si="12"/>
        <v>64.333333333333329</v>
      </c>
      <c r="K69" s="54">
        <f t="shared" si="13"/>
        <v>59.683333333333337</v>
      </c>
      <c r="L69" s="38"/>
    </row>
    <row r="70" spans="1:12">
      <c r="A70" s="29">
        <v>67</v>
      </c>
      <c r="B70" s="29" t="s">
        <v>95</v>
      </c>
      <c r="C70" s="29">
        <v>650</v>
      </c>
      <c r="D70" s="51">
        <f t="shared" si="14"/>
        <v>50</v>
      </c>
      <c r="E70" s="38">
        <v>584</v>
      </c>
      <c r="F70" s="51">
        <f t="shared" si="10"/>
        <v>38.93333333333333</v>
      </c>
      <c r="G70" s="35"/>
      <c r="H70" s="49" t="s">
        <v>28</v>
      </c>
      <c r="I70" s="35"/>
      <c r="J70" s="35"/>
      <c r="K70" s="55"/>
      <c r="L70" s="35"/>
    </row>
    <row r="71" spans="1:12">
      <c r="A71" s="29">
        <v>68</v>
      </c>
      <c r="B71" s="29" t="s">
        <v>96</v>
      </c>
      <c r="C71" s="29">
        <v>810</v>
      </c>
      <c r="D71" s="51">
        <f t="shared" si="14"/>
        <v>62.307692307692307</v>
      </c>
      <c r="E71" s="38">
        <v>918</v>
      </c>
      <c r="F71" s="51">
        <f t="shared" si="10"/>
        <v>61.2</v>
      </c>
      <c r="G71" s="38">
        <v>904</v>
      </c>
      <c r="H71" s="38">
        <f>(G71/15)</f>
        <v>60.266666666666666</v>
      </c>
      <c r="I71" s="38">
        <v>928</v>
      </c>
      <c r="J71" s="38">
        <f>(I71/15)</f>
        <v>61.866666666666667</v>
      </c>
      <c r="K71" s="54">
        <f>(D71+F71+H71+J71)/4</f>
        <v>61.410256410256409</v>
      </c>
      <c r="L71" s="38"/>
    </row>
    <row r="72" spans="1:12">
      <c r="A72" s="29">
        <v>69</v>
      </c>
      <c r="B72" s="29" t="s">
        <v>97</v>
      </c>
      <c r="C72" s="29">
        <v>589</v>
      </c>
      <c r="D72" s="51">
        <f t="shared" si="14"/>
        <v>45.307692307692307</v>
      </c>
      <c r="E72" s="38">
        <v>635</v>
      </c>
      <c r="F72" s="51">
        <f t="shared" si="10"/>
        <v>42.333333333333336</v>
      </c>
      <c r="G72" s="48"/>
      <c r="H72" s="49" t="s">
        <v>28</v>
      </c>
      <c r="I72" s="35"/>
      <c r="J72" s="35"/>
      <c r="K72" s="55"/>
      <c r="L72" s="35"/>
    </row>
    <row r="73" spans="1:12">
      <c r="A73" s="29">
        <v>70</v>
      </c>
      <c r="B73" s="29" t="s">
        <v>98</v>
      </c>
      <c r="C73" s="29">
        <v>746</v>
      </c>
      <c r="D73" s="51">
        <f t="shared" si="14"/>
        <v>57.384615384615387</v>
      </c>
      <c r="E73" s="38">
        <v>958</v>
      </c>
      <c r="F73" s="51">
        <f t="shared" si="10"/>
        <v>63.866666666666667</v>
      </c>
      <c r="G73" s="38">
        <v>917</v>
      </c>
      <c r="H73" s="38">
        <f>(G73/15)</f>
        <v>61.133333333333333</v>
      </c>
      <c r="I73" s="38">
        <v>998</v>
      </c>
      <c r="J73" s="38">
        <f>(I73/15)</f>
        <v>66.533333333333331</v>
      </c>
      <c r="K73" s="54">
        <f>(D73+F73+H73+J73)/4</f>
        <v>62.22948717948718</v>
      </c>
      <c r="L73" s="38"/>
    </row>
    <row r="74" spans="1:12">
      <c r="A74" s="29">
        <v>71</v>
      </c>
      <c r="B74" s="29" t="s">
        <v>99</v>
      </c>
      <c r="C74" s="29">
        <v>584</v>
      </c>
      <c r="D74" s="51">
        <f t="shared" si="14"/>
        <v>44.92307692307692</v>
      </c>
      <c r="E74" s="38">
        <v>636</v>
      </c>
      <c r="F74" s="51">
        <f t="shared" si="10"/>
        <v>42.4</v>
      </c>
      <c r="G74" s="35"/>
      <c r="H74" s="49" t="s">
        <v>28</v>
      </c>
      <c r="I74" s="35"/>
      <c r="J74" s="35"/>
      <c r="K74" s="55"/>
      <c r="L74" s="35"/>
    </row>
    <row r="75" spans="1:12">
      <c r="A75" s="29">
        <v>72</v>
      </c>
      <c r="B75" s="29" t="s">
        <v>100</v>
      </c>
      <c r="C75" s="29">
        <v>890</v>
      </c>
      <c r="D75" s="51">
        <f t="shared" si="14"/>
        <v>68.461538461538467</v>
      </c>
      <c r="E75" s="38">
        <v>992</v>
      </c>
      <c r="F75" s="51">
        <f t="shared" si="10"/>
        <v>66.13333333333334</v>
      </c>
      <c r="G75" s="38">
        <v>1009</v>
      </c>
      <c r="H75" s="51">
        <f>(G75/15)</f>
        <v>67.266666666666666</v>
      </c>
      <c r="I75" s="38">
        <v>1055</v>
      </c>
      <c r="J75" s="38">
        <f>(I75/15)</f>
        <v>70.333333333333329</v>
      </c>
      <c r="K75" s="54">
        <f>(D75+F75+H75+J75)/4</f>
        <v>68.04871794871795</v>
      </c>
    </row>
    <row r="76" spans="1:12">
      <c r="A76" s="29">
        <v>73</v>
      </c>
      <c r="B76" s="29" t="s">
        <v>101</v>
      </c>
      <c r="C76" s="29">
        <v>673</v>
      </c>
      <c r="D76" s="51">
        <f t="shared" si="14"/>
        <v>51.769230769230766</v>
      </c>
      <c r="E76" s="38">
        <v>741</v>
      </c>
      <c r="F76" s="51">
        <f t="shared" si="10"/>
        <v>49.4</v>
      </c>
      <c r="G76" s="38">
        <v>800</v>
      </c>
      <c r="H76" s="38">
        <f>(G76/15)</f>
        <v>53.333333333333336</v>
      </c>
      <c r="I76" s="38">
        <v>933</v>
      </c>
      <c r="J76" s="38">
        <f>(I76/15)</f>
        <v>62.2</v>
      </c>
      <c r="K76" s="54">
        <f>(D76+F76+H76+J76)/4</f>
        <v>54.175641025641028</v>
      </c>
      <c r="L76" s="38"/>
    </row>
    <row r="77" spans="1:12">
      <c r="A77" s="29">
        <v>74</v>
      </c>
      <c r="B77" s="29" t="s">
        <v>102</v>
      </c>
      <c r="C77" s="35"/>
      <c r="D77" s="62" t="s">
        <v>28</v>
      </c>
      <c r="E77" s="35"/>
      <c r="F77" s="42"/>
      <c r="G77" s="35"/>
      <c r="H77" s="42"/>
      <c r="I77" s="35"/>
      <c r="J77" s="35"/>
      <c r="K77" s="55"/>
      <c r="L77" s="35"/>
    </row>
    <row r="78" spans="1:12">
      <c r="A78" s="29">
        <v>75</v>
      </c>
      <c r="B78" s="29" t="s">
        <v>103</v>
      </c>
      <c r="C78" s="29">
        <v>793</v>
      </c>
      <c r="D78" s="51">
        <f t="shared" si="14"/>
        <v>61</v>
      </c>
      <c r="E78" s="38">
        <v>963</v>
      </c>
      <c r="F78" s="51">
        <f t="shared" ref="F78:F87" si="15">(E78/15)</f>
        <v>64.2</v>
      </c>
      <c r="G78" s="38">
        <v>972</v>
      </c>
      <c r="H78" s="51">
        <f t="shared" ref="H78:H84" si="16">(G78/15)</f>
        <v>64.8</v>
      </c>
      <c r="I78" s="38">
        <v>1021</v>
      </c>
      <c r="J78" s="38">
        <f t="shared" ref="J78:J84" si="17">(I78/15)</f>
        <v>68.066666666666663</v>
      </c>
      <c r="K78" s="54">
        <f t="shared" ref="K78:K84" si="18">(D78+F78+H78+J78)/4</f>
        <v>64.516666666666666</v>
      </c>
    </row>
    <row r="79" spans="1:12">
      <c r="A79" s="29">
        <v>76</v>
      </c>
      <c r="B79" s="29" t="s">
        <v>104</v>
      </c>
      <c r="C79" s="29">
        <v>616</v>
      </c>
      <c r="D79" s="51">
        <f t="shared" si="14"/>
        <v>47.384615384615387</v>
      </c>
      <c r="E79" s="38">
        <v>663</v>
      </c>
      <c r="F79" s="51">
        <f t="shared" si="15"/>
        <v>44.2</v>
      </c>
      <c r="G79" s="38">
        <v>734</v>
      </c>
      <c r="H79" s="51">
        <f t="shared" si="16"/>
        <v>48.93333333333333</v>
      </c>
      <c r="I79" s="38">
        <v>985</v>
      </c>
      <c r="J79" s="38">
        <f t="shared" si="17"/>
        <v>65.666666666666671</v>
      </c>
      <c r="K79" s="54">
        <f t="shared" si="18"/>
        <v>51.546153846153842</v>
      </c>
      <c r="L79" s="38"/>
    </row>
    <row r="80" spans="1:12">
      <c r="A80" s="29">
        <v>77</v>
      </c>
      <c r="B80" s="29" t="s">
        <v>105</v>
      </c>
      <c r="C80" s="29">
        <v>918</v>
      </c>
      <c r="D80" s="51">
        <f t="shared" si="14"/>
        <v>70.615384615384613</v>
      </c>
      <c r="E80" s="38">
        <v>1057</v>
      </c>
      <c r="F80" s="51">
        <f t="shared" si="15"/>
        <v>70.466666666666669</v>
      </c>
      <c r="G80" s="38">
        <v>973</v>
      </c>
      <c r="H80" s="51">
        <f t="shared" si="16"/>
        <v>64.86666666666666</v>
      </c>
      <c r="I80" s="38">
        <v>1006</v>
      </c>
      <c r="J80" s="38">
        <f t="shared" si="17"/>
        <v>67.066666666666663</v>
      </c>
      <c r="K80" s="54">
        <f t="shared" si="18"/>
        <v>68.253846153846155</v>
      </c>
      <c r="L80" s="38"/>
    </row>
    <row r="81" spans="1:12">
      <c r="A81" s="29">
        <v>78</v>
      </c>
      <c r="B81" s="29" t="s">
        <v>106</v>
      </c>
      <c r="C81" s="29">
        <v>715</v>
      </c>
      <c r="D81" s="51">
        <f t="shared" si="14"/>
        <v>55</v>
      </c>
      <c r="E81" s="38">
        <v>784</v>
      </c>
      <c r="F81" s="51">
        <f t="shared" si="15"/>
        <v>52.266666666666666</v>
      </c>
      <c r="G81" s="38">
        <v>874</v>
      </c>
      <c r="H81" s="51">
        <f t="shared" si="16"/>
        <v>58.266666666666666</v>
      </c>
      <c r="I81" s="38">
        <v>960</v>
      </c>
      <c r="J81" s="38">
        <f t="shared" si="17"/>
        <v>64</v>
      </c>
      <c r="K81" s="54">
        <f t="shared" si="18"/>
        <v>57.383333333333333</v>
      </c>
      <c r="L81" s="38"/>
    </row>
    <row r="82" spans="1:12">
      <c r="A82" s="29">
        <v>79</v>
      </c>
      <c r="B82" s="29" t="s">
        <v>107</v>
      </c>
      <c r="C82" s="29">
        <v>847</v>
      </c>
      <c r="D82" s="51">
        <f t="shared" si="14"/>
        <v>65.15384615384616</v>
      </c>
      <c r="E82" s="38">
        <v>1052</v>
      </c>
      <c r="F82" s="51">
        <f t="shared" si="15"/>
        <v>70.13333333333334</v>
      </c>
      <c r="G82" s="38">
        <v>1007</v>
      </c>
      <c r="H82" s="51">
        <f t="shared" si="16"/>
        <v>67.13333333333334</v>
      </c>
      <c r="I82" s="38">
        <v>1069</v>
      </c>
      <c r="J82" s="38">
        <f t="shared" si="17"/>
        <v>71.266666666666666</v>
      </c>
      <c r="K82" s="54">
        <f t="shared" si="18"/>
        <v>68.421794871794873</v>
      </c>
      <c r="L82" s="38"/>
    </row>
    <row r="83" spans="1:12">
      <c r="A83" s="29">
        <v>80</v>
      </c>
      <c r="B83" s="29" t="s">
        <v>108</v>
      </c>
      <c r="C83" s="29">
        <v>868</v>
      </c>
      <c r="D83" s="51">
        <f t="shared" si="14"/>
        <v>66.769230769230774</v>
      </c>
      <c r="E83" s="38">
        <v>1046</v>
      </c>
      <c r="F83" s="51">
        <f t="shared" si="15"/>
        <v>69.733333333333334</v>
      </c>
      <c r="G83" s="38">
        <v>993</v>
      </c>
      <c r="H83" s="51">
        <f t="shared" si="16"/>
        <v>66.2</v>
      </c>
      <c r="I83" s="38">
        <v>1080</v>
      </c>
      <c r="J83" s="38">
        <f t="shared" si="17"/>
        <v>72</v>
      </c>
      <c r="K83" s="54">
        <f t="shared" si="18"/>
        <v>68.675641025641028</v>
      </c>
      <c r="L83" s="38"/>
    </row>
    <row r="84" spans="1:12">
      <c r="A84" s="29">
        <v>81</v>
      </c>
      <c r="B84" s="29" t="s">
        <v>109</v>
      </c>
      <c r="C84" s="29">
        <v>934</v>
      </c>
      <c r="D84" s="51">
        <f t="shared" si="14"/>
        <v>71.84615384615384</v>
      </c>
      <c r="E84" s="38">
        <v>1064</v>
      </c>
      <c r="F84" s="51">
        <f t="shared" si="15"/>
        <v>70.933333333333337</v>
      </c>
      <c r="G84" s="38">
        <v>979</v>
      </c>
      <c r="H84" s="38">
        <f t="shared" si="16"/>
        <v>65.266666666666666</v>
      </c>
      <c r="I84" s="38">
        <v>1025</v>
      </c>
      <c r="J84" s="38">
        <f t="shared" si="17"/>
        <v>68.333333333333329</v>
      </c>
      <c r="K84" s="54">
        <f t="shared" si="18"/>
        <v>69.094871794871793</v>
      </c>
      <c r="L84" s="38"/>
    </row>
    <row r="85" spans="1:12">
      <c r="A85" s="29">
        <v>82</v>
      </c>
      <c r="B85" s="29" t="s">
        <v>110</v>
      </c>
      <c r="C85" s="29">
        <v>727</v>
      </c>
      <c r="D85" s="51">
        <f t="shared" si="14"/>
        <v>55.92307692307692</v>
      </c>
      <c r="E85" s="38">
        <v>792</v>
      </c>
      <c r="F85" s="51">
        <f t="shared" si="15"/>
        <v>52.8</v>
      </c>
      <c r="G85" s="35"/>
      <c r="H85" s="49" t="s">
        <v>28</v>
      </c>
      <c r="I85" s="35"/>
      <c r="J85" s="35"/>
      <c r="K85" s="55"/>
      <c r="L85" s="35"/>
    </row>
    <row r="86" spans="1:12">
      <c r="A86" s="29">
        <v>83</v>
      </c>
      <c r="B86" s="29" t="s">
        <v>111</v>
      </c>
      <c r="C86" s="29">
        <v>763</v>
      </c>
      <c r="D86" s="51">
        <f t="shared" si="14"/>
        <v>58.692307692307693</v>
      </c>
      <c r="E86" s="38">
        <v>888</v>
      </c>
      <c r="F86" s="51">
        <f t="shared" si="15"/>
        <v>59.2</v>
      </c>
      <c r="G86" s="66">
        <v>909</v>
      </c>
      <c r="H86" s="51">
        <f>(G86/15)</f>
        <v>60.6</v>
      </c>
      <c r="I86" s="38">
        <v>988</v>
      </c>
      <c r="J86" s="38">
        <f>(I86/15)</f>
        <v>65.86666666666666</v>
      </c>
      <c r="K86" s="54">
        <f>(D86+F86+H86+J86)/4</f>
        <v>61.089743589743591</v>
      </c>
    </row>
    <row r="87" spans="1:12">
      <c r="A87" s="29">
        <v>84</v>
      </c>
      <c r="B87" s="29" t="s">
        <v>112</v>
      </c>
      <c r="C87" s="29">
        <v>828</v>
      </c>
      <c r="D87" s="51">
        <f t="shared" si="14"/>
        <v>63.692307692307693</v>
      </c>
      <c r="E87" s="38">
        <v>1063</v>
      </c>
      <c r="F87" s="51">
        <f t="shared" si="15"/>
        <v>70.86666666666666</v>
      </c>
      <c r="G87" s="38">
        <v>1076</v>
      </c>
      <c r="H87" s="38">
        <f>(G87/15)</f>
        <v>71.733333333333334</v>
      </c>
      <c r="I87" s="38">
        <v>1141</v>
      </c>
      <c r="J87" s="38">
        <f>(I87/15)</f>
        <v>76.066666666666663</v>
      </c>
      <c r="K87" s="54">
        <f>(D87+F87+H87+J87)/4</f>
        <v>70.589743589743591</v>
      </c>
      <c r="L87" s="38"/>
    </row>
    <row r="88" spans="1:12">
      <c r="A88" s="29">
        <v>85</v>
      </c>
      <c r="B88" s="29" t="s">
        <v>113</v>
      </c>
      <c r="C88" s="29">
        <v>660</v>
      </c>
      <c r="D88" s="51">
        <f t="shared" si="14"/>
        <v>50.769230769230766</v>
      </c>
      <c r="E88" s="35"/>
      <c r="F88" s="49" t="s">
        <v>28</v>
      </c>
      <c r="G88" s="35"/>
      <c r="H88" s="42"/>
      <c r="I88" s="35"/>
      <c r="J88" s="35"/>
      <c r="K88" s="55"/>
      <c r="L88" s="35"/>
    </row>
    <row r="89" spans="1:12">
      <c r="A89" s="29">
        <v>86</v>
      </c>
      <c r="B89" s="29" t="s">
        <v>114</v>
      </c>
      <c r="C89" s="29">
        <v>718</v>
      </c>
      <c r="D89" s="51">
        <f t="shared" si="14"/>
        <v>55.230769230769234</v>
      </c>
      <c r="E89" s="38">
        <v>907</v>
      </c>
      <c r="F89" s="51">
        <f t="shared" ref="F89:F98" si="19">(E89/15)</f>
        <v>60.466666666666669</v>
      </c>
      <c r="G89" s="38">
        <v>907</v>
      </c>
      <c r="H89" s="51">
        <f t="shared" ref="H89:H98" si="20">(G89/15)</f>
        <v>60.466666666666669</v>
      </c>
      <c r="I89" s="38">
        <v>1007</v>
      </c>
      <c r="J89" s="38">
        <f t="shared" ref="J89:J98" si="21">(I89/15)</f>
        <v>67.13333333333334</v>
      </c>
      <c r="K89" s="54">
        <f t="shared" ref="K89:K98" si="22">(D89+F89+H89+J89)/4</f>
        <v>60.824358974358972</v>
      </c>
    </row>
    <row r="90" spans="1:12">
      <c r="A90" s="29">
        <v>87</v>
      </c>
      <c r="B90" s="29" t="s">
        <v>115</v>
      </c>
      <c r="C90" s="29">
        <v>833</v>
      </c>
      <c r="D90" s="51">
        <f t="shared" si="14"/>
        <v>64.07692307692308</v>
      </c>
      <c r="E90" s="38">
        <v>1017</v>
      </c>
      <c r="F90" s="51">
        <f t="shared" si="19"/>
        <v>67.8</v>
      </c>
      <c r="G90" s="38">
        <v>986</v>
      </c>
      <c r="H90" s="51">
        <f t="shared" si="20"/>
        <v>65.733333333333334</v>
      </c>
      <c r="I90" s="38">
        <v>1065</v>
      </c>
      <c r="J90" s="38">
        <f t="shared" si="21"/>
        <v>71</v>
      </c>
      <c r="K90" s="54">
        <f t="shared" si="22"/>
        <v>67.152564102564099</v>
      </c>
      <c r="L90" s="38"/>
    </row>
    <row r="91" spans="1:12">
      <c r="A91" s="29">
        <v>88</v>
      </c>
      <c r="B91" s="29" t="s">
        <v>116</v>
      </c>
      <c r="C91" s="29">
        <v>965</v>
      </c>
      <c r="D91" s="51">
        <f t="shared" si="14"/>
        <v>74.230769230769226</v>
      </c>
      <c r="E91" s="38">
        <v>1081</v>
      </c>
      <c r="F91" s="51">
        <f t="shared" si="19"/>
        <v>72.066666666666663</v>
      </c>
      <c r="G91" s="38">
        <v>1048</v>
      </c>
      <c r="H91" s="51">
        <f t="shared" si="20"/>
        <v>69.86666666666666</v>
      </c>
      <c r="I91" s="38">
        <v>1091</v>
      </c>
      <c r="J91" s="38">
        <f t="shared" si="21"/>
        <v>72.733333333333334</v>
      </c>
      <c r="K91" s="54">
        <f t="shared" si="22"/>
        <v>72.224358974358978</v>
      </c>
      <c r="L91" s="38"/>
    </row>
    <row r="92" spans="1:12">
      <c r="A92" s="29">
        <v>89</v>
      </c>
      <c r="B92" s="29" t="s">
        <v>117</v>
      </c>
      <c r="C92" s="29">
        <v>691</v>
      </c>
      <c r="D92" s="51">
        <f t="shared" si="14"/>
        <v>53.153846153846153</v>
      </c>
      <c r="E92" s="38">
        <v>876</v>
      </c>
      <c r="F92" s="51">
        <f t="shared" si="19"/>
        <v>58.4</v>
      </c>
      <c r="G92" s="38">
        <v>871</v>
      </c>
      <c r="H92" s="51">
        <f t="shared" si="20"/>
        <v>58.06666666666667</v>
      </c>
      <c r="I92" s="38">
        <v>1001</v>
      </c>
      <c r="J92" s="38">
        <f t="shared" si="21"/>
        <v>66.733333333333334</v>
      </c>
      <c r="K92" s="54">
        <f t="shared" si="22"/>
        <v>59.088461538461544</v>
      </c>
      <c r="L92" s="38"/>
    </row>
    <row r="93" spans="1:12">
      <c r="A93" s="29">
        <v>90</v>
      </c>
      <c r="B93" s="29" t="s">
        <v>118</v>
      </c>
      <c r="C93" s="29">
        <v>789</v>
      </c>
      <c r="D93" s="51">
        <f t="shared" si="14"/>
        <v>60.692307692307693</v>
      </c>
      <c r="E93" s="38">
        <v>955</v>
      </c>
      <c r="F93" s="51">
        <f t="shared" si="19"/>
        <v>63.666666666666664</v>
      </c>
      <c r="G93" s="38">
        <v>972</v>
      </c>
      <c r="H93" s="51">
        <f t="shared" si="20"/>
        <v>64.8</v>
      </c>
      <c r="I93" s="38">
        <v>1041</v>
      </c>
      <c r="J93" s="38">
        <f t="shared" si="21"/>
        <v>69.400000000000006</v>
      </c>
      <c r="K93" s="54">
        <f t="shared" si="22"/>
        <v>64.639743589743603</v>
      </c>
      <c r="L93" s="38"/>
    </row>
    <row r="94" spans="1:12">
      <c r="A94" s="29">
        <v>91</v>
      </c>
      <c r="B94" s="29" t="s">
        <v>119</v>
      </c>
      <c r="C94" s="29">
        <v>815</v>
      </c>
      <c r="D94" s="51">
        <f t="shared" si="14"/>
        <v>62.692307692307693</v>
      </c>
      <c r="E94" s="38">
        <v>905</v>
      </c>
      <c r="F94" s="51">
        <f t="shared" si="19"/>
        <v>60.333333333333336</v>
      </c>
      <c r="G94" s="38">
        <v>861</v>
      </c>
      <c r="H94" s="51">
        <f t="shared" si="20"/>
        <v>57.4</v>
      </c>
      <c r="I94" s="38">
        <v>1006</v>
      </c>
      <c r="J94" s="38">
        <f t="shared" si="21"/>
        <v>67.066666666666663</v>
      </c>
      <c r="K94" s="54">
        <f t="shared" si="22"/>
        <v>61.873076923076923</v>
      </c>
      <c r="L94" s="38"/>
    </row>
    <row r="95" spans="1:12">
      <c r="A95" s="29">
        <v>92</v>
      </c>
      <c r="B95" s="29" t="s">
        <v>120</v>
      </c>
      <c r="C95" s="29">
        <v>819</v>
      </c>
      <c r="D95" s="51">
        <f t="shared" si="14"/>
        <v>63</v>
      </c>
      <c r="E95" s="38">
        <v>1043</v>
      </c>
      <c r="F95" s="51">
        <f t="shared" si="19"/>
        <v>69.533333333333331</v>
      </c>
      <c r="G95" s="38">
        <v>1097</v>
      </c>
      <c r="H95" s="51">
        <f t="shared" si="20"/>
        <v>73.13333333333334</v>
      </c>
      <c r="I95" s="38">
        <v>1150</v>
      </c>
      <c r="J95" s="38">
        <f t="shared" si="21"/>
        <v>76.666666666666671</v>
      </c>
      <c r="K95" s="54">
        <f t="shared" si="22"/>
        <v>70.583333333333343</v>
      </c>
      <c r="L95" s="38"/>
    </row>
    <row r="96" spans="1:12">
      <c r="A96" s="29">
        <v>93</v>
      </c>
      <c r="B96" s="29" t="s">
        <v>121</v>
      </c>
      <c r="C96" s="29">
        <v>609</v>
      </c>
      <c r="D96" s="51">
        <f t="shared" si="14"/>
        <v>46.846153846153847</v>
      </c>
      <c r="E96" s="38">
        <v>833</v>
      </c>
      <c r="F96" s="51">
        <f t="shared" si="19"/>
        <v>55.533333333333331</v>
      </c>
      <c r="G96" s="38">
        <v>845</v>
      </c>
      <c r="H96" s="51">
        <f t="shared" si="20"/>
        <v>56.333333333333336</v>
      </c>
      <c r="I96" s="38">
        <v>998</v>
      </c>
      <c r="J96" s="38">
        <f t="shared" si="21"/>
        <v>66.533333333333331</v>
      </c>
      <c r="K96" s="54">
        <f t="shared" si="22"/>
        <v>56.311538461538461</v>
      </c>
      <c r="L96" s="38"/>
    </row>
    <row r="97" spans="1:12">
      <c r="A97" s="29">
        <v>94</v>
      </c>
      <c r="B97" s="29" t="s">
        <v>122</v>
      </c>
      <c r="C97" s="29">
        <v>881</v>
      </c>
      <c r="D97" s="51">
        <f t="shared" si="14"/>
        <v>67.769230769230774</v>
      </c>
      <c r="E97" s="38">
        <v>1008</v>
      </c>
      <c r="F97" s="51">
        <f t="shared" si="19"/>
        <v>67.2</v>
      </c>
      <c r="G97" s="38">
        <v>985</v>
      </c>
      <c r="H97" s="51">
        <f t="shared" si="20"/>
        <v>65.666666666666671</v>
      </c>
      <c r="I97" s="38">
        <v>1083</v>
      </c>
      <c r="J97" s="38">
        <f t="shared" si="21"/>
        <v>72.2</v>
      </c>
      <c r="K97" s="54">
        <f t="shared" si="22"/>
        <v>68.208974358974359</v>
      </c>
      <c r="L97" s="38"/>
    </row>
    <row r="98" spans="1:12">
      <c r="A98" s="29">
        <v>95</v>
      </c>
      <c r="B98" s="29" t="s">
        <v>123</v>
      </c>
      <c r="C98" s="29">
        <v>844</v>
      </c>
      <c r="D98" s="51">
        <f t="shared" si="14"/>
        <v>64.92307692307692</v>
      </c>
      <c r="E98" s="38">
        <v>1001</v>
      </c>
      <c r="F98" s="51">
        <f t="shared" si="19"/>
        <v>66.733333333333334</v>
      </c>
      <c r="G98" s="38">
        <v>973</v>
      </c>
      <c r="H98" s="38">
        <f t="shared" si="20"/>
        <v>64.86666666666666</v>
      </c>
      <c r="I98" s="38">
        <v>1090</v>
      </c>
      <c r="J98" s="38">
        <f t="shared" si="21"/>
        <v>72.666666666666671</v>
      </c>
      <c r="K98" s="54">
        <f t="shared" si="22"/>
        <v>67.297435897435903</v>
      </c>
      <c r="L98" s="38"/>
    </row>
    <row r="99" spans="1:12">
      <c r="A99" s="29">
        <v>96</v>
      </c>
      <c r="B99" s="29" t="s">
        <v>124</v>
      </c>
      <c r="C99" s="35"/>
      <c r="D99" s="62" t="s">
        <v>28</v>
      </c>
      <c r="E99" s="35"/>
      <c r="F99" s="42"/>
      <c r="G99" s="35"/>
      <c r="H99" s="35"/>
      <c r="I99" s="35"/>
      <c r="J99" s="35"/>
      <c r="K99" s="55"/>
      <c r="L99" s="49"/>
    </row>
    <row r="100" spans="1:12">
      <c r="A100" s="29">
        <v>97</v>
      </c>
      <c r="B100" s="29" t="s">
        <v>125</v>
      </c>
      <c r="C100" s="35"/>
      <c r="D100" s="62" t="s">
        <v>28</v>
      </c>
      <c r="E100" s="35"/>
      <c r="F100" s="42"/>
      <c r="G100" s="49"/>
      <c r="H100" s="42"/>
      <c r="I100" s="49"/>
      <c r="J100" s="35"/>
      <c r="K100" s="55"/>
      <c r="L100" s="35"/>
    </row>
    <row r="101" spans="1:12">
      <c r="A101" s="29">
        <v>98</v>
      </c>
      <c r="B101" s="29" t="s">
        <v>126</v>
      </c>
      <c r="C101" s="29">
        <v>874</v>
      </c>
      <c r="D101" s="51">
        <f t="shared" ref="D101:D126" si="23">(C101/13)</f>
        <v>67.230769230769226</v>
      </c>
      <c r="E101" s="38">
        <v>1027</v>
      </c>
      <c r="F101" s="51">
        <f>(E101/15)</f>
        <v>68.466666666666669</v>
      </c>
      <c r="G101" s="38">
        <v>985</v>
      </c>
      <c r="H101" s="51">
        <f>(G101/15)</f>
        <v>65.666666666666671</v>
      </c>
      <c r="I101" s="38">
        <v>1084</v>
      </c>
      <c r="J101" s="38">
        <f>(I101/15)</f>
        <v>72.266666666666666</v>
      </c>
      <c r="K101" s="54">
        <f>(D101+F101+H101+J101)/4</f>
        <v>68.407692307692301</v>
      </c>
    </row>
    <row r="102" spans="1:12">
      <c r="A102" s="29">
        <v>99</v>
      </c>
      <c r="B102" s="29" t="s">
        <v>127</v>
      </c>
      <c r="C102" s="29">
        <v>791</v>
      </c>
      <c r="D102" s="51">
        <f t="shared" si="23"/>
        <v>60.846153846153847</v>
      </c>
      <c r="E102" s="38">
        <v>933</v>
      </c>
      <c r="F102" s="51">
        <f>(E102/15)</f>
        <v>62.2</v>
      </c>
      <c r="G102" s="38">
        <v>964</v>
      </c>
      <c r="H102" s="51">
        <f>(G102/15)</f>
        <v>64.266666666666666</v>
      </c>
      <c r="I102" s="38">
        <v>1015</v>
      </c>
      <c r="J102" s="38">
        <f>(I102/15)</f>
        <v>67.666666666666671</v>
      </c>
      <c r="K102" s="54">
        <f>(D102+F102+H102+J102)/4</f>
        <v>63.744871794871798</v>
      </c>
      <c r="L102" s="38"/>
    </row>
    <row r="103" spans="1:12">
      <c r="A103" s="29">
        <v>100</v>
      </c>
      <c r="B103" s="29" t="s">
        <v>128</v>
      </c>
      <c r="C103" s="29">
        <v>650</v>
      </c>
      <c r="D103" s="38">
        <f t="shared" si="23"/>
        <v>50</v>
      </c>
      <c r="E103" s="45">
        <v>790</v>
      </c>
      <c r="F103" s="38">
        <f>(E103/15)</f>
        <v>52.666666666666664</v>
      </c>
      <c r="G103" s="45">
        <v>796</v>
      </c>
      <c r="H103" s="38">
        <f>(G103/15)</f>
        <v>53.06666666666667</v>
      </c>
      <c r="I103" s="45">
        <v>946</v>
      </c>
      <c r="J103" s="38">
        <f>(I103/15)</f>
        <v>63.06666666666667</v>
      </c>
      <c r="K103" s="38">
        <f>(D103+F103+H103+J103)/4</f>
        <v>54.699999999999996</v>
      </c>
      <c r="L103" s="38"/>
    </row>
    <row r="104" spans="1:12">
      <c r="A104" s="29">
        <v>101</v>
      </c>
      <c r="B104" s="29" t="s">
        <v>129</v>
      </c>
      <c r="C104" s="35"/>
      <c r="D104" s="62" t="s">
        <v>28</v>
      </c>
      <c r="E104" s="35"/>
      <c r="F104" s="42"/>
      <c r="G104" s="35"/>
      <c r="H104" s="35"/>
      <c r="I104" s="35"/>
      <c r="J104" s="35"/>
      <c r="K104" s="55"/>
      <c r="L104" s="35"/>
    </row>
    <row r="105" spans="1:12">
      <c r="A105" s="29">
        <v>102</v>
      </c>
      <c r="B105" s="29" t="s">
        <v>130</v>
      </c>
      <c r="C105" s="29">
        <v>570</v>
      </c>
      <c r="D105" s="51">
        <f t="shared" si="23"/>
        <v>43.846153846153847</v>
      </c>
      <c r="E105" s="38">
        <v>647</v>
      </c>
      <c r="F105" s="51">
        <f t="shared" ref="F105:F152" si="24">(E105/15)</f>
        <v>43.133333333333333</v>
      </c>
      <c r="G105" s="35"/>
      <c r="H105" s="49" t="s">
        <v>28</v>
      </c>
      <c r="I105" s="35"/>
      <c r="J105" s="35"/>
      <c r="K105" s="55"/>
      <c r="L105" s="35"/>
    </row>
    <row r="106" spans="1:12">
      <c r="A106" s="29">
        <v>103</v>
      </c>
      <c r="B106" s="29" t="s">
        <v>131</v>
      </c>
      <c r="C106" s="29">
        <v>877</v>
      </c>
      <c r="D106" s="51">
        <f t="shared" si="23"/>
        <v>67.461538461538467</v>
      </c>
      <c r="E106" s="38">
        <v>941</v>
      </c>
      <c r="F106" s="51">
        <f t="shared" si="24"/>
        <v>62.733333333333334</v>
      </c>
      <c r="G106" s="38">
        <v>944</v>
      </c>
      <c r="H106" s="51">
        <f>(G106/15)</f>
        <v>62.93333333333333</v>
      </c>
      <c r="I106" s="38">
        <v>1044</v>
      </c>
      <c r="J106" s="38">
        <f>(I106/15)</f>
        <v>69.599999999999994</v>
      </c>
      <c r="K106" s="54">
        <f>(D106+F106+H106+J106)/4</f>
        <v>65.682051282051276</v>
      </c>
      <c r="L106" s="38"/>
    </row>
    <row r="107" spans="1:12">
      <c r="A107" s="29">
        <v>104</v>
      </c>
      <c r="B107" s="29" t="s">
        <v>132</v>
      </c>
      <c r="C107" s="29">
        <v>786</v>
      </c>
      <c r="D107" s="51">
        <f t="shared" si="23"/>
        <v>60.46153846153846</v>
      </c>
      <c r="E107" s="38">
        <v>969</v>
      </c>
      <c r="F107" s="51">
        <f t="shared" si="24"/>
        <v>64.599999999999994</v>
      </c>
      <c r="G107" s="38">
        <v>986</v>
      </c>
      <c r="H107" s="51">
        <f>(G107/15)</f>
        <v>65.733333333333334</v>
      </c>
      <c r="I107" s="38">
        <v>1057</v>
      </c>
      <c r="J107" s="38">
        <f>(I107/15)</f>
        <v>70.466666666666669</v>
      </c>
      <c r="K107" s="54">
        <f>(D107+F107+H107+J107)/4</f>
        <v>65.315384615384602</v>
      </c>
      <c r="L107" s="38"/>
    </row>
    <row r="108" spans="1:12">
      <c r="A108" s="29">
        <v>105</v>
      </c>
      <c r="B108" s="29" t="s">
        <v>133</v>
      </c>
      <c r="C108" s="29">
        <v>780</v>
      </c>
      <c r="D108" s="51">
        <f t="shared" si="23"/>
        <v>60</v>
      </c>
      <c r="E108" s="38">
        <v>978</v>
      </c>
      <c r="F108" s="51">
        <f t="shared" si="24"/>
        <v>65.2</v>
      </c>
      <c r="G108" s="38">
        <v>999</v>
      </c>
      <c r="H108" s="51">
        <f>(G108/15)</f>
        <v>66.599999999999994</v>
      </c>
      <c r="I108" s="38">
        <v>1083</v>
      </c>
      <c r="J108" s="38">
        <f>(I108/15)</f>
        <v>72.2</v>
      </c>
      <c r="K108" s="54">
        <f>(D108+F108+H108+J108)/4</f>
        <v>66</v>
      </c>
      <c r="L108" s="38"/>
    </row>
    <row r="109" spans="1:12">
      <c r="A109" s="29">
        <v>106</v>
      </c>
      <c r="B109" s="29" t="s">
        <v>134</v>
      </c>
      <c r="C109" s="29">
        <v>887</v>
      </c>
      <c r="D109" s="51">
        <f t="shared" si="23"/>
        <v>68.230769230769226</v>
      </c>
      <c r="E109" s="38">
        <v>1030</v>
      </c>
      <c r="F109" s="51">
        <f t="shared" si="24"/>
        <v>68.666666666666671</v>
      </c>
      <c r="G109" s="38">
        <v>1049</v>
      </c>
      <c r="H109" s="51">
        <f>(G109/15)</f>
        <v>69.933333333333337</v>
      </c>
      <c r="I109" s="38">
        <v>1149</v>
      </c>
      <c r="J109" s="38">
        <f>(I109/15)</f>
        <v>76.599999999999994</v>
      </c>
      <c r="K109" s="54">
        <f>(D109+F109+H109+J109)/4</f>
        <v>70.857692307692304</v>
      </c>
      <c r="L109" s="38"/>
    </row>
    <row r="110" spans="1:12">
      <c r="A110" s="29">
        <v>107</v>
      </c>
      <c r="B110" s="29" t="s">
        <v>135</v>
      </c>
      <c r="C110" s="29">
        <v>650</v>
      </c>
      <c r="D110" s="51">
        <f t="shared" si="23"/>
        <v>50</v>
      </c>
      <c r="E110" s="35">
        <v>544</v>
      </c>
      <c r="F110" s="49" t="s">
        <v>28</v>
      </c>
      <c r="G110" s="35"/>
      <c r="H110" s="35"/>
      <c r="I110" s="35"/>
      <c r="J110" s="35"/>
      <c r="K110" s="55"/>
      <c r="L110" s="35"/>
    </row>
    <row r="111" spans="1:12">
      <c r="A111" s="29">
        <v>108</v>
      </c>
      <c r="B111" s="29" t="s">
        <v>136</v>
      </c>
      <c r="C111" s="29">
        <v>861</v>
      </c>
      <c r="D111" s="51">
        <f t="shared" si="23"/>
        <v>66.230769230769226</v>
      </c>
      <c r="E111" s="38">
        <v>949</v>
      </c>
      <c r="F111" s="51">
        <f t="shared" si="24"/>
        <v>63.266666666666666</v>
      </c>
      <c r="G111" s="38">
        <v>956</v>
      </c>
      <c r="H111" s="51">
        <f>(G111/15)</f>
        <v>63.733333333333334</v>
      </c>
      <c r="I111" s="38">
        <v>967</v>
      </c>
      <c r="J111" s="38">
        <f>(I111/15)</f>
        <v>64.466666666666669</v>
      </c>
      <c r="K111" s="54">
        <f>(D111+F111+H111+J111)/4</f>
        <v>64.424358974358967</v>
      </c>
      <c r="L111" s="38"/>
    </row>
    <row r="112" spans="1:12">
      <c r="A112" s="29">
        <v>109</v>
      </c>
      <c r="B112" s="29" t="s">
        <v>137</v>
      </c>
      <c r="C112" s="29">
        <v>752</v>
      </c>
      <c r="D112" s="51">
        <f t="shared" si="23"/>
        <v>57.846153846153847</v>
      </c>
      <c r="E112" s="38">
        <v>933</v>
      </c>
      <c r="F112" s="51">
        <f t="shared" si="24"/>
        <v>62.2</v>
      </c>
      <c r="G112" s="38">
        <v>997</v>
      </c>
      <c r="H112" s="51">
        <f>(G112/15)</f>
        <v>66.466666666666669</v>
      </c>
      <c r="I112" s="38">
        <v>1081</v>
      </c>
      <c r="J112" s="38">
        <f>(I112/15)</f>
        <v>72.066666666666663</v>
      </c>
      <c r="K112" s="54">
        <f>(D112+F112+H112+J112)/4</f>
        <v>64.64487179487179</v>
      </c>
      <c r="L112" s="38"/>
    </row>
    <row r="113" spans="1:12">
      <c r="A113" s="29">
        <v>110</v>
      </c>
      <c r="B113" s="29" t="s">
        <v>138</v>
      </c>
      <c r="C113" s="29">
        <v>586</v>
      </c>
      <c r="D113" s="51">
        <f t="shared" si="23"/>
        <v>45.07692307692308</v>
      </c>
      <c r="E113" s="38">
        <v>768</v>
      </c>
      <c r="F113" s="51">
        <f t="shared" si="24"/>
        <v>51.2</v>
      </c>
      <c r="G113" s="35"/>
      <c r="H113" s="49" t="s">
        <v>28</v>
      </c>
      <c r="I113" s="35"/>
      <c r="J113" s="35"/>
      <c r="K113" s="55"/>
      <c r="L113" s="35"/>
    </row>
    <row r="114" spans="1:12">
      <c r="A114" s="29">
        <v>111</v>
      </c>
      <c r="B114" s="29" t="s">
        <v>139</v>
      </c>
      <c r="C114" s="29">
        <v>639</v>
      </c>
      <c r="D114" s="51">
        <f t="shared" si="23"/>
        <v>49.153846153846153</v>
      </c>
      <c r="E114" s="38">
        <v>814</v>
      </c>
      <c r="F114" s="51">
        <f t="shared" si="24"/>
        <v>54.266666666666666</v>
      </c>
      <c r="G114" s="38">
        <v>821</v>
      </c>
      <c r="H114" s="51">
        <f t="shared" ref="H114:H119" si="25">(G114/15)</f>
        <v>54.733333333333334</v>
      </c>
      <c r="I114" s="38">
        <v>958</v>
      </c>
      <c r="J114" s="38">
        <f t="shared" ref="J114:J119" si="26">(I114/15)</f>
        <v>63.866666666666667</v>
      </c>
      <c r="K114" s="54">
        <f t="shared" ref="K114:K119" si="27">(D114+F114+H114+J114)/4</f>
        <v>55.505128205128202</v>
      </c>
      <c r="L114" s="38"/>
    </row>
    <row r="115" spans="1:12">
      <c r="A115" s="29">
        <v>112</v>
      </c>
      <c r="B115" s="29" t="s">
        <v>140</v>
      </c>
      <c r="C115" s="29">
        <v>803</v>
      </c>
      <c r="D115" s="51">
        <f t="shared" si="23"/>
        <v>61.769230769230766</v>
      </c>
      <c r="E115" s="38">
        <v>900</v>
      </c>
      <c r="F115" s="51">
        <f t="shared" si="24"/>
        <v>60</v>
      </c>
      <c r="G115" s="38">
        <v>878</v>
      </c>
      <c r="H115" s="51">
        <f t="shared" si="25"/>
        <v>58.533333333333331</v>
      </c>
      <c r="I115" s="38">
        <v>963</v>
      </c>
      <c r="J115" s="38">
        <f t="shared" si="26"/>
        <v>64.2</v>
      </c>
      <c r="K115" s="54">
        <f t="shared" si="27"/>
        <v>61.125641025641031</v>
      </c>
      <c r="L115" s="38"/>
    </row>
    <row r="116" spans="1:12">
      <c r="A116" s="29">
        <v>113</v>
      </c>
      <c r="B116" s="29" t="s">
        <v>141</v>
      </c>
      <c r="C116" s="29">
        <v>907</v>
      </c>
      <c r="D116" s="51">
        <f t="shared" si="23"/>
        <v>69.769230769230774</v>
      </c>
      <c r="E116" s="38">
        <v>1106</v>
      </c>
      <c r="F116" s="51">
        <f t="shared" si="24"/>
        <v>73.733333333333334</v>
      </c>
      <c r="G116" s="38">
        <v>1062</v>
      </c>
      <c r="H116" s="51">
        <f t="shared" si="25"/>
        <v>70.8</v>
      </c>
      <c r="I116" s="38">
        <v>1108</v>
      </c>
      <c r="J116" s="38">
        <f t="shared" si="26"/>
        <v>73.86666666666666</v>
      </c>
      <c r="K116" s="54">
        <f t="shared" si="27"/>
        <v>72.042307692307702</v>
      </c>
      <c r="L116" s="38"/>
    </row>
    <row r="117" spans="1:12">
      <c r="A117" s="29">
        <v>114</v>
      </c>
      <c r="B117" s="29" t="s">
        <v>142</v>
      </c>
      <c r="C117" s="29">
        <v>715</v>
      </c>
      <c r="D117" s="51">
        <f t="shared" si="23"/>
        <v>55</v>
      </c>
      <c r="E117" s="38">
        <v>820</v>
      </c>
      <c r="F117" s="51">
        <f t="shared" si="24"/>
        <v>54.666666666666664</v>
      </c>
      <c r="G117" s="38">
        <v>844</v>
      </c>
      <c r="H117" s="51">
        <f t="shared" si="25"/>
        <v>56.266666666666666</v>
      </c>
      <c r="I117" s="38">
        <v>912</v>
      </c>
      <c r="J117" s="38">
        <f t="shared" si="26"/>
        <v>60.8</v>
      </c>
      <c r="K117" s="54">
        <f t="shared" si="27"/>
        <v>56.683333333333337</v>
      </c>
      <c r="L117" s="38"/>
    </row>
    <row r="118" spans="1:12">
      <c r="A118" s="29">
        <v>115</v>
      </c>
      <c r="B118" s="29" t="s">
        <v>143</v>
      </c>
      <c r="C118" s="29">
        <v>820</v>
      </c>
      <c r="D118" s="51">
        <f t="shared" si="23"/>
        <v>63.07692307692308</v>
      </c>
      <c r="E118" s="38">
        <v>1033</v>
      </c>
      <c r="F118" s="51">
        <f t="shared" si="24"/>
        <v>68.86666666666666</v>
      </c>
      <c r="G118" s="38">
        <v>1052</v>
      </c>
      <c r="H118" s="51">
        <f t="shared" si="25"/>
        <v>70.13333333333334</v>
      </c>
      <c r="I118" s="38">
        <v>1130</v>
      </c>
      <c r="J118" s="38">
        <f t="shared" si="26"/>
        <v>75.333333333333329</v>
      </c>
      <c r="K118" s="54">
        <f t="shared" si="27"/>
        <v>69.352564102564102</v>
      </c>
      <c r="L118" s="38"/>
    </row>
    <row r="119" spans="1:12">
      <c r="A119" s="29">
        <v>116</v>
      </c>
      <c r="B119" s="29" t="s">
        <v>144</v>
      </c>
      <c r="C119" s="29">
        <v>747</v>
      </c>
      <c r="D119" s="51">
        <f t="shared" si="23"/>
        <v>57.46153846153846</v>
      </c>
      <c r="E119" s="38">
        <v>842</v>
      </c>
      <c r="F119" s="51">
        <f t="shared" si="24"/>
        <v>56.133333333333333</v>
      </c>
      <c r="G119" s="38">
        <v>810</v>
      </c>
      <c r="H119" s="51">
        <f t="shared" si="25"/>
        <v>54</v>
      </c>
      <c r="I119" s="38">
        <v>847</v>
      </c>
      <c r="J119" s="38">
        <f t="shared" si="26"/>
        <v>56.466666666666669</v>
      </c>
      <c r="K119" s="54">
        <f t="shared" si="27"/>
        <v>56.015384615384612</v>
      </c>
      <c r="L119" s="38"/>
    </row>
    <row r="120" spans="1:12">
      <c r="A120" s="29">
        <v>117</v>
      </c>
      <c r="B120" s="29" t="s">
        <v>145</v>
      </c>
      <c r="C120" s="29">
        <v>715</v>
      </c>
      <c r="D120" s="51">
        <f t="shared" si="23"/>
        <v>55</v>
      </c>
      <c r="E120" s="35"/>
      <c r="F120" s="49" t="s">
        <v>28</v>
      </c>
      <c r="G120" s="35"/>
      <c r="H120" s="35"/>
      <c r="I120" s="35"/>
      <c r="J120" s="35"/>
      <c r="K120" s="55"/>
      <c r="L120" s="35"/>
    </row>
    <row r="121" spans="1:12">
      <c r="A121" s="29">
        <v>118</v>
      </c>
      <c r="B121" s="29" t="s">
        <v>146</v>
      </c>
      <c r="C121" s="29">
        <v>847</v>
      </c>
      <c r="D121" s="51">
        <f t="shared" si="23"/>
        <v>65.15384615384616</v>
      </c>
      <c r="E121" s="38">
        <v>947</v>
      </c>
      <c r="F121" s="51">
        <f t="shared" si="24"/>
        <v>63.133333333333333</v>
      </c>
      <c r="G121" s="38">
        <v>933</v>
      </c>
      <c r="H121" s="51">
        <f>(G121/15)</f>
        <v>62.2</v>
      </c>
      <c r="I121" s="38">
        <v>986</v>
      </c>
      <c r="J121" s="38">
        <f>(I121/15)</f>
        <v>65.733333333333334</v>
      </c>
      <c r="K121" s="54">
        <f>(D121+F121+H121+J121)/4</f>
        <v>64.055128205128213</v>
      </c>
      <c r="L121" s="38"/>
    </row>
    <row r="122" spans="1:12">
      <c r="A122" s="29">
        <v>119</v>
      </c>
      <c r="B122" s="29" t="s">
        <v>147</v>
      </c>
      <c r="C122" s="29">
        <v>886</v>
      </c>
      <c r="D122" s="51">
        <f t="shared" si="23"/>
        <v>68.15384615384616</v>
      </c>
      <c r="E122" s="38">
        <v>1120</v>
      </c>
      <c r="F122" s="51">
        <f t="shared" si="24"/>
        <v>74.666666666666671</v>
      </c>
      <c r="G122" s="38">
        <v>1086</v>
      </c>
      <c r="H122" s="51">
        <f>(G122/15)</f>
        <v>72.400000000000006</v>
      </c>
      <c r="I122" s="38">
        <v>1105</v>
      </c>
      <c r="J122" s="38">
        <f>(I122/15)</f>
        <v>73.666666666666671</v>
      </c>
      <c r="K122" s="54">
        <f>(D122+F122+H122+J122)/4</f>
        <v>72.22179487179487</v>
      </c>
      <c r="L122" s="38"/>
    </row>
    <row r="123" spans="1:12">
      <c r="A123" s="29">
        <v>120</v>
      </c>
      <c r="B123" s="29" t="s">
        <v>148</v>
      </c>
      <c r="C123" s="29">
        <v>603</v>
      </c>
      <c r="D123" s="51">
        <f t="shared" si="23"/>
        <v>46.384615384615387</v>
      </c>
      <c r="E123" s="35"/>
      <c r="F123" s="49" t="s">
        <v>28</v>
      </c>
      <c r="G123" s="35"/>
      <c r="H123" s="35"/>
      <c r="I123" s="35"/>
      <c r="J123" s="35"/>
      <c r="K123" s="55"/>
      <c r="L123" s="35"/>
    </row>
    <row r="124" spans="1:12">
      <c r="A124" s="29">
        <v>121</v>
      </c>
      <c r="B124" s="29" t="s">
        <v>149</v>
      </c>
      <c r="C124" s="29">
        <v>807</v>
      </c>
      <c r="D124" s="51">
        <f t="shared" si="23"/>
        <v>62.07692307692308</v>
      </c>
      <c r="E124" s="38">
        <v>994</v>
      </c>
      <c r="F124" s="51">
        <f t="shared" si="24"/>
        <v>66.266666666666666</v>
      </c>
      <c r="G124" s="38">
        <v>1011</v>
      </c>
      <c r="H124" s="51">
        <f t="shared" ref="H124:H152" si="28">(G124/15)</f>
        <v>67.400000000000006</v>
      </c>
      <c r="I124" s="38">
        <v>1055</v>
      </c>
      <c r="J124" s="38">
        <f>(I124/15)</f>
        <v>70.333333333333329</v>
      </c>
      <c r="K124" s="54">
        <f>(D124+F124+H124+J124)/4</f>
        <v>66.519230769230774</v>
      </c>
      <c r="L124" s="38"/>
    </row>
    <row r="125" spans="1:12">
      <c r="A125" s="29">
        <v>122</v>
      </c>
      <c r="B125" s="29" t="s">
        <v>150</v>
      </c>
      <c r="C125" s="29">
        <v>780</v>
      </c>
      <c r="D125" s="51">
        <f t="shared" si="23"/>
        <v>60</v>
      </c>
      <c r="E125" s="38">
        <v>942</v>
      </c>
      <c r="F125" s="51">
        <f t="shared" si="24"/>
        <v>62.8</v>
      </c>
      <c r="G125" s="38">
        <v>938</v>
      </c>
      <c r="H125" s="51">
        <f t="shared" si="28"/>
        <v>62.533333333333331</v>
      </c>
      <c r="I125" s="38">
        <v>1026</v>
      </c>
      <c r="J125" s="38">
        <f>(I125/15)</f>
        <v>68.400000000000006</v>
      </c>
      <c r="K125" s="54">
        <f>(D125+F125+H125+J125)/4</f>
        <v>63.43333333333333</v>
      </c>
      <c r="L125" s="38"/>
    </row>
    <row r="126" spans="1:12">
      <c r="A126" s="29">
        <v>123</v>
      </c>
      <c r="B126" s="29" t="s">
        <v>151</v>
      </c>
      <c r="C126" s="29">
        <v>780</v>
      </c>
      <c r="D126" s="51">
        <f t="shared" si="23"/>
        <v>60</v>
      </c>
      <c r="E126" s="38">
        <v>976</v>
      </c>
      <c r="F126" s="51">
        <f t="shared" si="24"/>
        <v>65.066666666666663</v>
      </c>
      <c r="G126" s="38">
        <v>964</v>
      </c>
      <c r="H126" s="51">
        <f t="shared" si="28"/>
        <v>64.266666666666666</v>
      </c>
      <c r="I126" s="38">
        <v>1025</v>
      </c>
      <c r="J126" s="38">
        <f>(I126/15)</f>
        <v>68.333333333333329</v>
      </c>
      <c r="K126" s="54">
        <f>(D126+F126+H126+J126)/4</f>
        <v>64.416666666666657</v>
      </c>
      <c r="L126" s="38"/>
    </row>
    <row r="127" spans="1:12">
      <c r="A127" s="29">
        <v>124</v>
      </c>
      <c r="B127" s="29" t="s">
        <v>152</v>
      </c>
      <c r="C127" s="29"/>
      <c r="D127" s="51"/>
      <c r="E127" s="29">
        <v>1041</v>
      </c>
      <c r="F127" s="51">
        <f t="shared" si="24"/>
        <v>69.400000000000006</v>
      </c>
      <c r="G127" s="38">
        <v>1103</v>
      </c>
      <c r="H127" s="51">
        <f t="shared" si="28"/>
        <v>73.533333333333331</v>
      </c>
      <c r="I127" s="38">
        <v>1159</v>
      </c>
      <c r="J127" s="38">
        <f>(I127/15)</f>
        <v>77.266666666666666</v>
      </c>
      <c r="K127" s="54">
        <f>(F127+H127+J127)/3</f>
        <v>73.399999999999991</v>
      </c>
      <c r="L127" s="38"/>
    </row>
    <row r="128" spans="1:12">
      <c r="A128" s="29">
        <v>125</v>
      </c>
      <c r="B128" s="29" t="s">
        <v>153</v>
      </c>
      <c r="C128" s="29"/>
      <c r="D128" s="51"/>
      <c r="E128" s="29">
        <v>978</v>
      </c>
      <c r="F128" s="51">
        <f t="shared" si="24"/>
        <v>65.2</v>
      </c>
      <c r="G128" s="38">
        <v>989</v>
      </c>
      <c r="H128" s="51">
        <f t="shared" si="28"/>
        <v>65.933333333333337</v>
      </c>
      <c r="I128" s="38">
        <v>1063</v>
      </c>
      <c r="J128" s="38">
        <f>(I128/15)</f>
        <v>70.86666666666666</v>
      </c>
      <c r="K128" s="54">
        <f>(F128+H128+J128)/3</f>
        <v>67.333333333333329</v>
      </c>
      <c r="L128" s="38"/>
    </row>
    <row r="129" spans="1:12">
      <c r="A129" s="29">
        <v>126</v>
      </c>
      <c r="B129" s="29" t="s">
        <v>154</v>
      </c>
      <c r="C129" s="29"/>
      <c r="D129" s="51"/>
      <c r="E129" s="29">
        <v>800</v>
      </c>
      <c r="F129" s="51">
        <f t="shared" si="24"/>
        <v>53.333333333333336</v>
      </c>
      <c r="G129" s="38">
        <v>786</v>
      </c>
      <c r="H129" s="51">
        <f t="shared" si="28"/>
        <v>52.4</v>
      </c>
      <c r="I129" s="35"/>
      <c r="J129" s="49" t="s">
        <v>28</v>
      </c>
      <c r="K129" s="55"/>
      <c r="L129" s="35"/>
    </row>
    <row r="130" spans="1:12">
      <c r="A130" s="29">
        <v>127</v>
      </c>
      <c r="B130" s="29" t="s">
        <v>155</v>
      </c>
      <c r="C130" s="29"/>
      <c r="D130" s="51"/>
      <c r="E130" s="29">
        <v>882</v>
      </c>
      <c r="F130" s="51">
        <f t="shared" si="24"/>
        <v>58.8</v>
      </c>
      <c r="G130" s="38">
        <v>936</v>
      </c>
      <c r="H130" s="51">
        <f t="shared" si="28"/>
        <v>62.4</v>
      </c>
      <c r="I130" s="38">
        <v>1069</v>
      </c>
      <c r="J130" s="38">
        <f>(I130/15)</f>
        <v>71.266666666666666</v>
      </c>
      <c r="K130" s="54">
        <f>(F130+H130+J130)/3</f>
        <v>64.155555555555551</v>
      </c>
      <c r="L130" s="38"/>
    </row>
    <row r="131" spans="1:12">
      <c r="A131" s="29">
        <v>128</v>
      </c>
      <c r="B131" s="29" t="s">
        <v>156</v>
      </c>
      <c r="C131" s="29"/>
      <c r="D131" s="51"/>
      <c r="E131" s="29">
        <v>951</v>
      </c>
      <c r="F131" s="51">
        <f t="shared" si="24"/>
        <v>63.4</v>
      </c>
      <c r="G131" s="38">
        <v>1017</v>
      </c>
      <c r="H131" s="51">
        <f t="shared" si="28"/>
        <v>67.8</v>
      </c>
      <c r="I131" s="38">
        <v>1067</v>
      </c>
      <c r="J131" s="38">
        <f>(I131/15)</f>
        <v>71.13333333333334</v>
      </c>
      <c r="K131" s="54">
        <f>(F131+H131+J131)/3</f>
        <v>67.444444444444443</v>
      </c>
      <c r="L131" s="38"/>
    </row>
    <row r="132" spans="1:12">
      <c r="A132" s="29">
        <v>129</v>
      </c>
      <c r="B132" s="29" t="s">
        <v>157</v>
      </c>
      <c r="C132" s="29"/>
      <c r="D132" s="51"/>
      <c r="E132" s="29">
        <v>817</v>
      </c>
      <c r="F132" s="51">
        <f t="shared" si="24"/>
        <v>54.466666666666669</v>
      </c>
      <c r="G132" s="38">
        <v>877</v>
      </c>
      <c r="H132" s="51">
        <f t="shared" si="28"/>
        <v>58.466666666666669</v>
      </c>
      <c r="I132" s="35"/>
      <c r="J132" s="49" t="s">
        <v>28</v>
      </c>
      <c r="K132" s="55"/>
      <c r="L132" s="35"/>
    </row>
    <row r="133" spans="1:12">
      <c r="A133" s="29">
        <v>130</v>
      </c>
      <c r="B133" s="29" t="s">
        <v>158</v>
      </c>
      <c r="C133" s="29"/>
      <c r="D133" s="51"/>
      <c r="E133" s="29">
        <v>847</v>
      </c>
      <c r="F133" s="51">
        <f t="shared" si="24"/>
        <v>56.466666666666669</v>
      </c>
      <c r="G133" s="38">
        <v>900</v>
      </c>
      <c r="H133" s="51">
        <f t="shared" si="28"/>
        <v>60</v>
      </c>
      <c r="I133" s="38">
        <v>1006</v>
      </c>
      <c r="J133" s="38">
        <f t="shared" ref="J133:J152" si="29">(I133/15)</f>
        <v>67.066666666666663</v>
      </c>
      <c r="K133" s="54">
        <f t="shared" ref="K133:K152" si="30">(F133+H133+J133)/3</f>
        <v>61.177777777777777</v>
      </c>
      <c r="L133" s="38"/>
    </row>
    <row r="134" spans="1:12">
      <c r="A134" s="29">
        <v>131</v>
      </c>
      <c r="B134" s="29" t="s">
        <v>159</v>
      </c>
      <c r="C134" s="29"/>
      <c r="D134" s="51"/>
      <c r="E134" s="29">
        <v>874</v>
      </c>
      <c r="F134" s="51">
        <f t="shared" si="24"/>
        <v>58.266666666666666</v>
      </c>
      <c r="G134" s="38">
        <v>885</v>
      </c>
      <c r="H134" s="51">
        <f t="shared" si="28"/>
        <v>59</v>
      </c>
      <c r="I134" s="38">
        <v>974</v>
      </c>
      <c r="J134" s="38">
        <f t="shared" si="29"/>
        <v>64.933333333333337</v>
      </c>
      <c r="K134" s="54">
        <f t="shared" si="30"/>
        <v>60.733333333333327</v>
      </c>
      <c r="L134" s="38"/>
    </row>
    <row r="135" spans="1:12">
      <c r="A135" s="29">
        <v>132</v>
      </c>
      <c r="B135" s="29" t="s">
        <v>160</v>
      </c>
      <c r="C135" s="29"/>
      <c r="D135" s="51"/>
      <c r="E135" s="29">
        <v>1117</v>
      </c>
      <c r="F135" s="51">
        <f t="shared" si="24"/>
        <v>74.466666666666669</v>
      </c>
      <c r="G135" s="38">
        <v>1142</v>
      </c>
      <c r="H135" s="51">
        <f t="shared" si="28"/>
        <v>76.13333333333334</v>
      </c>
      <c r="I135" s="38">
        <v>1154</v>
      </c>
      <c r="J135" s="38">
        <f t="shared" si="29"/>
        <v>76.933333333333337</v>
      </c>
      <c r="K135" s="54">
        <f t="shared" si="30"/>
        <v>75.844444444444449</v>
      </c>
      <c r="L135" s="38"/>
    </row>
    <row r="136" spans="1:12">
      <c r="A136" s="29">
        <v>133</v>
      </c>
      <c r="B136" s="29" t="s">
        <v>161</v>
      </c>
      <c r="C136" s="29"/>
      <c r="D136" s="51"/>
      <c r="E136" s="29">
        <v>980</v>
      </c>
      <c r="F136" s="51">
        <f t="shared" si="24"/>
        <v>65.333333333333329</v>
      </c>
      <c r="G136" s="38">
        <v>1036</v>
      </c>
      <c r="H136" s="51">
        <f t="shared" si="28"/>
        <v>69.066666666666663</v>
      </c>
      <c r="I136" s="38">
        <v>1081</v>
      </c>
      <c r="J136" s="38">
        <f t="shared" si="29"/>
        <v>72.066666666666663</v>
      </c>
      <c r="K136" s="54">
        <f t="shared" si="30"/>
        <v>68.822222222222209</v>
      </c>
      <c r="L136" s="38"/>
    </row>
    <row r="137" spans="1:12">
      <c r="A137" s="29">
        <v>134</v>
      </c>
      <c r="B137" s="29" t="s">
        <v>162</v>
      </c>
      <c r="C137" s="29"/>
      <c r="D137" s="51"/>
      <c r="E137" s="29">
        <v>861</v>
      </c>
      <c r="F137" s="51">
        <f t="shared" si="24"/>
        <v>57.4</v>
      </c>
      <c r="G137" s="38">
        <v>1015</v>
      </c>
      <c r="H137" s="51">
        <f t="shared" si="28"/>
        <v>67.666666666666671</v>
      </c>
      <c r="I137" s="38">
        <v>1006</v>
      </c>
      <c r="J137" s="38">
        <f t="shared" si="29"/>
        <v>67.066666666666663</v>
      </c>
      <c r="K137" s="54">
        <f t="shared" si="30"/>
        <v>64.044444444444437</v>
      </c>
      <c r="L137" s="38"/>
    </row>
    <row r="138" spans="1:12">
      <c r="A138" s="29">
        <v>135</v>
      </c>
      <c r="B138" s="29" t="s">
        <v>163</v>
      </c>
      <c r="C138" s="29"/>
      <c r="D138" s="51"/>
      <c r="E138" s="29">
        <v>1048</v>
      </c>
      <c r="F138" s="51">
        <f t="shared" si="24"/>
        <v>69.86666666666666</v>
      </c>
      <c r="G138" s="38">
        <v>1004</v>
      </c>
      <c r="H138" s="51">
        <f t="shared" si="28"/>
        <v>66.933333333333337</v>
      </c>
      <c r="I138" s="38">
        <v>1065</v>
      </c>
      <c r="J138" s="38">
        <f t="shared" si="29"/>
        <v>71</v>
      </c>
      <c r="K138" s="54">
        <f t="shared" si="30"/>
        <v>69.266666666666666</v>
      </c>
      <c r="L138" s="38"/>
    </row>
    <row r="139" spans="1:12">
      <c r="A139" s="29">
        <v>136</v>
      </c>
      <c r="B139" s="29" t="s">
        <v>164</v>
      </c>
      <c r="C139" s="29"/>
      <c r="D139" s="51"/>
      <c r="E139" s="29">
        <v>1060</v>
      </c>
      <c r="F139" s="51">
        <f t="shared" si="24"/>
        <v>70.666666666666671</v>
      </c>
      <c r="G139" s="38">
        <v>1031</v>
      </c>
      <c r="H139" s="51">
        <f t="shared" si="28"/>
        <v>68.733333333333334</v>
      </c>
      <c r="I139" s="38">
        <v>1118</v>
      </c>
      <c r="J139" s="38">
        <f t="shared" si="29"/>
        <v>74.533333333333331</v>
      </c>
      <c r="K139" s="54">
        <f t="shared" si="30"/>
        <v>71.311111111111117</v>
      </c>
      <c r="L139" s="38"/>
    </row>
    <row r="140" spans="1:12">
      <c r="A140" s="29">
        <v>137</v>
      </c>
      <c r="B140" s="29" t="s">
        <v>165</v>
      </c>
      <c r="C140" s="29"/>
      <c r="D140" s="51"/>
      <c r="E140" s="29">
        <v>775</v>
      </c>
      <c r="F140" s="51">
        <f t="shared" si="24"/>
        <v>51.666666666666664</v>
      </c>
      <c r="G140" s="38">
        <v>931</v>
      </c>
      <c r="H140" s="51">
        <f t="shared" si="28"/>
        <v>62.06666666666667</v>
      </c>
      <c r="I140" s="38">
        <v>990</v>
      </c>
      <c r="J140" s="38">
        <f t="shared" si="29"/>
        <v>66</v>
      </c>
      <c r="K140" s="54">
        <f t="shared" si="30"/>
        <v>59.911111111111119</v>
      </c>
      <c r="L140" s="38"/>
    </row>
    <row r="141" spans="1:12">
      <c r="A141" s="29">
        <v>138</v>
      </c>
      <c r="B141" s="29" t="s">
        <v>166</v>
      </c>
      <c r="C141" s="29"/>
      <c r="D141" s="51"/>
      <c r="E141" s="29">
        <v>921</v>
      </c>
      <c r="F141" s="51">
        <f t="shared" si="24"/>
        <v>61.4</v>
      </c>
      <c r="G141" s="38">
        <v>999</v>
      </c>
      <c r="H141" s="51">
        <f t="shared" si="28"/>
        <v>66.599999999999994</v>
      </c>
      <c r="I141" s="38">
        <v>1042</v>
      </c>
      <c r="J141" s="38">
        <f t="shared" si="29"/>
        <v>69.466666666666669</v>
      </c>
      <c r="K141" s="54">
        <f t="shared" si="30"/>
        <v>65.822222222222223</v>
      </c>
      <c r="L141" s="38"/>
    </row>
    <row r="142" spans="1:12">
      <c r="A142" s="29">
        <v>139</v>
      </c>
      <c r="B142" s="29" t="s">
        <v>167</v>
      </c>
      <c r="C142" s="29"/>
      <c r="D142" s="51"/>
      <c r="E142" s="29">
        <v>751</v>
      </c>
      <c r="F142" s="51">
        <f t="shared" si="24"/>
        <v>50.06666666666667</v>
      </c>
      <c r="G142" s="38">
        <v>873</v>
      </c>
      <c r="H142" s="51">
        <f t="shared" si="28"/>
        <v>58.2</v>
      </c>
      <c r="I142" s="38">
        <v>1048</v>
      </c>
      <c r="J142" s="38">
        <f t="shared" si="29"/>
        <v>69.86666666666666</v>
      </c>
      <c r="K142" s="54">
        <f t="shared" si="30"/>
        <v>59.377777777777773</v>
      </c>
      <c r="L142" s="38"/>
    </row>
    <row r="143" spans="1:12">
      <c r="A143" s="29">
        <v>140</v>
      </c>
      <c r="B143" s="29" t="s">
        <v>168</v>
      </c>
      <c r="C143" s="29"/>
      <c r="D143" s="51"/>
      <c r="E143" s="29">
        <v>942</v>
      </c>
      <c r="F143" s="51">
        <f t="shared" si="24"/>
        <v>62.8</v>
      </c>
      <c r="G143" s="38">
        <v>1019</v>
      </c>
      <c r="H143" s="51">
        <f t="shared" si="28"/>
        <v>67.933333333333337</v>
      </c>
      <c r="I143" s="38">
        <v>1031</v>
      </c>
      <c r="J143" s="38">
        <f t="shared" si="29"/>
        <v>68.733333333333334</v>
      </c>
      <c r="K143" s="54">
        <f t="shared" si="30"/>
        <v>66.488888888888894</v>
      </c>
      <c r="L143" s="38"/>
    </row>
    <row r="144" spans="1:12">
      <c r="A144" s="29">
        <v>141</v>
      </c>
      <c r="B144" s="29" t="s">
        <v>169</v>
      </c>
      <c r="C144" s="29"/>
      <c r="D144" s="51"/>
      <c r="E144" s="29">
        <v>741</v>
      </c>
      <c r="F144" s="51">
        <f t="shared" si="24"/>
        <v>49.4</v>
      </c>
      <c r="G144" s="38">
        <v>957</v>
      </c>
      <c r="H144" s="51">
        <f t="shared" si="28"/>
        <v>63.8</v>
      </c>
      <c r="I144" s="38">
        <v>1007</v>
      </c>
      <c r="J144" s="38">
        <f t="shared" si="29"/>
        <v>67.13333333333334</v>
      </c>
      <c r="K144" s="54">
        <f t="shared" si="30"/>
        <v>60.111111111111107</v>
      </c>
      <c r="L144" s="38"/>
    </row>
    <row r="145" spans="1:12">
      <c r="A145" s="29">
        <v>142</v>
      </c>
      <c r="B145" s="29" t="s">
        <v>170</v>
      </c>
      <c r="C145" s="29"/>
      <c r="D145" s="51"/>
      <c r="E145" s="29">
        <v>986</v>
      </c>
      <c r="F145" s="51">
        <f t="shared" si="24"/>
        <v>65.733333333333334</v>
      </c>
      <c r="G145" s="38">
        <v>1049</v>
      </c>
      <c r="H145" s="51">
        <f t="shared" si="28"/>
        <v>69.933333333333337</v>
      </c>
      <c r="I145" s="38">
        <v>1130</v>
      </c>
      <c r="J145" s="38">
        <f t="shared" si="29"/>
        <v>75.333333333333329</v>
      </c>
      <c r="K145" s="54">
        <f t="shared" si="30"/>
        <v>70.333333333333329</v>
      </c>
      <c r="L145" s="38"/>
    </row>
    <row r="146" spans="1:12">
      <c r="A146" s="29">
        <v>143</v>
      </c>
      <c r="B146" s="29" t="s">
        <v>171</v>
      </c>
      <c r="C146" s="29"/>
      <c r="D146" s="51"/>
      <c r="E146" s="29">
        <v>907</v>
      </c>
      <c r="F146" s="51">
        <f t="shared" si="24"/>
        <v>60.466666666666669</v>
      </c>
      <c r="G146" s="38">
        <v>971</v>
      </c>
      <c r="H146" s="51">
        <f t="shared" si="28"/>
        <v>64.733333333333334</v>
      </c>
      <c r="I146" s="38">
        <v>997</v>
      </c>
      <c r="J146" s="38">
        <f t="shared" si="29"/>
        <v>66.466666666666669</v>
      </c>
      <c r="K146" s="54">
        <f t="shared" si="30"/>
        <v>63.888888888888893</v>
      </c>
      <c r="L146" s="38"/>
    </row>
    <row r="147" spans="1:12">
      <c r="A147" s="29">
        <v>144</v>
      </c>
      <c r="B147" s="29" t="s">
        <v>172</v>
      </c>
      <c r="C147" s="29"/>
      <c r="D147" s="51"/>
      <c r="E147" s="29">
        <v>857</v>
      </c>
      <c r="F147" s="51">
        <f t="shared" si="24"/>
        <v>57.133333333333333</v>
      </c>
      <c r="G147" s="38">
        <v>951</v>
      </c>
      <c r="H147" s="51">
        <f t="shared" si="28"/>
        <v>63.4</v>
      </c>
      <c r="I147" s="38">
        <v>1010</v>
      </c>
      <c r="J147" s="38">
        <f t="shared" si="29"/>
        <v>67.333333333333329</v>
      </c>
      <c r="K147" s="54">
        <f t="shared" si="30"/>
        <v>62.622222222222227</v>
      </c>
      <c r="L147" s="38"/>
    </row>
    <row r="148" spans="1:12">
      <c r="A148" s="29">
        <v>145</v>
      </c>
      <c r="B148" s="29" t="s">
        <v>173</v>
      </c>
      <c r="C148" s="29"/>
      <c r="D148" s="51"/>
      <c r="E148" s="29">
        <v>903</v>
      </c>
      <c r="F148" s="51">
        <f t="shared" si="24"/>
        <v>60.2</v>
      </c>
      <c r="G148" s="38">
        <v>945</v>
      </c>
      <c r="H148" s="51">
        <f t="shared" si="28"/>
        <v>63</v>
      </c>
      <c r="I148" s="38">
        <v>1111</v>
      </c>
      <c r="J148" s="38">
        <f t="shared" si="29"/>
        <v>74.066666666666663</v>
      </c>
      <c r="K148" s="54">
        <f t="shared" si="30"/>
        <v>65.755555555555546</v>
      </c>
      <c r="L148" s="38"/>
    </row>
    <row r="149" spans="1:12">
      <c r="A149" s="29">
        <v>146</v>
      </c>
      <c r="B149" s="29" t="s">
        <v>174</v>
      </c>
      <c r="C149" s="29"/>
      <c r="D149" s="51"/>
      <c r="E149" s="29">
        <v>854</v>
      </c>
      <c r="F149" s="51">
        <f t="shared" si="24"/>
        <v>56.93333333333333</v>
      </c>
      <c r="G149" s="38">
        <v>886</v>
      </c>
      <c r="H149" s="51">
        <f t="shared" si="28"/>
        <v>59.06666666666667</v>
      </c>
      <c r="I149" s="38">
        <v>943</v>
      </c>
      <c r="J149" s="38">
        <f t="shared" si="29"/>
        <v>62.866666666666667</v>
      </c>
      <c r="K149" s="54">
        <f t="shared" si="30"/>
        <v>59.622222222222227</v>
      </c>
      <c r="L149" s="38"/>
    </row>
    <row r="150" spans="1:12">
      <c r="A150" s="29">
        <v>147</v>
      </c>
      <c r="B150" s="29" t="s">
        <v>175</v>
      </c>
      <c r="C150" s="29"/>
      <c r="D150" s="51"/>
      <c r="E150" s="29">
        <v>906</v>
      </c>
      <c r="F150" s="51">
        <f t="shared" si="24"/>
        <v>60.4</v>
      </c>
      <c r="G150" s="38">
        <v>997</v>
      </c>
      <c r="H150" s="51">
        <f t="shared" si="28"/>
        <v>66.466666666666669</v>
      </c>
      <c r="I150" s="38">
        <v>1121</v>
      </c>
      <c r="J150" s="38">
        <f t="shared" si="29"/>
        <v>74.733333333333334</v>
      </c>
      <c r="K150" s="54">
        <f t="shared" si="30"/>
        <v>67.2</v>
      </c>
      <c r="L150" s="38"/>
    </row>
    <row r="151" spans="1:12">
      <c r="A151" s="29">
        <v>148</v>
      </c>
      <c r="B151" s="29" t="s">
        <v>176</v>
      </c>
      <c r="C151" s="29"/>
      <c r="D151" s="51"/>
      <c r="E151" s="29">
        <v>814</v>
      </c>
      <c r="F151" s="51">
        <f t="shared" si="24"/>
        <v>54.266666666666666</v>
      </c>
      <c r="G151" s="38">
        <v>907</v>
      </c>
      <c r="H151" s="51">
        <f t="shared" si="28"/>
        <v>60.466666666666669</v>
      </c>
      <c r="I151" s="38">
        <v>986</v>
      </c>
      <c r="J151" s="38">
        <f t="shared" si="29"/>
        <v>65.733333333333334</v>
      </c>
      <c r="K151" s="54">
        <f t="shared" si="30"/>
        <v>60.155555555555559</v>
      </c>
      <c r="L151" s="38"/>
    </row>
    <row r="152" spans="1:12">
      <c r="A152" s="29">
        <v>149</v>
      </c>
      <c r="B152" s="29" t="s">
        <v>177</v>
      </c>
      <c r="C152" s="29"/>
      <c r="D152" s="51"/>
      <c r="E152" s="29">
        <v>826</v>
      </c>
      <c r="F152" s="51">
        <f t="shared" si="24"/>
        <v>55.06666666666667</v>
      </c>
      <c r="G152" s="38">
        <v>910</v>
      </c>
      <c r="H152" s="51">
        <f t="shared" si="28"/>
        <v>60.666666666666664</v>
      </c>
      <c r="I152" s="38">
        <v>1072</v>
      </c>
      <c r="J152" s="38">
        <f t="shared" si="29"/>
        <v>71.466666666666669</v>
      </c>
      <c r="K152" s="54">
        <f t="shared" si="30"/>
        <v>62.4</v>
      </c>
      <c r="L152" s="38"/>
    </row>
    <row r="153" spans="1:12">
      <c r="A153" s="29"/>
      <c r="B153" s="29"/>
      <c r="C153" s="38"/>
      <c r="D153" s="38"/>
      <c r="E153" s="38"/>
      <c r="F153" s="38"/>
      <c r="G153" s="38"/>
      <c r="H153" s="38"/>
      <c r="I153" s="38"/>
      <c r="J153" s="38"/>
      <c r="K153" s="54"/>
      <c r="L153" s="38"/>
    </row>
    <row r="154" spans="1:12">
      <c r="A154" s="29"/>
      <c r="B154" s="29"/>
      <c r="C154" s="38"/>
      <c r="D154" s="38"/>
      <c r="E154" s="38"/>
      <c r="F154" s="38"/>
      <c r="G154" s="38"/>
      <c r="H154" s="38"/>
      <c r="I154" s="38"/>
      <c r="J154" s="38"/>
      <c r="K154" s="54"/>
      <c r="L154" s="38"/>
    </row>
    <row r="155" spans="1:12">
      <c r="A155" s="29"/>
      <c r="B155" s="29"/>
      <c r="C155" s="38"/>
      <c r="D155" s="38"/>
      <c r="E155" s="38"/>
      <c r="F155" s="38"/>
      <c r="G155" s="38"/>
      <c r="H155" s="38"/>
      <c r="I155" s="38"/>
      <c r="J155" s="38"/>
      <c r="K155" s="54"/>
      <c r="L155" s="38"/>
    </row>
    <row r="156" spans="1:12">
      <c r="A156" s="29"/>
      <c r="B156" s="29"/>
      <c r="C156" s="38"/>
      <c r="D156" s="38"/>
      <c r="E156" s="38"/>
      <c r="F156" s="38"/>
      <c r="G156" s="38"/>
      <c r="H156" s="38"/>
      <c r="I156" s="38"/>
      <c r="J156" s="38"/>
      <c r="K156" s="54"/>
      <c r="L156" s="38"/>
    </row>
    <row r="157" spans="1:12">
      <c r="A157" s="29"/>
      <c r="B157" s="29"/>
      <c r="C157" s="38"/>
      <c r="D157" s="38"/>
      <c r="E157" s="38"/>
      <c r="F157" s="38"/>
      <c r="G157" s="38"/>
      <c r="H157" s="38"/>
      <c r="I157" s="38"/>
      <c r="J157" s="38"/>
      <c r="K157" s="54"/>
      <c r="L157" s="38"/>
    </row>
    <row r="158" spans="1:12">
      <c r="A158" s="29"/>
      <c r="B158" s="29"/>
      <c r="C158" s="38"/>
      <c r="D158" s="38"/>
      <c r="E158" s="38"/>
      <c r="F158" s="38"/>
      <c r="G158" s="38"/>
      <c r="H158" s="38"/>
      <c r="I158" s="38"/>
      <c r="J158" s="38"/>
      <c r="K158" s="54"/>
      <c r="L158" s="38"/>
    </row>
    <row r="159" spans="1:12">
      <c r="A159" s="29"/>
      <c r="B159" s="29"/>
      <c r="C159" s="38"/>
      <c r="D159" s="38"/>
      <c r="E159" s="38"/>
      <c r="F159" s="38"/>
      <c r="G159" s="38"/>
      <c r="H159" s="38"/>
      <c r="I159" s="38"/>
      <c r="J159" s="38"/>
      <c r="K159" s="54"/>
      <c r="L159" s="38"/>
    </row>
    <row r="160" spans="1:12">
      <c r="A160" s="29"/>
      <c r="B160" s="38"/>
      <c r="C160" s="38"/>
      <c r="D160" s="38"/>
      <c r="E160" s="38"/>
      <c r="F160" s="38"/>
      <c r="G160" s="38"/>
      <c r="H160" s="38"/>
      <c r="I160" s="38"/>
      <c r="J160" s="38"/>
      <c r="K160" s="54"/>
      <c r="L160" s="38"/>
    </row>
    <row r="161" spans="1:12">
      <c r="A161" s="29"/>
      <c r="B161" s="38"/>
      <c r="C161" s="38"/>
      <c r="D161" s="38"/>
      <c r="E161" s="38"/>
      <c r="F161" s="38"/>
      <c r="G161" s="38"/>
      <c r="H161" s="38"/>
      <c r="I161" s="38"/>
      <c r="J161" s="38"/>
      <c r="K161" s="54"/>
      <c r="L161" s="38"/>
    </row>
    <row r="162" spans="1:12">
      <c r="A162" s="29"/>
      <c r="B162" s="38"/>
      <c r="C162" s="38"/>
      <c r="D162" s="38"/>
      <c r="E162" s="38"/>
      <c r="F162" s="38"/>
      <c r="G162" s="38"/>
      <c r="H162" s="38"/>
      <c r="I162" s="38"/>
      <c r="J162" s="38"/>
      <c r="K162" s="54"/>
      <c r="L162" s="38"/>
    </row>
    <row r="163" spans="1:12">
      <c r="A163" s="29"/>
      <c r="B163" s="38"/>
      <c r="C163" s="38"/>
      <c r="D163" s="38"/>
      <c r="E163" s="38"/>
      <c r="F163" s="38"/>
      <c r="G163" s="38"/>
      <c r="H163" s="38"/>
      <c r="I163" s="38"/>
      <c r="J163" s="38"/>
      <c r="K163" s="54"/>
      <c r="L163" s="38"/>
    </row>
    <row r="164" spans="1:12">
      <c r="L164" s="3"/>
    </row>
    <row r="165" spans="1:12">
      <c r="L165" s="3"/>
    </row>
    <row r="166" spans="1:12">
      <c r="L166" s="3"/>
    </row>
    <row r="167" spans="1:12">
      <c r="L167" s="3"/>
    </row>
    <row r="168" spans="1:12">
      <c r="L168" s="3"/>
    </row>
    <row r="169" spans="1:12">
      <c r="L169" s="3"/>
    </row>
    <row r="170" spans="1:12">
      <c r="K170" s="3"/>
      <c r="L170" s="3"/>
    </row>
    <row r="171" spans="1:12">
      <c r="L171" s="3"/>
    </row>
    <row r="172" spans="1:12">
      <c r="L172" s="3"/>
    </row>
    <row r="173" spans="1:12">
      <c r="L173" s="3"/>
    </row>
    <row r="174" spans="1:12">
      <c r="L174" s="3"/>
    </row>
    <row r="175" spans="1:12">
      <c r="L175" s="3"/>
    </row>
    <row r="176" spans="1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3"/>
    </row>
    <row r="184" spans="12:12">
      <c r="L184" s="3"/>
    </row>
    <row r="185" spans="12:12">
      <c r="L185" s="3"/>
    </row>
    <row r="186" spans="12:12">
      <c r="L186" s="3"/>
    </row>
    <row r="187" spans="12:12">
      <c r="L187" s="3"/>
    </row>
    <row r="188" spans="12:12">
      <c r="L188" s="3"/>
    </row>
    <row r="189" spans="12:12">
      <c r="L189" s="3"/>
    </row>
    <row r="190" spans="12:12">
      <c r="L190" s="3"/>
    </row>
    <row r="191" spans="12:12" ht="14.25" customHeight="1">
      <c r="L191" s="37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3"/>
    </row>
    <row r="222" spans="12:12">
      <c r="L222" s="3"/>
    </row>
    <row r="223" spans="12:12">
      <c r="L223" s="3"/>
    </row>
    <row r="224" spans="12:12">
      <c r="L224" s="3"/>
    </row>
    <row r="225" spans="12:12">
      <c r="L225" s="3"/>
    </row>
    <row r="226" spans="12:12">
      <c r="L226" s="3"/>
    </row>
    <row r="227" spans="12:12">
      <c r="L227" s="3"/>
    </row>
    <row r="228" spans="12:12">
      <c r="L228" s="3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3"/>
    </row>
    <row r="260" spans="12:12">
      <c r="L260" s="3"/>
    </row>
    <row r="261" spans="12:12">
      <c r="L261" s="3"/>
    </row>
    <row r="262" spans="12:12">
      <c r="L262" s="3"/>
    </row>
    <row r="263" spans="12:12">
      <c r="L263" s="3"/>
    </row>
    <row r="264" spans="12:12">
      <c r="L264" s="3"/>
    </row>
    <row r="265" spans="12:12">
      <c r="L265" s="3"/>
    </row>
    <row r="266" spans="12:12">
      <c r="L266" s="3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</sheetData>
  <mergeCells count="1">
    <mergeCell ref="A1:K1"/>
  </mergeCells>
  <pageMargins left="0.69930555555555596" right="0.69930555555555596" top="0.75" bottom="1.6041666666666701" header="0.3" footer="0.3"/>
  <pageSetup paperSize="9" scale="71" orientation="portrait" r:id="rId1"/>
  <headerFooter>
    <oddHeader>&amp;CAdmitted in 2008</oddHeader>
    <oddFooter>&amp;R&amp;P</oddFooter>
  </headerFooter>
  <rowBreaks count="2" manualBreakCount="2">
    <brk id="63" max="16383" man="1"/>
    <brk id="123" max="16383" man="1"/>
  </rowBreaks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1"/>
  <sheetViews>
    <sheetView topLeftCell="A145" workbookViewId="0">
      <selection activeCell="J106" sqref="J106:K106"/>
    </sheetView>
  </sheetViews>
  <sheetFormatPr defaultColWidth="9" defaultRowHeight="14.4"/>
  <cols>
    <col min="1" max="1" width="6.109375" customWidth="1"/>
    <col min="2" max="2" width="32.33203125" customWidth="1"/>
    <col min="4" max="4" width="5.109375" customWidth="1"/>
    <col min="6" max="6" width="5.33203125" customWidth="1"/>
    <col min="7" max="7" width="9.6640625" customWidth="1"/>
    <col min="8" max="8" width="6" customWidth="1"/>
    <col min="9" max="9" width="9.109375" customWidth="1"/>
    <col min="10" max="10" width="6.33203125" customWidth="1"/>
    <col min="11" max="11" width="6" customWidth="1"/>
    <col min="12" max="12" width="10.88671875" style="29" customWidth="1"/>
  </cols>
  <sheetData>
    <row r="1" spans="1:12" ht="18">
      <c r="A1" s="323" t="s">
        <v>178</v>
      </c>
      <c r="B1" s="323"/>
      <c r="C1" s="323"/>
      <c r="D1" s="323"/>
      <c r="E1" s="323"/>
      <c r="F1" s="323"/>
      <c r="G1" s="323"/>
      <c r="H1" s="323"/>
      <c r="I1" s="323"/>
      <c r="J1" s="327"/>
      <c r="K1" s="323"/>
      <c r="L1" s="3"/>
    </row>
    <row r="2" spans="1:12">
      <c r="L2" s="3"/>
    </row>
    <row r="3" spans="1:12">
      <c r="A3" s="29" t="s">
        <v>1</v>
      </c>
      <c r="B3" s="29" t="s">
        <v>2</v>
      </c>
      <c r="C3" s="29" t="s">
        <v>20</v>
      </c>
      <c r="D3" s="29" t="s">
        <v>24</v>
      </c>
      <c r="E3" s="29" t="s">
        <v>22</v>
      </c>
      <c r="F3" s="29" t="s">
        <v>24</v>
      </c>
      <c r="G3" s="29" t="s">
        <v>26</v>
      </c>
      <c r="H3" s="29" t="s">
        <v>24</v>
      </c>
      <c r="I3" s="29" t="s">
        <v>179</v>
      </c>
      <c r="J3" s="29" t="s">
        <v>24</v>
      </c>
      <c r="K3" s="52" t="s">
        <v>7</v>
      </c>
      <c r="L3" s="38"/>
    </row>
    <row r="4" spans="1:12">
      <c r="A4" s="29">
        <v>1</v>
      </c>
      <c r="B4" s="29" t="s">
        <v>180</v>
      </c>
      <c r="C4" s="29">
        <v>991</v>
      </c>
      <c r="D4" s="51">
        <f>(C4/13)</f>
        <v>76.230769230769226</v>
      </c>
      <c r="E4" s="36" t="s">
        <v>83</v>
      </c>
      <c r="F4" s="36"/>
      <c r="G4" s="36"/>
      <c r="H4" s="36"/>
      <c r="I4" s="36"/>
      <c r="J4" s="36"/>
      <c r="K4" s="53"/>
      <c r="L4" s="36"/>
    </row>
    <row r="5" spans="1:12">
      <c r="A5" s="29">
        <v>2</v>
      </c>
      <c r="B5" s="29" t="s">
        <v>181</v>
      </c>
      <c r="C5" s="29">
        <v>780</v>
      </c>
      <c r="D5" s="51">
        <f>(C5/13)</f>
        <v>60</v>
      </c>
      <c r="E5" s="38">
        <v>910</v>
      </c>
      <c r="F5" s="51">
        <f>(E5/15)</f>
        <v>60.666666666666664</v>
      </c>
      <c r="G5" s="38">
        <v>1051</v>
      </c>
      <c r="H5" s="38">
        <f>(G5/15)</f>
        <v>70.066666666666663</v>
      </c>
      <c r="I5" s="38">
        <v>1135</v>
      </c>
      <c r="J5" s="38">
        <f>(I5/15)</f>
        <v>75.666666666666671</v>
      </c>
      <c r="K5" s="54"/>
      <c r="L5" s="38"/>
    </row>
    <row r="6" spans="1:12">
      <c r="A6" s="29">
        <v>3</v>
      </c>
      <c r="B6" s="29" t="s">
        <v>182</v>
      </c>
      <c r="C6" s="29">
        <v>898</v>
      </c>
      <c r="D6" s="51">
        <f>(C6/13)</f>
        <v>69.07692307692308</v>
      </c>
      <c r="E6" s="36" t="s">
        <v>83</v>
      </c>
      <c r="F6" s="36"/>
      <c r="G6" s="36"/>
      <c r="H6" s="36"/>
      <c r="I6" s="36"/>
      <c r="J6" s="36"/>
      <c r="K6" s="53"/>
      <c r="L6" s="36"/>
    </row>
    <row r="7" spans="1:12">
      <c r="A7" s="29">
        <v>4</v>
      </c>
      <c r="B7" s="29" t="s">
        <v>183</v>
      </c>
      <c r="C7" s="29">
        <v>955</v>
      </c>
      <c r="D7" s="51">
        <f>(C7/13)</f>
        <v>73.461538461538467</v>
      </c>
      <c r="E7" s="36" t="s">
        <v>83</v>
      </c>
      <c r="F7" s="36"/>
      <c r="G7" s="36"/>
      <c r="H7" s="36"/>
      <c r="I7" s="36"/>
      <c r="J7" s="36"/>
      <c r="K7" s="53"/>
      <c r="L7" s="36"/>
    </row>
    <row r="8" spans="1:12">
      <c r="A8" s="29">
        <v>5</v>
      </c>
      <c r="B8" s="29" t="s">
        <v>184</v>
      </c>
      <c r="C8" s="29">
        <v>895</v>
      </c>
      <c r="D8" s="51">
        <f>(C8/13)</f>
        <v>68.84615384615384</v>
      </c>
      <c r="E8" s="36" t="s">
        <v>83</v>
      </c>
      <c r="F8" s="36"/>
      <c r="G8" s="36"/>
      <c r="H8" s="36"/>
      <c r="I8" s="36"/>
      <c r="J8" s="36"/>
      <c r="K8" s="53"/>
      <c r="L8" s="36"/>
    </row>
    <row r="9" spans="1:12">
      <c r="A9" s="29">
        <v>6</v>
      </c>
      <c r="B9" s="29" t="s">
        <v>185</v>
      </c>
      <c r="C9" s="35">
        <v>462</v>
      </c>
      <c r="D9" s="42" t="s">
        <v>28</v>
      </c>
      <c r="E9" s="35"/>
      <c r="F9" s="35"/>
      <c r="G9" s="35"/>
      <c r="H9" s="35"/>
      <c r="I9" s="35"/>
      <c r="J9" s="35"/>
      <c r="K9" s="55"/>
      <c r="L9" s="35"/>
    </row>
    <row r="10" spans="1:12">
      <c r="A10" s="29">
        <v>7</v>
      </c>
      <c r="B10" s="29" t="s">
        <v>186</v>
      </c>
      <c r="C10" s="29">
        <v>880</v>
      </c>
      <c r="D10" s="51">
        <f t="shared" ref="D10:D25" si="0">(C10/13)</f>
        <v>67.692307692307693</v>
      </c>
      <c r="E10" s="38">
        <v>812</v>
      </c>
      <c r="F10" s="51">
        <f>(E10/15)</f>
        <v>54.133333333333333</v>
      </c>
      <c r="G10" s="38">
        <v>825</v>
      </c>
      <c r="H10" s="38">
        <f>(G10/15)</f>
        <v>55</v>
      </c>
      <c r="I10" s="38">
        <v>1063</v>
      </c>
      <c r="J10" s="38">
        <f>(I10/15)</f>
        <v>70.86666666666666</v>
      </c>
      <c r="K10" s="54"/>
      <c r="L10" s="38"/>
    </row>
    <row r="11" spans="1:12">
      <c r="A11" s="29">
        <v>8</v>
      </c>
      <c r="B11" s="29" t="s">
        <v>187</v>
      </c>
      <c r="C11" s="29">
        <v>734</v>
      </c>
      <c r="D11" s="51">
        <f t="shared" si="0"/>
        <v>56.46153846153846</v>
      </c>
      <c r="E11" s="38">
        <v>783</v>
      </c>
      <c r="F11" s="51">
        <f>(E11/15)</f>
        <v>52.2</v>
      </c>
      <c r="G11" s="38">
        <v>752</v>
      </c>
      <c r="H11" s="38">
        <f>(G11/15)</f>
        <v>50.133333333333333</v>
      </c>
      <c r="I11" s="38">
        <v>932</v>
      </c>
      <c r="J11" s="38">
        <f>(I11/15)</f>
        <v>62.133333333333333</v>
      </c>
      <c r="K11" s="54"/>
      <c r="L11" s="38"/>
    </row>
    <row r="12" spans="1:12">
      <c r="A12" s="29">
        <v>9</v>
      </c>
      <c r="B12" s="29" t="s">
        <v>188</v>
      </c>
      <c r="C12" s="29">
        <v>870</v>
      </c>
      <c r="D12" s="51">
        <f t="shared" si="0"/>
        <v>66.92307692307692</v>
      </c>
      <c r="E12" s="38">
        <v>1024</v>
      </c>
      <c r="F12" s="51">
        <f>(E12/15)</f>
        <v>68.266666666666666</v>
      </c>
      <c r="G12" s="38">
        <v>956</v>
      </c>
      <c r="H12" s="38">
        <f>(G12/15)</f>
        <v>63.733333333333334</v>
      </c>
      <c r="I12" s="38">
        <v>1003</v>
      </c>
      <c r="J12" s="38">
        <f>(I12/15)</f>
        <v>66.86666666666666</v>
      </c>
      <c r="K12" s="54"/>
      <c r="L12" s="38"/>
    </row>
    <row r="13" spans="1:12">
      <c r="A13" s="29">
        <v>10</v>
      </c>
      <c r="B13" s="29" t="s">
        <v>189</v>
      </c>
      <c r="C13" s="29">
        <v>780</v>
      </c>
      <c r="D13" s="51">
        <f t="shared" si="0"/>
        <v>60</v>
      </c>
      <c r="E13" s="38">
        <v>822</v>
      </c>
      <c r="F13" s="51">
        <f>(E13/15)</f>
        <v>54.8</v>
      </c>
      <c r="G13" s="38">
        <v>853</v>
      </c>
      <c r="H13" s="38">
        <f>(G13/15)</f>
        <v>56.866666666666667</v>
      </c>
      <c r="I13" s="38">
        <v>989</v>
      </c>
      <c r="J13" s="38">
        <f>(I13/15)</f>
        <v>65.933333333333337</v>
      </c>
      <c r="K13" s="54"/>
      <c r="L13" s="38"/>
    </row>
    <row r="14" spans="1:12">
      <c r="A14" s="29">
        <v>11</v>
      </c>
      <c r="B14" s="29" t="s">
        <v>190</v>
      </c>
      <c r="C14" s="29">
        <v>606</v>
      </c>
      <c r="D14" s="51">
        <f t="shared" si="0"/>
        <v>46.615384615384613</v>
      </c>
      <c r="E14" s="38">
        <v>571</v>
      </c>
      <c r="F14" s="42" t="s">
        <v>28</v>
      </c>
      <c r="G14" s="35"/>
      <c r="H14" s="35"/>
      <c r="I14" s="35"/>
      <c r="J14" s="35"/>
      <c r="K14" s="55"/>
      <c r="L14" s="35"/>
    </row>
    <row r="15" spans="1:12">
      <c r="A15" s="29">
        <v>12</v>
      </c>
      <c r="B15" s="29" t="s">
        <v>191</v>
      </c>
      <c r="C15" s="29">
        <v>664</v>
      </c>
      <c r="D15" s="51">
        <f t="shared" si="0"/>
        <v>51.07692307692308</v>
      </c>
      <c r="E15" s="35"/>
      <c r="F15" s="42" t="s">
        <v>28</v>
      </c>
      <c r="G15" s="35"/>
      <c r="H15" s="35"/>
      <c r="I15" s="35"/>
      <c r="J15" s="35"/>
      <c r="K15" s="55"/>
      <c r="L15" s="35"/>
    </row>
    <row r="16" spans="1:12">
      <c r="A16" s="29">
        <v>13</v>
      </c>
      <c r="B16" s="29" t="s">
        <v>192</v>
      </c>
      <c r="C16" s="29">
        <v>710</v>
      </c>
      <c r="D16" s="51">
        <f t="shared" si="0"/>
        <v>54.615384615384613</v>
      </c>
      <c r="E16" s="38">
        <v>788</v>
      </c>
      <c r="F16" s="51">
        <f>(E16/15)</f>
        <v>52.533333333333331</v>
      </c>
      <c r="G16" s="38">
        <v>900</v>
      </c>
      <c r="H16" s="38">
        <f>(G16/15)</f>
        <v>60</v>
      </c>
      <c r="I16" s="38">
        <v>1051</v>
      </c>
      <c r="J16" s="38">
        <f>(I16/15)</f>
        <v>70.066666666666663</v>
      </c>
      <c r="K16" s="54"/>
      <c r="L16" s="38"/>
    </row>
    <row r="17" spans="1:12">
      <c r="A17" s="29">
        <v>14</v>
      </c>
      <c r="B17" s="29" t="s">
        <v>193</v>
      </c>
      <c r="C17" s="29">
        <v>862</v>
      </c>
      <c r="D17" s="51">
        <f t="shared" si="0"/>
        <v>66.307692307692307</v>
      </c>
      <c r="E17" s="38">
        <v>791</v>
      </c>
      <c r="F17" s="51">
        <f>(E17/15)</f>
        <v>52.733333333333334</v>
      </c>
      <c r="G17" s="38">
        <v>866</v>
      </c>
      <c r="H17" s="38">
        <f>(G17/15)</f>
        <v>57.733333333333334</v>
      </c>
      <c r="I17" s="38">
        <v>912</v>
      </c>
      <c r="J17" s="38">
        <f>(I17/15)</f>
        <v>60.8</v>
      </c>
      <c r="K17" s="54"/>
      <c r="L17" s="38"/>
    </row>
    <row r="18" spans="1:12">
      <c r="A18" s="29">
        <v>15</v>
      </c>
      <c r="B18" s="29" t="s">
        <v>194</v>
      </c>
      <c r="C18" s="29">
        <v>913</v>
      </c>
      <c r="D18" s="51">
        <f t="shared" si="0"/>
        <v>70.230769230769226</v>
      </c>
      <c r="E18" s="36" t="s">
        <v>83</v>
      </c>
      <c r="F18" s="36"/>
      <c r="G18" s="36"/>
      <c r="H18" s="36"/>
      <c r="I18" s="36"/>
      <c r="J18" s="36"/>
      <c r="K18" s="53"/>
      <c r="L18" s="36"/>
    </row>
    <row r="19" spans="1:12">
      <c r="A19" s="29">
        <v>16</v>
      </c>
      <c r="B19" s="29" t="s">
        <v>195</v>
      </c>
      <c r="C19" s="29">
        <v>865</v>
      </c>
      <c r="D19" s="51">
        <f t="shared" si="0"/>
        <v>66.538461538461533</v>
      </c>
      <c r="E19" s="38">
        <v>940</v>
      </c>
      <c r="F19" s="51">
        <f>(E19/15)</f>
        <v>62.666666666666664</v>
      </c>
      <c r="G19" s="38">
        <v>1019</v>
      </c>
      <c r="H19" s="38">
        <f>(G19/15)</f>
        <v>67.933333333333337</v>
      </c>
      <c r="I19" s="38">
        <v>1058</v>
      </c>
      <c r="J19" s="38">
        <f>(I19/15)</f>
        <v>70.533333333333331</v>
      </c>
      <c r="K19" s="54"/>
      <c r="L19" s="38"/>
    </row>
    <row r="20" spans="1:12">
      <c r="A20" s="29">
        <v>17</v>
      </c>
      <c r="B20" s="29" t="s">
        <v>196</v>
      </c>
      <c r="C20" s="29">
        <v>893</v>
      </c>
      <c r="D20" s="51">
        <f t="shared" si="0"/>
        <v>68.692307692307693</v>
      </c>
      <c r="E20" s="36" t="s">
        <v>83</v>
      </c>
      <c r="F20" s="36"/>
      <c r="G20" s="36"/>
      <c r="H20" s="36"/>
      <c r="I20" s="36"/>
      <c r="J20" s="36"/>
      <c r="K20" s="53"/>
      <c r="L20" s="36"/>
    </row>
    <row r="21" spans="1:12">
      <c r="A21" s="29">
        <v>18</v>
      </c>
      <c r="B21" s="29" t="s">
        <v>197</v>
      </c>
      <c r="C21" s="29">
        <v>815</v>
      </c>
      <c r="D21" s="51">
        <f t="shared" si="0"/>
        <v>62.692307692307693</v>
      </c>
      <c r="E21" s="38">
        <v>884</v>
      </c>
      <c r="F21" s="51">
        <f>(E21/15)</f>
        <v>58.93333333333333</v>
      </c>
      <c r="G21" s="38">
        <v>945</v>
      </c>
      <c r="H21" s="38">
        <f>(G21/15)</f>
        <v>63</v>
      </c>
      <c r="I21" s="38">
        <v>1037</v>
      </c>
      <c r="J21" s="38">
        <f>(I21/15)</f>
        <v>69.13333333333334</v>
      </c>
      <c r="K21" s="54"/>
      <c r="L21" s="38"/>
    </row>
    <row r="22" spans="1:12">
      <c r="A22" s="29">
        <v>19</v>
      </c>
      <c r="B22" s="29" t="s">
        <v>198</v>
      </c>
      <c r="C22" s="29">
        <v>752</v>
      </c>
      <c r="D22" s="51">
        <f t="shared" si="0"/>
        <v>57.846153846153847</v>
      </c>
      <c r="E22" s="38">
        <v>868</v>
      </c>
      <c r="F22" s="51">
        <f>(E22/15)</f>
        <v>57.866666666666667</v>
      </c>
      <c r="G22" s="38">
        <v>913</v>
      </c>
      <c r="H22" s="38">
        <f>(G22/15)</f>
        <v>60.866666666666667</v>
      </c>
      <c r="I22" s="38">
        <v>1044</v>
      </c>
      <c r="J22" s="38">
        <f>(I22/15)</f>
        <v>69.599999999999994</v>
      </c>
      <c r="K22" s="54"/>
      <c r="L22" s="38"/>
    </row>
    <row r="23" spans="1:12">
      <c r="A23" s="29">
        <v>20</v>
      </c>
      <c r="B23" s="29" t="s">
        <v>199</v>
      </c>
      <c r="C23" s="29">
        <v>863</v>
      </c>
      <c r="D23" s="51">
        <f t="shared" si="0"/>
        <v>66.384615384615387</v>
      </c>
      <c r="E23" s="38">
        <v>925</v>
      </c>
      <c r="F23" s="51">
        <f>(E23/15)</f>
        <v>61.666666666666664</v>
      </c>
      <c r="G23" s="38">
        <v>942</v>
      </c>
      <c r="H23" s="38">
        <f>(G23/15)</f>
        <v>62.8</v>
      </c>
      <c r="I23" s="38">
        <v>1010</v>
      </c>
      <c r="J23" s="38">
        <f>(I23/15)</f>
        <v>67.333333333333329</v>
      </c>
      <c r="K23" s="54"/>
      <c r="L23" s="38"/>
    </row>
    <row r="24" spans="1:12">
      <c r="A24" s="29">
        <v>21</v>
      </c>
      <c r="B24" s="29" t="s">
        <v>200</v>
      </c>
      <c r="C24" s="29">
        <v>742</v>
      </c>
      <c r="D24" s="51">
        <f t="shared" si="0"/>
        <v>57.07692307692308</v>
      </c>
      <c r="E24" s="38">
        <v>913</v>
      </c>
      <c r="F24" s="51">
        <f>(E24/15)</f>
        <v>60.866666666666667</v>
      </c>
      <c r="G24" s="38">
        <v>967</v>
      </c>
      <c r="H24" s="38">
        <f>(G24/15)</f>
        <v>64.466666666666669</v>
      </c>
      <c r="I24" s="38">
        <v>1027</v>
      </c>
      <c r="J24" s="38">
        <f>(I24/15)</f>
        <v>68.466666666666669</v>
      </c>
      <c r="K24" s="54"/>
      <c r="L24" s="38"/>
    </row>
    <row r="25" spans="1:12">
      <c r="A25" s="29">
        <v>22</v>
      </c>
      <c r="B25" s="29" t="s">
        <v>201</v>
      </c>
      <c r="C25" s="29">
        <v>981</v>
      </c>
      <c r="D25" s="51">
        <f t="shared" si="0"/>
        <v>75.461538461538467</v>
      </c>
      <c r="E25" s="36" t="s">
        <v>83</v>
      </c>
      <c r="F25" s="36"/>
      <c r="G25" s="36"/>
      <c r="H25" s="36"/>
      <c r="I25" s="36"/>
      <c r="J25" s="36"/>
      <c r="K25" s="53"/>
      <c r="L25" s="36"/>
    </row>
    <row r="26" spans="1:12">
      <c r="A26" s="29">
        <v>23</v>
      </c>
      <c r="B26" s="29" t="s">
        <v>202</v>
      </c>
      <c r="C26" s="35">
        <v>501</v>
      </c>
      <c r="D26" s="42" t="s">
        <v>28</v>
      </c>
      <c r="E26" s="35"/>
      <c r="F26" s="35"/>
      <c r="G26" s="35"/>
      <c r="H26" s="35"/>
      <c r="I26" s="35"/>
      <c r="J26" s="35"/>
      <c r="K26" s="55"/>
      <c r="L26" s="35"/>
    </row>
    <row r="27" spans="1:12">
      <c r="A27" s="29">
        <v>24</v>
      </c>
      <c r="B27" s="29" t="s">
        <v>203</v>
      </c>
      <c r="C27" s="29">
        <v>898</v>
      </c>
      <c r="D27" s="51">
        <f t="shared" ref="D27:D45" si="1">(C27/13)</f>
        <v>69.07692307692308</v>
      </c>
      <c r="E27" s="38">
        <v>838</v>
      </c>
      <c r="F27" s="51">
        <f>(E27/15)</f>
        <v>55.866666666666667</v>
      </c>
      <c r="G27" s="38">
        <v>909</v>
      </c>
      <c r="H27" s="38">
        <f>(G27/15)</f>
        <v>60.6</v>
      </c>
      <c r="I27" s="38">
        <v>942</v>
      </c>
      <c r="J27" s="38">
        <f>(I27/15)</f>
        <v>62.8</v>
      </c>
      <c r="K27" s="54"/>
      <c r="L27" s="38"/>
    </row>
    <row r="28" spans="1:12">
      <c r="A28" s="29">
        <v>25</v>
      </c>
      <c r="B28" s="29" t="s">
        <v>204</v>
      </c>
      <c r="C28" s="29">
        <v>692</v>
      </c>
      <c r="D28" s="51">
        <f t="shared" si="1"/>
        <v>53.230769230769234</v>
      </c>
      <c r="E28" s="38">
        <v>652</v>
      </c>
      <c r="F28" s="51">
        <f>(E28/15)</f>
        <v>43.466666666666669</v>
      </c>
      <c r="G28" s="42" t="s">
        <v>28</v>
      </c>
      <c r="H28" s="35"/>
      <c r="I28" s="35"/>
      <c r="J28" s="35"/>
      <c r="K28" s="55"/>
      <c r="L28" s="35"/>
    </row>
    <row r="29" spans="1:12">
      <c r="A29" s="29">
        <v>26</v>
      </c>
      <c r="B29" s="29" t="s">
        <v>205</v>
      </c>
      <c r="C29" s="29">
        <v>919</v>
      </c>
      <c r="D29" s="51">
        <f t="shared" si="1"/>
        <v>70.692307692307693</v>
      </c>
      <c r="E29" s="36" t="s">
        <v>83</v>
      </c>
      <c r="F29" s="36"/>
      <c r="G29" s="36"/>
      <c r="H29" s="36"/>
      <c r="I29" s="36"/>
      <c r="J29" s="36"/>
      <c r="K29" s="53"/>
      <c r="L29" s="36"/>
    </row>
    <row r="30" spans="1:12">
      <c r="A30" s="29">
        <v>27</v>
      </c>
      <c r="B30" s="29" t="s">
        <v>206</v>
      </c>
      <c r="C30" s="29">
        <v>805</v>
      </c>
      <c r="D30" s="51">
        <f t="shared" si="1"/>
        <v>61.92307692307692</v>
      </c>
      <c r="E30" s="38">
        <v>835</v>
      </c>
      <c r="F30" s="51">
        <f>(E30/15)</f>
        <v>55.666666666666664</v>
      </c>
      <c r="G30" s="38">
        <v>695</v>
      </c>
      <c r="H30" s="38">
        <f>(G30/15)</f>
        <v>46.333333333333336</v>
      </c>
      <c r="I30" s="38">
        <v>836</v>
      </c>
      <c r="J30" s="35" t="s">
        <v>28</v>
      </c>
      <c r="K30" s="55"/>
      <c r="L30" s="35"/>
    </row>
    <row r="31" spans="1:12">
      <c r="A31" s="29">
        <v>28</v>
      </c>
      <c r="B31" s="29" t="s">
        <v>207</v>
      </c>
      <c r="C31" s="29">
        <v>975</v>
      </c>
      <c r="D31" s="51">
        <f t="shared" si="1"/>
        <v>75</v>
      </c>
      <c r="E31" s="36" t="s">
        <v>83</v>
      </c>
      <c r="F31" s="36"/>
      <c r="G31" s="36"/>
      <c r="H31" s="36"/>
      <c r="I31" s="36"/>
      <c r="J31" s="36"/>
      <c r="K31" s="53"/>
      <c r="L31" s="36"/>
    </row>
    <row r="32" spans="1:12">
      <c r="A32" s="29">
        <v>29</v>
      </c>
      <c r="B32" s="29" t="s">
        <v>208</v>
      </c>
      <c r="C32" s="29">
        <v>932</v>
      </c>
      <c r="D32" s="51">
        <f t="shared" si="1"/>
        <v>71.692307692307693</v>
      </c>
      <c r="E32" s="36" t="s">
        <v>83</v>
      </c>
      <c r="F32" s="36"/>
      <c r="G32" s="36"/>
      <c r="H32" s="36"/>
      <c r="I32" s="36"/>
      <c r="J32" s="36"/>
      <c r="K32" s="53"/>
      <c r="L32" s="36"/>
    </row>
    <row r="33" spans="1:12">
      <c r="A33" s="29">
        <v>30</v>
      </c>
      <c r="B33" s="29" t="s">
        <v>209</v>
      </c>
      <c r="C33" s="29">
        <v>616</v>
      </c>
      <c r="D33" s="51">
        <f t="shared" si="1"/>
        <v>47.384615384615387</v>
      </c>
      <c r="E33" s="38">
        <v>635</v>
      </c>
      <c r="F33" s="51">
        <f>(E33/15)</f>
        <v>42.333333333333336</v>
      </c>
      <c r="G33" s="42" t="s">
        <v>28</v>
      </c>
      <c r="H33" s="35"/>
      <c r="I33" s="35"/>
      <c r="J33" s="35"/>
      <c r="K33" s="55"/>
      <c r="L33" s="35"/>
    </row>
    <row r="34" spans="1:12">
      <c r="A34" s="29">
        <v>31</v>
      </c>
      <c r="B34" s="29" t="s">
        <v>210</v>
      </c>
      <c r="C34" s="29">
        <v>826</v>
      </c>
      <c r="D34" s="51">
        <f t="shared" si="1"/>
        <v>63.53846153846154</v>
      </c>
      <c r="E34" s="38">
        <v>1068</v>
      </c>
      <c r="F34" s="51">
        <f>(E34/15)</f>
        <v>71.2</v>
      </c>
      <c r="G34" s="38">
        <v>1070</v>
      </c>
      <c r="H34" s="38">
        <f>(G34/15)</f>
        <v>71.333333333333329</v>
      </c>
      <c r="I34" s="38">
        <v>1092</v>
      </c>
      <c r="J34" s="38">
        <f>(I34/15)</f>
        <v>72.8</v>
      </c>
      <c r="K34" s="54"/>
      <c r="L34" s="38"/>
    </row>
    <row r="35" spans="1:12">
      <c r="A35" s="29">
        <v>32</v>
      </c>
      <c r="B35" s="29" t="s">
        <v>211</v>
      </c>
      <c r="C35" s="29">
        <v>520</v>
      </c>
      <c r="D35" s="51">
        <f t="shared" si="1"/>
        <v>40</v>
      </c>
      <c r="E35" s="35"/>
      <c r="F35" s="42" t="s">
        <v>28</v>
      </c>
      <c r="G35" s="35"/>
      <c r="H35" s="35"/>
      <c r="I35" s="35"/>
      <c r="J35" s="35"/>
      <c r="K35" s="55"/>
      <c r="L35" s="35"/>
    </row>
    <row r="36" spans="1:12">
      <c r="A36" s="29">
        <v>33</v>
      </c>
      <c r="B36" s="29" t="s">
        <v>212</v>
      </c>
      <c r="C36" s="29">
        <v>780</v>
      </c>
      <c r="D36" s="51">
        <f t="shared" si="1"/>
        <v>60</v>
      </c>
      <c r="E36" s="38">
        <v>895</v>
      </c>
      <c r="F36" s="51">
        <f t="shared" ref="F36:F45" si="2">(E36/15)</f>
        <v>59.666666666666664</v>
      </c>
      <c r="G36" s="38">
        <v>884</v>
      </c>
      <c r="H36" s="38">
        <f t="shared" ref="H36:H45" si="3">(G36/15)</f>
        <v>58.93333333333333</v>
      </c>
      <c r="I36" s="38">
        <v>989</v>
      </c>
      <c r="J36" s="38">
        <f t="shared" ref="J36:J45" si="4">(I36/15)</f>
        <v>65.933333333333337</v>
      </c>
      <c r="K36" s="54"/>
      <c r="L36" s="38"/>
    </row>
    <row r="37" spans="1:12">
      <c r="A37" s="29">
        <v>34</v>
      </c>
      <c r="B37" s="29" t="s">
        <v>213</v>
      </c>
      <c r="C37" s="29">
        <v>855</v>
      </c>
      <c r="D37" s="51">
        <f t="shared" si="1"/>
        <v>65.769230769230774</v>
      </c>
      <c r="E37" s="38">
        <v>891</v>
      </c>
      <c r="F37" s="51">
        <f t="shared" si="2"/>
        <v>59.4</v>
      </c>
      <c r="G37" s="38">
        <v>900</v>
      </c>
      <c r="H37" s="38">
        <f t="shared" si="3"/>
        <v>60</v>
      </c>
      <c r="I37" s="38">
        <v>1011</v>
      </c>
      <c r="J37" s="38">
        <f t="shared" si="4"/>
        <v>67.400000000000006</v>
      </c>
      <c r="K37" s="54"/>
      <c r="L37" s="38"/>
    </row>
    <row r="38" spans="1:12">
      <c r="A38" s="29">
        <v>35</v>
      </c>
      <c r="B38" s="29" t="s">
        <v>214</v>
      </c>
      <c r="C38" s="29">
        <v>663</v>
      </c>
      <c r="D38" s="51">
        <f t="shared" si="1"/>
        <v>51</v>
      </c>
      <c r="E38" s="38">
        <v>761</v>
      </c>
      <c r="F38" s="51">
        <f t="shared" si="2"/>
        <v>50.733333333333334</v>
      </c>
      <c r="G38" s="38">
        <v>825</v>
      </c>
      <c r="H38" s="38">
        <f t="shared" si="3"/>
        <v>55</v>
      </c>
      <c r="I38" s="38">
        <v>920</v>
      </c>
      <c r="J38" s="38">
        <f t="shared" si="4"/>
        <v>61.333333333333336</v>
      </c>
      <c r="K38" s="54"/>
      <c r="L38" s="38"/>
    </row>
    <row r="39" spans="1:12">
      <c r="A39" s="29">
        <v>36</v>
      </c>
      <c r="B39" s="29" t="s">
        <v>215</v>
      </c>
      <c r="C39" s="29">
        <v>908</v>
      </c>
      <c r="D39" s="51">
        <f t="shared" si="1"/>
        <v>69.84615384615384</v>
      </c>
      <c r="E39" s="38">
        <v>879</v>
      </c>
      <c r="F39" s="51">
        <f t="shared" si="2"/>
        <v>58.6</v>
      </c>
      <c r="G39" s="38">
        <v>990</v>
      </c>
      <c r="H39" s="38">
        <f t="shared" si="3"/>
        <v>66</v>
      </c>
      <c r="I39" s="38">
        <v>1036</v>
      </c>
      <c r="J39" s="38">
        <f t="shared" si="4"/>
        <v>69.066666666666663</v>
      </c>
      <c r="K39" s="54"/>
      <c r="L39" s="38"/>
    </row>
    <row r="40" spans="1:12">
      <c r="A40" s="29">
        <v>37</v>
      </c>
      <c r="B40" s="29" t="s">
        <v>216</v>
      </c>
      <c r="C40" s="29">
        <v>769</v>
      </c>
      <c r="D40" s="51">
        <f t="shared" si="1"/>
        <v>59.153846153846153</v>
      </c>
      <c r="E40" s="38">
        <v>874</v>
      </c>
      <c r="F40" s="51">
        <f t="shared" si="2"/>
        <v>58.266666666666666</v>
      </c>
      <c r="G40" s="38">
        <v>944</v>
      </c>
      <c r="H40" s="38">
        <f t="shared" si="3"/>
        <v>62.93333333333333</v>
      </c>
      <c r="I40" s="38">
        <v>1011</v>
      </c>
      <c r="J40" s="38">
        <f t="shared" si="4"/>
        <v>67.400000000000006</v>
      </c>
      <c r="K40" s="54"/>
      <c r="L40" s="38"/>
    </row>
    <row r="41" spans="1:12">
      <c r="A41" s="29">
        <v>38</v>
      </c>
      <c r="B41" s="29" t="s">
        <v>217</v>
      </c>
      <c r="C41" s="29">
        <v>744</v>
      </c>
      <c r="D41" s="51">
        <f t="shared" si="1"/>
        <v>57.230769230769234</v>
      </c>
      <c r="E41" s="38">
        <v>830</v>
      </c>
      <c r="F41" s="51">
        <f t="shared" si="2"/>
        <v>55.333333333333336</v>
      </c>
      <c r="G41" s="38">
        <v>853</v>
      </c>
      <c r="H41" s="38">
        <f t="shared" si="3"/>
        <v>56.866666666666667</v>
      </c>
      <c r="I41" s="38">
        <v>967</v>
      </c>
      <c r="J41" s="38">
        <f t="shared" si="4"/>
        <v>64.466666666666669</v>
      </c>
      <c r="K41" s="54"/>
      <c r="L41" s="38"/>
    </row>
    <row r="42" spans="1:12">
      <c r="A42" s="29">
        <v>39</v>
      </c>
      <c r="B42" s="29" t="s">
        <v>218</v>
      </c>
      <c r="C42" s="29">
        <v>861</v>
      </c>
      <c r="D42" s="51">
        <f t="shared" si="1"/>
        <v>66.230769230769226</v>
      </c>
      <c r="E42" s="38">
        <v>923</v>
      </c>
      <c r="F42" s="51">
        <f t="shared" si="2"/>
        <v>61.533333333333331</v>
      </c>
      <c r="G42" s="38">
        <v>923</v>
      </c>
      <c r="H42" s="38">
        <f t="shared" si="3"/>
        <v>61.533333333333331</v>
      </c>
      <c r="I42" s="38">
        <v>1006</v>
      </c>
      <c r="J42" s="38">
        <f t="shared" si="4"/>
        <v>67.066666666666663</v>
      </c>
      <c r="K42" s="54"/>
      <c r="L42" s="38"/>
    </row>
    <row r="43" spans="1:12">
      <c r="A43" s="29">
        <v>40</v>
      </c>
      <c r="B43" s="29" t="s">
        <v>219</v>
      </c>
      <c r="C43" s="29">
        <v>855</v>
      </c>
      <c r="D43" s="51">
        <f t="shared" si="1"/>
        <v>65.769230769230774</v>
      </c>
      <c r="E43" s="38">
        <v>953</v>
      </c>
      <c r="F43" s="51">
        <f t="shared" si="2"/>
        <v>63.533333333333331</v>
      </c>
      <c r="G43" s="38">
        <v>1011</v>
      </c>
      <c r="H43" s="38">
        <f t="shared" si="3"/>
        <v>67.400000000000006</v>
      </c>
      <c r="I43" s="38">
        <v>1006</v>
      </c>
      <c r="J43" s="38">
        <f t="shared" si="4"/>
        <v>67.066666666666663</v>
      </c>
      <c r="K43" s="54"/>
      <c r="L43" s="38"/>
    </row>
    <row r="44" spans="1:12">
      <c r="A44" s="29">
        <v>41</v>
      </c>
      <c r="B44" s="29" t="s">
        <v>220</v>
      </c>
      <c r="C44" s="29">
        <v>770</v>
      </c>
      <c r="D44" s="51">
        <f t="shared" si="1"/>
        <v>59.230769230769234</v>
      </c>
      <c r="E44" s="38">
        <v>855</v>
      </c>
      <c r="F44" s="51">
        <f t="shared" si="2"/>
        <v>57</v>
      </c>
      <c r="G44" s="38">
        <v>961</v>
      </c>
      <c r="H44" s="38">
        <f t="shared" si="3"/>
        <v>64.066666666666663</v>
      </c>
      <c r="I44" s="38">
        <v>1003</v>
      </c>
      <c r="J44" s="38">
        <f t="shared" si="4"/>
        <v>66.86666666666666</v>
      </c>
      <c r="K44" s="54"/>
      <c r="L44" s="38"/>
    </row>
    <row r="45" spans="1:12">
      <c r="A45" s="29">
        <v>42</v>
      </c>
      <c r="B45" s="29" t="s">
        <v>221</v>
      </c>
      <c r="C45" s="29">
        <v>795</v>
      </c>
      <c r="D45" s="51">
        <f t="shared" si="1"/>
        <v>61.153846153846153</v>
      </c>
      <c r="E45" s="38">
        <v>924</v>
      </c>
      <c r="F45" s="51">
        <f t="shared" si="2"/>
        <v>61.6</v>
      </c>
      <c r="G45" s="38">
        <v>900</v>
      </c>
      <c r="H45" s="38">
        <f t="shared" si="3"/>
        <v>60</v>
      </c>
      <c r="I45" s="38">
        <v>986</v>
      </c>
      <c r="J45" s="38">
        <f t="shared" si="4"/>
        <v>65.733333333333334</v>
      </c>
      <c r="K45" s="54"/>
      <c r="L45" s="38"/>
    </row>
    <row r="46" spans="1:12">
      <c r="A46" s="29">
        <v>43</v>
      </c>
      <c r="B46" s="29" t="s">
        <v>222</v>
      </c>
      <c r="C46" s="35">
        <v>432</v>
      </c>
      <c r="D46" s="42" t="s">
        <v>28</v>
      </c>
      <c r="E46" s="35"/>
      <c r="F46" s="35"/>
      <c r="G46" s="35"/>
      <c r="H46" s="35"/>
      <c r="I46" s="35"/>
      <c r="J46" s="35"/>
      <c r="K46" s="55"/>
      <c r="L46" s="35"/>
    </row>
    <row r="47" spans="1:12">
      <c r="A47" s="29">
        <v>44</v>
      </c>
      <c r="B47" s="29" t="s">
        <v>223</v>
      </c>
      <c r="C47" s="29">
        <v>824</v>
      </c>
      <c r="D47" s="51">
        <f>(C47/13)</f>
        <v>63.384615384615387</v>
      </c>
      <c r="E47" s="38">
        <v>1004</v>
      </c>
      <c r="F47" s="51">
        <f>(E47/15)</f>
        <v>66.933333333333337</v>
      </c>
      <c r="G47" s="38">
        <v>963</v>
      </c>
      <c r="H47" s="38">
        <f>(G47/15)</f>
        <v>64.2</v>
      </c>
      <c r="I47" s="38">
        <v>1011</v>
      </c>
      <c r="J47" s="38">
        <f>(I47/15)</f>
        <v>67.400000000000006</v>
      </c>
      <c r="K47" s="54"/>
      <c r="L47" s="38"/>
    </row>
    <row r="48" spans="1:12">
      <c r="A48" s="29">
        <v>45</v>
      </c>
      <c r="B48" s="29" t="s">
        <v>224</v>
      </c>
      <c r="C48" s="29">
        <v>1008</v>
      </c>
      <c r="D48" s="51">
        <f>(C48/13)</f>
        <v>77.538461538461533</v>
      </c>
      <c r="E48" s="38">
        <v>1064</v>
      </c>
      <c r="F48" s="51">
        <f>(E48/15)</f>
        <v>70.933333333333337</v>
      </c>
      <c r="G48" s="38">
        <v>1019</v>
      </c>
      <c r="H48" s="38">
        <f>(G48/15)</f>
        <v>67.933333333333337</v>
      </c>
      <c r="I48" s="38">
        <v>1121</v>
      </c>
      <c r="J48" s="38">
        <f>(I48/15)</f>
        <v>74.733333333333334</v>
      </c>
      <c r="K48" s="54"/>
      <c r="L48" s="38"/>
    </row>
    <row r="49" spans="1:12">
      <c r="A49" s="29">
        <v>46</v>
      </c>
      <c r="B49" s="29" t="s">
        <v>225</v>
      </c>
      <c r="C49" s="35">
        <v>527</v>
      </c>
      <c r="D49" s="42" t="s">
        <v>28</v>
      </c>
      <c r="E49" s="35"/>
      <c r="F49" s="35"/>
      <c r="G49" s="35"/>
      <c r="H49" s="35"/>
      <c r="I49" s="35"/>
      <c r="J49" s="35"/>
      <c r="K49" s="55"/>
      <c r="L49" s="35"/>
    </row>
    <row r="50" spans="1:12">
      <c r="A50" s="29">
        <v>47</v>
      </c>
      <c r="B50" s="29" t="s">
        <v>226</v>
      </c>
      <c r="C50" s="35">
        <v>572</v>
      </c>
      <c r="D50" s="42" t="s">
        <v>28</v>
      </c>
      <c r="E50" s="35"/>
      <c r="F50" s="35"/>
      <c r="G50" s="35"/>
      <c r="H50" s="35"/>
      <c r="I50" s="35"/>
      <c r="J50" s="35"/>
      <c r="K50" s="55"/>
      <c r="L50" s="35"/>
    </row>
    <row r="51" spans="1:12">
      <c r="A51" s="29">
        <v>48</v>
      </c>
      <c r="B51" s="29" t="s">
        <v>227</v>
      </c>
      <c r="C51" s="29">
        <v>785</v>
      </c>
      <c r="D51" s="51">
        <f t="shared" ref="D51:D91" si="5">(C51/13)</f>
        <v>60.384615384615387</v>
      </c>
      <c r="E51" s="38">
        <v>857</v>
      </c>
      <c r="F51" s="51">
        <f>(E51/15)</f>
        <v>57.133333333333333</v>
      </c>
      <c r="G51" s="38">
        <v>865</v>
      </c>
      <c r="H51" s="38">
        <f>(G51/15)</f>
        <v>57.666666666666664</v>
      </c>
      <c r="I51" s="38">
        <v>969</v>
      </c>
      <c r="J51" s="38">
        <f>(I51/15)</f>
        <v>64.599999999999994</v>
      </c>
      <c r="K51" s="54"/>
      <c r="L51" s="38"/>
    </row>
    <row r="52" spans="1:12">
      <c r="A52" s="29">
        <v>49</v>
      </c>
      <c r="B52" s="29" t="s">
        <v>228</v>
      </c>
      <c r="C52" s="29">
        <v>625</v>
      </c>
      <c r="D52" s="51">
        <f t="shared" si="5"/>
        <v>48.07692307692308</v>
      </c>
      <c r="E52" s="38">
        <v>434</v>
      </c>
      <c r="F52" s="42" t="s">
        <v>28</v>
      </c>
      <c r="G52" s="35"/>
      <c r="H52" s="35"/>
      <c r="I52" s="35"/>
      <c r="J52" s="35"/>
      <c r="K52" s="55"/>
      <c r="L52" s="35"/>
    </row>
    <row r="53" spans="1:12">
      <c r="A53" s="29">
        <v>50</v>
      </c>
      <c r="B53" s="29" t="s">
        <v>229</v>
      </c>
      <c r="C53" s="29">
        <v>829</v>
      </c>
      <c r="D53" s="51">
        <f t="shared" si="5"/>
        <v>63.769230769230766</v>
      </c>
      <c r="E53" s="38">
        <v>929</v>
      </c>
      <c r="F53" s="51">
        <f>(E53/15)</f>
        <v>61.93333333333333</v>
      </c>
      <c r="G53" s="38">
        <v>939</v>
      </c>
      <c r="H53" s="38">
        <f>(G53/15)</f>
        <v>62.6</v>
      </c>
      <c r="I53" s="38">
        <v>1011</v>
      </c>
      <c r="J53" s="38">
        <f>(I53/15)</f>
        <v>67.400000000000006</v>
      </c>
      <c r="K53" s="54"/>
      <c r="L53" s="38"/>
    </row>
    <row r="54" spans="1:12">
      <c r="A54" s="29">
        <v>51</v>
      </c>
      <c r="B54" s="29" t="s">
        <v>230</v>
      </c>
      <c r="C54" s="29">
        <v>855</v>
      </c>
      <c r="D54" s="51">
        <f t="shared" si="5"/>
        <v>65.769230769230774</v>
      </c>
      <c r="E54" s="38">
        <v>900</v>
      </c>
      <c r="F54" s="38"/>
      <c r="G54" s="38">
        <v>943</v>
      </c>
      <c r="H54" s="38"/>
      <c r="I54" s="38">
        <v>1028</v>
      </c>
      <c r="J54" s="38"/>
      <c r="K54" s="54"/>
      <c r="L54" s="38"/>
    </row>
    <row r="55" spans="1:12">
      <c r="A55" s="29">
        <v>52</v>
      </c>
      <c r="B55" s="29" t="s">
        <v>231</v>
      </c>
      <c r="C55" s="29">
        <v>1021</v>
      </c>
      <c r="D55" s="51">
        <f t="shared" si="5"/>
        <v>78.538461538461533</v>
      </c>
      <c r="E55" s="38">
        <v>1061</v>
      </c>
      <c r="F55" s="51">
        <f>(E55/15)</f>
        <v>70.733333333333334</v>
      </c>
      <c r="G55" s="38">
        <v>1060</v>
      </c>
      <c r="H55" s="38">
        <f>(G55/15)</f>
        <v>70.666666666666671</v>
      </c>
      <c r="I55" s="38">
        <v>1084</v>
      </c>
      <c r="J55" s="38">
        <f>(I55/15)</f>
        <v>72.266666666666666</v>
      </c>
      <c r="K55" s="54"/>
      <c r="L55" s="38"/>
    </row>
    <row r="56" spans="1:12">
      <c r="A56" s="29">
        <v>53</v>
      </c>
      <c r="B56" s="29" t="s">
        <v>232</v>
      </c>
      <c r="C56" s="29">
        <v>756</v>
      </c>
      <c r="D56" s="51">
        <f t="shared" si="5"/>
        <v>58.153846153846153</v>
      </c>
      <c r="E56" s="38">
        <v>942</v>
      </c>
      <c r="F56" s="51">
        <f>(E56/15)</f>
        <v>62.8</v>
      </c>
      <c r="G56" s="38">
        <v>638</v>
      </c>
      <c r="H56" s="38">
        <f>(G56/15)</f>
        <v>42.533333333333331</v>
      </c>
      <c r="I56" s="38">
        <v>1021</v>
      </c>
      <c r="J56" s="38">
        <f>(I56/15)</f>
        <v>68.066666666666663</v>
      </c>
      <c r="K56" s="54"/>
      <c r="L56" s="38"/>
    </row>
    <row r="57" spans="1:12">
      <c r="A57" s="29">
        <v>54</v>
      </c>
      <c r="B57" s="29" t="s">
        <v>233</v>
      </c>
      <c r="C57" s="29">
        <v>1000</v>
      </c>
      <c r="D57" s="51">
        <f t="shared" si="5"/>
        <v>76.92307692307692</v>
      </c>
      <c r="E57" s="36" t="s">
        <v>83</v>
      </c>
      <c r="F57" s="36"/>
      <c r="G57" s="36"/>
      <c r="H57" s="36"/>
      <c r="I57" s="36"/>
      <c r="J57" s="36"/>
      <c r="K57" s="53"/>
      <c r="L57" s="36"/>
    </row>
    <row r="58" spans="1:12">
      <c r="A58" s="29">
        <v>55</v>
      </c>
      <c r="B58" s="29" t="s">
        <v>234</v>
      </c>
      <c r="C58" s="29">
        <v>818</v>
      </c>
      <c r="D58" s="51">
        <f t="shared" si="5"/>
        <v>62.92307692307692</v>
      </c>
      <c r="E58" s="38">
        <v>876</v>
      </c>
      <c r="F58" s="51">
        <f>(E58/15)</f>
        <v>58.4</v>
      </c>
      <c r="G58" s="38">
        <v>906</v>
      </c>
      <c r="H58" s="38">
        <f>(G58/15)</f>
        <v>60.4</v>
      </c>
      <c r="I58" s="38">
        <v>1008</v>
      </c>
      <c r="J58" s="38">
        <f>(I58/15)</f>
        <v>67.2</v>
      </c>
      <c r="K58" s="54"/>
      <c r="L58" s="38"/>
    </row>
    <row r="59" spans="1:12">
      <c r="A59" s="29">
        <v>56</v>
      </c>
      <c r="B59" s="29" t="s">
        <v>235</v>
      </c>
      <c r="C59" s="29">
        <v>809</v>
      </c>
      <c r="D59" s="51">
        <f t="shared" si="5"/>
        <v>62.230769230769234</v>
      </c>
      <c r="E59" s="38">
        <v>776</v>
      </c>
      <c r="F59" s="51">
        <f>(E59/15)</f>
        <v>51.733333333333334</v>
      </c>
      <c r="G59" s="38">
        <v>715</v>
      </c>
      <c r="H59" s="38">
        <f>(G59/15)</f>
        <v>47.666666666666664</v>
      </c>
      <c r="I59" s="35">
        <v>830</v>
      </c>
      <c r="J59" s="35" t="s">
        <v>28</v>
      </c>
      <c r="K59" s="55"/>
      <c r="L59" s="35"/>
    </row>
    <row r="60" spans="1:12">
      <c r="A60" s="29">
        <v>57</v>
      </c>
      <c r="B60" s="29" t="s">
        <v>236</v>
      </c>
      <c r="C60" s="29">
        <v>837</v>
      </c>
      <c r="D60" s="51">
        <f t="shared" si="5"/>
        <v>64.384615384615387</v>
      </c>
      <c r="E60" s="38">
        <v>865</v>
      </c>
      <c r="F60" s="51">
        <f>(E60/15)</f>
        <v>57.666666666666664</v>
      </c>
      <c r="G60" s="38">
        <v>825</v>
      </c>
      <c r="H60" s="38">
        <f>(G60/15)</f>
        <v>55</v>
      </c>
      <c r="I60" s="38">
        <v>915</v>
      </c>
      <c r="J60" s="38">
        <f>(I60/15)</f>
        <v>61</v>
      </c>
      <c r="K60" s="54"/>
      <c r="L60" s="38"/>
    </row>
    <row r="61" spans="1:12">
      <c r="A61" s="29">
        <v>58</v>
      </c>
      <c r="B61" s="29" t="s">
        <v>237</v>
      </c>
      <c r="C61" s="29">
        <v>761</v>
      </c>
      <c r="D61" s="51">
        <f t="shared" si="5"/>
        <v>58.53846153846154</v>
      </c>
      <c r="E61" s="38">
        <v>603</v>
      </c>
      <c r="F61" s="51">
        <f>(E61/15)</f>
        <v>40.200000000000003</v>
      </c>
      <c r="G61" s="42" t="s">
        <v>28</v>
      </c>
      <c r="H61" s="35"/>
      <c r="I61" s="35"/>
      <c r="J61" s="35"/>
      <c r="K61" s="55"/>
      <c r="L61" s="35"/>
    </row>
    <row r="62" spans="1:12">
      <c r="A62" s="29">
        <v>59</v>
      </c>
      <c r="B62" s="29" t="s">
        <v>238</v>
      </c>
      <c r="C62" s="29">
        <v>657</v>
      </c>
      <c r="D62" s="51">
        <f t="shared" si="5"/>
        <v>50.53846153846154</v>
      </c>
      <c r="E62" s="38">
        <v>646</v>
      </c>
      <c r="F62" s="51">
        <f>(E62/15)</f>
        <v>43.06666666666667</v>
      </c>
      <c r="G62" s="38">
        <v>603</v>
      </c>
      <c r="H62" s="38">
        <f>(G62/15)</f>
        <v>40.200000000000003</v>
      </c>
      <c r="I62" s="42" t="s">
        <v>28</v>
      </c>
      <c r="J62" s="35"/>
      <c r="K62" s="35"/>
      <c r="L62" s="35"/>
    </row>
    <row r="63" spans="1:12">
      <c r="A63" s="29">
        <v>60</v>
      </c>
      <c r="B63" s="29" t="s">
        <v>239</v>
      </c>
      <c r="C63" s="29">
        <v>869</v>
      </c>
      <c r="D63" s="51">
        <f t="shared" si="5"/>
        <v>66.84615384615384</v>
      </c>
      <c r="E63" s="36" t="s">
        <v>83</v>
      </c>
      <c r="F63" s="36"/>
      <c r="G63" s="36"/>
      <c r="H63" s="36"/>
      <c r="I63" s="36"/>
      <c r="J63" s="36"/>
      <c r="K63" s="53"/>
      <c r="L63" s="36"/>
    </row>
    <row r="64" spans="1:12">
      <c r="A64" s="29">
        <v>61</v>
      </c>
      <c r="B64" s="29" t="s">
        <v>240</v>
      </c>
      <c r="C64" s="29">
        <v>876</v>
      </c>
      <c r="D64" s="51">
        <f t="shared" si="5"/>
        <v>67.384615384615387</v>
      </c>
      <c r="E64" s="38">
        <v>841</v>
      </c>
      <c r="F64" s="51">
        <f>(E64/15)</f>
        <v>56.06666666666667</v>
      </c>
      <c r="G64" s="38">
        <v>846</v>
      </c>
      <c r="H64" s="38">
        <f>(G64/15)</f>
        <v>56.4</v>
      </c>
      <c r="I64" s="38">
        <v>994</v>
      </c>
      <c r="J64" s="38">
        <f>(I64/15)</f>
        <v>66.266666666666666</v>
      </c>
      <c r="K64" s="54"/>
      <c r="L64" s="38"/>
    </row>
    <row r="65" spans="1:12">
      <c r="A65" s="29">
        <v>62</v>
      </c>
      <c r="B65" s="29" t="s">
        <v>241</v>
      </c>
      <c r="C65" s="29">
        <v>912</v>
      </c>
      <c r="D65" s="51">
        <f t="shared" si="5"/>
        <v>70.15384615384616</v>
      </c>
      <c r="E65" s="36" t="s">
        <v>83</v>
      </c>
      <c r="F65" s="36"/>
      <c r="G65" s="36"/>
      <c r="H65" s="36"/>
      <c r="I65" s="36"/>
      <c r="J65" s="36"/>
      <c r="K65" s="53"/>
      <c r="L65" s="36"/>
    </row>
    <row r="66" spans="1:12">
      <c r="A66" s="29">
        <v>63</v>
      </c>
      <c r="B66" s="29" t="s">
        <v>242</v>
      </c>
      <c r="C66" s="29">
        <v>799</v>
      </c>
      <c r="D66" s="51">
        <f t="shared" si="5"/>
        <v>61.46153846153846</v>
      </c>
      <c r="E66" s="38">
        <v>888</v>
      </c>
      <c r="F66" s="51">
        <f t="shared" ref="F66:F71" si="6">(E66/15)</f>
        <v>59.2</v>
      </c>
      <c r="G66" s="38">
        <v>892</v>
      </c>
      <c r="H66" s="38">
        <f t="shared" ref="H66:H71" si="7">(G66/15)</f>
        <v>59.466666666666669</v>
      </c>
      <c r="I66" s="38">
        <v>1023</v>
      </c>
      <c r="J66" s="38">
        <f t="shared" ref="J66:J71" si="8">(I66/15)</f>
        <v>68.2</v>
      </c>
      <c r="K66" s="54"/>
      <c r="L66" s="38"/>
    </row>
    <row r="67" spans="1:12">
      <c r="A67" s="29">
        <v>64</v>
      </c>
      <c r="B67" s="29" t="s">
        <v>243</v>
      </c>
      <c r="C67" s="29">
        <v>812</v>
      </c>
      <c r="D67" s="51">
        <f t="shared" si="5"/>
        <v>62.46153846153846</v>
      </c>
      <c r="E67" s="38">
        <v>905</v>
      </c>
      <c r="F67" s="51">
        <f t="shared" si="6"/>
        <v>60.333333333333336</v>
      </c>
      <c r="G67" s="38">
        <v>920</v>
      </c>
      <c r="H67" s="38">
        <f t="shared" si="7"/>
        <v>61.333333333333336</v>
      </c>
      <c r="I67" s="38">
        <v>1033</v>
      </c>
      <c r="J67" s="38">
        <f t="shared" si="8"/>
        <v>68.86666666666666</v>
      </c>
      <c r="K67" s="54"/>
      <c r="L67" s="38"/>
    </row>
    <row r="68" spans="1:12">
      <c r="A68" s="29">
        <v>65</v>
      </c>
      <c r="B68" s="29" t="s">
        <v>244</v>
      </c>
      <c r="C68" s="29">
        <v>859</v>
      </c>
      <c r="D68" s="51">
        <f t="shared" si="5"/>
        <v>66.07692307692308</v>
      </c>
      <c r="E68" s="38">
        <v>877</v>
      </c>
      <c r="F68" s="51">
        <f t="shared" si="6"/>
        <v>58.466666666666669</v>
      </c>
      <c r="G68" s="38">
        <v>965</v>
      </c>
      <c r="H68" s="38">
        <f t="shared" si="7"/>
        <v>64.333333333333329</v>
      </c>
      <c r="I68" s="38">
        <v>1037</v>
      </c>
      <c r="J68" s="38">
        <f t="shared" si="8"/>
        <v>69.13333333333334</v>
      </c>
      <c r="K68" s="54"/>
      <c r="L68" s="38"/>
    </row>
    <row r="69" spans="1:12">
      <c r="A69" s="29">
        <v>66</v>
      </c>
      <c r="B69" s="29" t="s">
        <v>245</v>
      </c>
      <c r="C69" s="29">
        <v>918</v>
      </c>
      <c r="D69" s="51">
        <f t="shared" si="5"/>
        <v>70.615384615384613</v>
      </c>
      <c r="E69" s="38">
        <v>981</v>
      </c>
      <c r="F69" s="51">
        <f t="shared" si="6"/>
        <v>65.400000000000006</v>
      </c>
      <c r="G69" s="38">
        <v>996</v>
      </c>
      <c r="H69" s="38">
        <f t="shared" si="7"/>
        <v>66.400000000000006</v>
      </c>
      <c r="I69" s="38">
        <v>1101</v>
      </c>
      <c r="J69" s="38">
        <f t="shared" si="8"/>
        <v>73.400000000000006</v>
      </c>
      <c r="K69" s="54"/>
      <c r="L69" s="38"/>
    </row>
    <row r="70" spans="1:12">
      <c r="A70" s="29">
        <v>67</v>
      </c>
      <c r="B70" s="29" t="s">
        <v>246</v>
      </c>
      <c r="C70" s="29">
        <v>874</v>
      </c>
      <c r="D70" s="51">
        <f t="shared" si="5"/>
        <v>67.230769230769226</v>
      </c>
      <c r="E70" s="38">
        <v>996</v>
      </c>
      <c r="F70" s="51">
        <f t="shared" si="6"/>
        <v>66.400000000000006</v>
      </c>
      <c r="G70" s="38">
        <v>926</v>
      </c>
      <c r="H70" s="38">
        <f t="shared" si="7"/>
        <v>61.733333333333334</v>
      </c>
      <c r="I70" s="38">
        <v>1075</v>
      </c>
      <c r="J70" s="38">
        <f t="shared" si="8"/>
        <v>71.666666666666671</v>
      </c>
      <c r="K70" s="54"/>
      <c r="L70" s="38"/>
    </row>
    <row r="71" spans="1:12">
      <c r="A71" s="29">
        <v>68</v>
      </c>
      <c r="B71" s="29" t="s">
        <v>247</v>
      </c>
      <c r="C71" s="29">
        <v>638</v>
      </c>
      <c r="D71" s="51">
        <f t="shared" si="5"/>
        <v>49.07692307692308</v>
      </c>
      <c r="E71" s="38">
        <v>712</v>
      </c>
      <c r="F71" s="51">
        <f t="shared" si="6"/>
        <v>47.466666666666669</v>
      </c>
      <c r="G71" s="38">
        <v>632</v>
      </c>
      <c r="H71" s="38">
        <f t="shared" si="7"/>
        <v>42.133333333333333</v>
      </c>
      <c r="I71" s="38">
        <v>934</v>
      </c>
      <c r="J71" s="38">
        <f t="shared" si="8"/>
        <v>62.266666666666666</v>
      </c>
      <c r="K71" s="54"/>
      <c r="L71" s="38"/>
    </row>
    <row r="72" spans="1:12">
      <c r="A72" s="29">
        <v>69</v>
      </c>
      <c r="B72" s="29" t="s">
        <v>248</v>
      </c>
      <c r="C72" s="29">
        <v>898</v>
      </c>
      <c r="D72" s="51">
        <f t="shared" si="5"/>
        <v>69.07692307692308</v>
      </c>
      <c r="E72" s="36" t="s">
        <v>83</v>
      </c>
      <c r="F72" s="36"/>
      <c r="G72" s="36"/>
      <c r="H72" s="36"/>
      <c r="I72" s="36"/>
      <c r="J72" s="36"/>
      <c r="K72" s="53"/>
      <c r="L72" s="36"/>
    </row>
    <row r="73" spans="1:12">
      <c r="A73" s="29">
        <v>70</v>
      </c>
      <c r="B73" s="29" t="s">
        <v>249</v>
      </c>
      <c r="C73" s="29">
        <v>780</v>
      </c>
      <c r="D73" s="51">
        <f t="shared" si="5"/>
        <v>60</v>
      </c>
      <c r="E73" s="38">
        <v>985</v>
      </c>
      <c r="F73" s="51">
        <f>(E73/15)</f>
        <v>65.666666666666671</v>
      </c>
      <c r="G73" s="38">
        <v>940</v>
      </c>
      <c r="H73" s="38">
        <f>(G73/15)</f>
        <v>62.666666666666664</v>
      </c>
      <c r="I73" s="38">
        <v>1015</v>
      </c>
      <c r="J73" s="38">
        <f>(I73/15)</f>
        <v>67.666666666666671</v>
      </c>
      <c r="K73" s="54"/>
      <c r="L73" s="38"/>
    </row>
    <row r="74" spans="1:12">
      <c r="A74" s="29">
        <v>71</v>
      </c>
      <c r="B74" s="29" t="s">
        <v>250</v>
      </c>
      <c r="C74" s="29">
        <v>779</v>
      </c>
      <c r="D74" s="51">
        <f t="shared" si="5"/>
        <v>59.92307692307692</v>
      </c>
      <c r="E74" s="38">
        <v>955</v>
      </c>
      <c r="F74" s="51">
        <f>(E74/15)</f>
        <v>63.666666666666664</v>
      </c>
      <c r="G74" s="38">
        <v>910</v>
      </c>
      <c r="H74" s="38">
        <f>(G74/15)</f>
        <v>60.666666666666664</v>
      </c>
      <c r="I74" s="38">
        <v>1020</v>
      </c>
      <c r="J74" s="38">
        <f>(I74/15)</f>
        <v>68</v>
      </c>
      <c r="K74" s="54"/>
      <c r="L74" s="38"/>
    </row>
    <row r="75" spans="1:12">
      <c r="A75" s="29">
        <v>72</v>
      </c>
      <c r="B75" s="29" t="s">
        <v>251</v>
      </c>
      <c r="C75" s="29">
        <v>967</v>
      </c>
      <c r="D75" s="51">
        <f t="shared" si="5"/>
        <v>74.384615384615387</v>
      </c>
      <c r="E75" s="36" t="s">
        <v>83</v>
      </c>
      <c r="F75" s="36"/>
      <c r="G75" s="36"/>
      <c r="H75" s="36"/>
      <c r="I75" s="36"/>
      <c r="J75" s="36"/>
      <c r="K75" s="53"/>
      <c r="L75" s="36"/>
    </row>
    <row r="76" spans="1:12">
      <c r="A76" s="29">
        <v>73</v>
      </c>
      <c r="B76" s="29" t="s">
        <v>252</v>
      </c>
      <c r="C76" s="29">
        <v>722</v>
      </c>
      <c r="D76" s="51">
        <f t="shared" si="5"/>
        <v>55.53846153846154</v>
      </c>
      <c r="E76" s="38">
        <v>860</v>
      </c>
      <c r="F76" s="51">
        <f>(E76/15)</f>
        <v>57.333333333333336</v>
      </c>
      <c r="G76" s="38">
        <v>881</v>
      </c>
      <c r="H76" s="38">
        <f>(G76/15)</f>
        <v>58.733333333333334</v>
      </c>
      <c r="I76" s="38">
        <v>1000</v>
      </c>
      <c r="J76" s="38">
        <f>(I76/15)</f>
        <v>66.666666666666671</v>
      </c>
      <c r="K76" s="54"/>
      <c r="L76" s="38"/>
    </row>
    <row r="77" spans="1:12">
      <c r="A77" s="29">
        <v>74</v>
      </c>
      <c r="B77" s="29" t="s">
        <v>253</v>
      </c>
      <c r="C77" s="29">
        <v>646</v>
      </c>
      <c r="D77" s="51">
        <f t="shared" si="5"/>
        <v>49.692307692307693</v>
      </c>
      <c r="E77" s="38">
        <v>658</v>
      </c>
      <c r="F77" s="51">
        <f>(E77/15)</f>
        <v>43.866666666666667</v>
      </c>
      <c r="G77" s="38">
        <v>752</v>
      </c>
      <c r="H77" s="38">
        <f>(G77/15)</f>
        <v>50.133333333333333</v>
      </c>
      <c r="I77" s="38">
        <v>954</v>
      </c>
      <c r="J77" s="38">
        <f>(I77/15)</f>
        <v>63.6</v>
      </c>
      <c r="K77" s="54"/>
      <c r="L77" s="38"/>
    </row>
    <row r="78" spans="1:12">
      <c r="A78" s="29">
        <v>75</v>
      </c>
      <c r="B78" s="29" t="s">
        <v>254</v>
      </c>
      <c r="C78" s="29">
        <v>730</v>
      </c>
      <c r="D78" s="51">
        <f t="shared" si="5"/>
        <v>56.153846153846153</v>
      </c>
      <c r="E78" s="38">
        <v>840</v>
      </c>
      <c r="F78" s="51">
        <f>(E78/15)</f>
        <v>56</v>
      </c>
      <c r="G78" s="38">
        <v>806</v>
      </c>
      <c r="H78" s="38">
        <f>(G78/15)</f>
        <v>53.733333333333334</v>
      </c>
      <c r="I78" s="38">
        <v>971</v>
      </c>
      <c r="J78" s="38">
        <f>(I78/15)</f>
        <v>64.733333333333334</v>
      </c>
      <c r="K78" s="54"/>
      <c r="L78" s="38"/>
    </row>
    <row r="79" spans="1:12">
      <c r="A79" s="29">
        <v>76</v>
      </c>
      <c r="B79" s="29" t="s">
        <v>255</v>
      </c>
      <c r="C79" s="29">
        <v>784</v>
      </c>
      <c r="D79" s="51">
        <f t="shared" si="5"/>
        <v>60.307692307692307</v>
      </c>
      <c r="E79" s="36" t="s">
        <v>83</v>
      </c>
      <c r="F79" s="36"/>
      <c r="G79" s="36"/>
      <c r="H79" s="36"/>
      <c r="I79" s="36"/>
      <c r="J79" s="36"/>
      <c r="K79" s="53"/>
      <c r="L79" s="36"/>
    </row>
    <row r="80" spans="1:12">
      <c r="A80" s="29">
        <v>77</v>
      </c>
      <c r="B80" s="29" t="s">
        <v>256</v>
      </c>
      <c r="C80" s="29">
        <v>1037</v>
      </c>
      <c r="D80" s="51">
        <f t="shared" si="5"/>
        <v>79.769230769230774</v>
      </c>
      <c r="E80" s="36" t="s">
        <v>83</v>
      </c>
      <c r="F80" s="36"/>
      <c r="G80" s="36"/>
      <c r="H80" s="36"/>
      <c r="I80" s="36"/>
      <c r="J80" s="36"/>
      <c r="K80" s="53"/>
      <c r="L80" s="36"/>
    </row>
    <row r="81" spans="1:12">
      <c r="A81" s="29">
        <v>78</v>
      </c>
      <c r="B81" s="29" t="s">
        <v>257</v>
      </c>
      <c r="C81" s="29">
        <v>790</v>
      </c>
      <c r="D81" s="51">
        <f t="shared" si="5"/>
        <v>60.769230769230766</v>
      </c>
      <c r="E81" s="38">
        <v>900</v>
      </c>
      <c r="F81" s="51">
        <f>(E81/15)</f>
        <v>60</v>
      </c>
      <c r="G81" s="38">
        <v>865</v>
      </c>
      <c r="H81" s="38">
        <f>(G81/15)</f>
        <v>57.666666666666664</v>
      </c>
      <c r="I81" s="38">
        <v>1062</v>
      </c>
      <c r="J81" s="38">
        <f>(I81/15)</f>
        <v>70.8</v>
      </c>
      <c r="K81" s="54"/>
      <c r="L81" s="38"/>
    </row>
    <row r="82" spans="1:12">
      <c r="A82" s="29">
        <v>79</v>
      </c>
      <c r="B82" s="29" t="s">
        <v>258</v>
      </c>
      <c r="C82" s="29">
        <v>642</v>
      </c>
      <c r="D82" s="51">
        <f t="shared" si="5"/>
        <v>49.384615384615387</v>
      </c>
      <c r="E82" s="38">
        <v>620</v>
      </c>
      <c r="F82" s="51">
        <f>(E82/15)</f>
        <v>41.333333333333336</v>
      </c>
      <c r="G82" s="38">
        <v>672</v>
      </c>
      <c r="H82" s="38">
        <f>(G82/15)</f>
        <v>44.8</v>
      </c>
      <c r="I82" s="38">
        <v>965</v>
      </c>
      <c r="J82" s="38">
        <f>(I82/15)</f>
        <v>64.333333333333329</v>
      </c>
      <c r="K82" s="54"/>
      <c r="L82" s="38"/>
    </row>
    <row r="83" spans="1:12">
      <c r="A83" s="29">
        <v>80</v>
      </c>
      <c r="B83" s="29" t="s">
        <v>259</v>
      </c>
      <c r="C83" s="29">
        <v>940</v>
      </c>
      <c r="D83" s="51">
        <f t="shared" si="5"/>
        <v>72.307692307692307</v>
      </c>
      <c r="E83" s="38">
        <v>874</v>
      </c>
      <c r="F83" s="51">
        <f>(E83/15)</f>
        <v>58.266666666666666</v>
      </c>
      <c r="G83" s="38">
        <v>916</v>
      </c>
      <c r="H83" s="38">
        <f>(G83/15)</f>
        <v>61.06666666666667</v>
      </c>
      <c r="I83" s="38">
        <v>1085</v>
      </c>
      <c r="J83" s="38">
        <f>(I83/15)</f>
        <v>72.333333333333329</v>
      </c>
      <c r="K83" s="54"/>
      <c r="L83" s="38"/>
    </row>
    <row r="84" spans="1:12">
      <c r="A84" s="29">
        <v>81</v>
      </c>
      <c r="B84" s="29" t="s">
        <v>260</v>
      </c>
      <c r="C84" s="29">
        <v>845</v>
      </c>
      <c r="D84" s="51">
        <f t="shared" si="5"/>
        <v>65</v>
      </c>
      <c r="E84" s="38">
        <v>807</v>
      </c>
      <c r="F84" s="51">
        <f>(E84/15)</f>
        <v>53.8</v>
      </c>
      <c r="G84" s="38">
        <v>767</v>
      </c>
      <c r="H84" s="38">
        <f>(G84/15)</f>
        <v>51.133333333333333</v>
      </c>
      <c r="I84" s="38">
        <v>933</v>
      </c>
      <c r="J84" s="38">
        <f>(I84/15)</f>
        <v>62.2</v>
      </c>
      <c r="K84" s="54"/>
      <c r="L84" s="38"/>
    </row>
    <row r="85" spans="1:12">
      <c r="A85" s="29">
        <v>82</v>
      </c>
      <c r="B85" s="29" t="s">
        <v>261</v>
      </c>
      <c r="C85" s="29">
        <v>857</v>
      </c>
      <c r="D85" s="51">
        <f t="shared" si="5"/>
        <v>65.92307692307692</v>
      </c>
      <c r="E85" s="36" t="s">
        <v>83</v>
      </c>
      <c r="F85" s="36"/>
      <c r="G85" s="36"/>
      <c r="H85" s="36"/>
      <c r="I85" s="36"/>
      <c r="J85" s="36"/>
      <c r="K85" s="53"/>
      <c r="L85" s="36"/>
    </row>
    <row r="86" spans="1:12">
      <c r="A86" s="29">
        <v>83</v>
      </c>
      <c r="B86" s="29" t="s">
        <v>262</v>
      </c>
      <c r="C86" s="29">
        <v>792</v>
      </c>
      <c r="D86" s="51">
        <f t="shared" si="5"/>
        <v>60.92307692307692</v>
      </c>
      <c r="E86" s="38">
        <v>913</v>
      </c>
      <c r="F86" s="51">
        <f>(E86/15)</f>
        <v>60.866666666666667</v>
      </c>
      <c r="G86" s="38">
        <v>958</v>
      </c>
      <c r="H86" s="38">
        <f>(G86/15)</f>
        <v>63.866666666666667</v>
      </c>
      <c r="I86" s="38">
        <v>1035</v>
      </c>
      <c r="J86" s="38">
        <f>(I86/15)</f>
        <v>69</v>
      </c>
      <c r="K86" s="54"/>
      <c r="L86" s="38"/>
    </row>
    <row r="87" spans="1:12">
      <c r="A87" s="29">
        <v>84</v>
      </c>
      <c r="B87" s="29" t="s">
        <v>263</v>
      </c>
      <c r="C87" s="29">
        <v>727</v>
      </c>
      <c r="D87" s="51">
        <f t="shared" si="5"/>
        <v>55.92307692307692</v>
      </c>
      <c r="E87" s="38">
        <v>722</v>
      </c>
      <c r="F87" s="51">
        <f>(E87/15)</f>
        <v>48.133333333333333</v>
      </c>
      <c r="G87" s="38">
        <v>626</v>
      </c>
      <c r="H87" s="38">
        <f>(G87/15)</f>
        <v>41.733333333333334</v>
      </c>
      <c r="I87" s="35"/>
      <c r="J87" s="35"/>
      <c r="K87" s="55"/>
      <c r="L87" s="35"/>
    </row>
    <row r="88" spans="1:12">
      <c r="A88" s="29">
        <v>85</v>
      </c>
      <c r="B88" s="29" t="s">
        <v>264</v>
      </c>
      <c r="C88" s="29">
        <v>638</v>
      </c>
      <c r="D88" s="51">
        <f t="shared" si="5"/>
        <v>49.07692307692308</v>
      </c>
      <c r="E88" s="35">
        <v>738</v>
      </c>
      <c r="F88" s="42" t="s">
        <v>28</v>
      </c>
      <c r="G88" s="35"/>
      <c r="H88" s="35"/>
      <c r="I88" s="35"/>
      <c r="J88" s="35"/>
      <c r="K88" s="55"/>
      <c r="L88" s="35"/>
    </row>
    <row r="89" spans="1:12">
      <c r="A89" s="29">
        <v>86</v>
      </c>
      <c r="B89" s="29" t="s">
        <v>265</v>
      </c>
      <c r="C89" s="29">
        <v>824</v>
      </c>
      <c r="D89" s="51">
        <f t="shared" si="5"/>
        <v>63.384615384615387</v>
      </c>
      <c r="E89" s="38">
        <v>1018</v>
      </c>
      <c r="F89" s="51">
        <f>(E89/15)</f>
        <v>67.86666666666666</v>
      </c>
      <c r="G89" s="38">
        <v>724</v>
      </c>
      <c r="H89" s="38">
        <f>(G89/15)</f>
        <v>48.266666666666666</v>
      </c>
      <c r="I89" s="38">
        <v>950</v>
      </c>
      <c r="J89" s="38">
        <f>(I89/15)</f>
        <v>63.333333333333336</v>
      </c>
      <c r="K89" s="54"/>
      <c r="L89" s="38"/>
    </row>
    <row r="90" spans="1:12">
      <c r="A90" s="29">
        <v>87</v>
      </c>
      <c r="B90" s="29" t="s">
        <v>266</v>
      </c>
      <c r="C90" s="29">
        <v>621</v>
      </c>
      <c r="D90" s="51">
        <f t="shared" si="5"/>
        <v>47.769230769230766</v>
      </c>
      <c r="E90" s="38">
        <v>757</v>
      </c>
      <c r="F90" s="51">
        <f>(E90/15)</f>
        <v>50.466666666666669</v>
      </c>
      <c r="G90" s="38">
        <v>730</v>
      </c>
      <c r="H90" s="38">
        <f>(G90/15)</f>
        <v>48.666666666666664</v>
      </c>
      <c r="I90" s="38">
        <v>913</v>
      </c>
      <c r="J90" s="38">
        <f>(I90/15)</f>
        <v>60.866666666666667</v>
      </c>
      <c r="K90" s="54"/>
      <c r="L90" s="38"/>
    </row>
    <row r="91" spans="1:12">
      <c r="A91" s="29">
        <v>88</v>
      </c>
      <c r="B91" s="29" t="s">
        <v>267</v>
      </c>
      <c r="C91" s="29">
        <v>823</v>
      </c>
      <c r="D91" s="51">
        <f t="shared" si="5"/>
        <v>63.307692307692307</v>
      </c>
      <c r="E91" s="38">
        <v>930</v>
      </c>
      <c r="F91" s="51">
        <f>(E91/15)</f>
        <v>62</v>
      </c>
      <c r="G91" s="38">
        <v>875</v>
      </c>
      <c r="H91" s="38">
        <f>(G91/15)</f>
        <v>58.333333333333336</v>
      </c>
      <c r="I91" s="38">
        <v>981</v>
      </c>
      <c r="J91" s="38">
        <f>(I91/15)</f>
        <v>65.400000000000006</v>
      </c>
      <c r="K91" s="54"/>
      <c r="L91" s="38"/>
    </row>
    <row r="92" spans="1:12">
      <c r="A92" s="29">
        <v>89</v>
      </c>
      <c r="B92" s="29" t="s">
        <v>268</v>
      </c>
      <c r="C92" s="35">
        <v>439</v>
      </c>
      <c r="D92" s="42" t="s">
        <v>28</v>
      </c>
      <c r="E92" s="35"/>
      <c r="F92" s="35"/>
      <c r="G92" s="35"/>
      <c r="H92" s="35"/>
      <c r="I92" s="35"/>
      <c r="J92" s="35"/>
      <c r="K92" s="55"/>
      <c r="L92" s="35"/>
    </row>
    <row r="93" spans="1:12">
      <c r="A93" s="29">
        <v>90</v>
      </c>
      <c r="B93" s="29" t="s">
        <v>269</v>
      </c>
      <c r="C93" s="29">
        <v>875</v>
      </c>
      <c r="D93" s="51">
        <f>(C93/13)</f>
        <v>67.307692307692307</v>
      </c>
      <c r="E93" s="38">
        <v>930</v>
      </c>
      <c r="F93" s="51">
        <f>(E93/15)</f>
        <v>62</v>
      </c>
      <c r="G93" s="38">
        <v>918</v>
      </c>
      <c r="H93" s="38">
        <f>(G93/15)</f>
        <v>61.2</v>
      </c>
      <c r="I93" s="38">
        <v>993</v>
      </c>
      <c r="J93" s="38">
        <f>(I93/15)</f>
        <v>66.2</v>
      </c>
      <c r="K93" s="54"/>
      <c r="L93" s="38"/>
    </row>
    <row r="94" spans="1:12">
      <c r="A94" s="29">
        <v>91</v>
      </c>
      <c r="B94" s="29" t="s">
        <v>270</v>
      </c>
      <c r="C94" s="29">
        <v>739</v>
      </c>
      <c r="D94" s="51">
        <f>(C94/13)</f>
        <v>56.846153846153847</v>
      </c>
      <c r="E94" s="38">
        <v>696</v>
      </c>
      <c r="F94" s="51">
        <f>(E94/15)</f>
        <v>46.4</v>
      </c>
      <c r="G94" s="38">
        <v>707</v>
      </c>
      <c r="H94" s="38">
        <f>(G94/15)</f>
        <v>47.133333333333333</v>
      </c>
      <c r="I94" s="38">
        <v>945</v>
      </c>
      <c r="J94" s="38">
        <f>(I94/15)</f>
        <v>63</v>
      </c>
      <c r="K94" s="54"/>
      <c r="L94" s="38"/>
    </row>
    <row r="95" spans="1:12">
      <c r="A95" s="29">
        <v>92</v>
      </c>
      <c r="B95" s="29" t="s">
        <v>271</v>
      </c>
      <c r="C95" s="35">
        <v>558</v>
      </c>
      <c r="D95" s="42" t="s">
        <v>28</v>
      </c>
      <c r="E95" s="35"/>
      <c r="F95" s="35"/>
      <c r="G95" s="35"/>
      <c r="H95" s="35"/>
      <c r="I95" s="35"/>
      <c r="J95" s="35"/>
      <c r="K95" s="55"/>
      <c r="L95" s="35"/>
    </row>
    <row r="96" spans="1:12">
      <c r="A96" s="29">
        <v>93</v>
      </c>
      <c r="B96" s="29" t="s">
        <v>272</v>
      </c>
      <c r="C96" s="29">
        <v>880</v>
      </c>
      <c r="D96" s="51">
        <f>(C96/13)</f>
        <v>67.692307692307693</v>
      </c>
      <c r="E96" s="38">
        <v>1000</v>
      </c>
      <c r="F96" s="51">
        <f>(E96/15)</f>
        <v>66.666666666666671</v>
      </c>
      <c r="G96" s="38">
        <v>868</v>
      </c>
      <c r="H96" s="38">
        <f>(G96/15)</f>
        <v>57.866666666666667</v>
      </c>
      <c r="I96" s="38">
        <v>976</v>
      </c>
      <c r="J96" s="38">
        <f>(I96/15)</f>
        <v>65.066666666666663</v>
      </c>
      <c r="K96" s="54"/>
      <c r="L96" s="38"/>
    </row>
    <row r="97" spans="1:12">
      <c r="A97" s="29">
        <v>94</v>
      </c>
      <c r="B97" s="29" t="s">
        <v>273</v>
      </c>
      <c r="C97" s="35">
        <v>618</v>
      </c>
      <c r="D97" s="42" t="s">
        <v>28</v>
      </c>
      <c r="E97" s="35"/>
      <c r="F97" s="35"/>
      <c r="G97" s="35"/>
      <c r="H97" s="35"/>
      <c r="I97" s="35"/>
      <c r="J97" s="35"/>
      <c r="K97" s="55"/>
      <c r="L97" s="35"/>
    </row>
    <row r="98" spans="1:12">
      <c r="A98" s="29">
        <v>95</v>
      </c>
      <c r="B98" s="29" t="s">
        <v>274</v>
      </c>
      <c r="C98" s="29">
        <v>726</v>
      </c>
      <c r="D98" s="51">
        <f>(C98/13)</f>
        <v>55.846153846153847</v>
      </c>
      <c r="E98" s="38">
        <v>798</v>
      </c>
      <c r="F98" s="51">
        <f>(E98/15)</f>
        <v>53.2</v>
      </c>
      <c r="G98" s="38">
        <v>881</v>
      </c>
      <c r="H98" s="38">
        <f>(G98/15)</f>
        <v>58.733333333333334</v>
      </c>
      <c r="I98" s="38">
        <v>1037</v>
      </c>
      <c r="J98" s="38">
        <f>(I98/15)</f>
        <v>69.13333333333334</v>
      </c>
      <c r="K98" s="54"/>
      <c r="L98" s="38"/>
    </row>
    <row r="99" spans="1:12">
      <c r="A99" s="29">
        <v>96</v>
      </c>
      <c r="B99" s="29" t="s">
        <v>275</v>
      </c>
      <c r="C99" s="29">
        <v>746</v>
      </c>
      <c r="D99" s="51">
        <f>(C99/13)</f>
        <v>57.384615384615387</v>
      </c>
      <c r="E99" s="38">
        <v>823</v>
      </c>
      <c r="F99" s="51">
        <f>(E99/15)</f>
        <v>54.866666666666667</v>
      </c>
      <c r="G99" s="38">
        <v>791</v>
      </c>
      <c r="H99" s="38">
        <f>(G99/15)</f>
        <v>52.733333333333334</v>
      </c>
      <c r="I99" s="38">
        <v>971</v>
      </c>
      <c r="J99" s="38">
        <f>(I99/15)</f>
        <v>64.733333333333334</v>
      </c>
      <c r="K99" s="54"/>
      <c r="L99" s="38"/>
    </row>
    <row r="100" spans="1:12">
      <c r="A100" s="29">
        <v>97</v>
      </c>
      <c r="B100" s="29" t="s">
        <v>276</v>
      </c>
      <c r="C100" s="29">
        <v>785</v>
      </c>
      <c r="D100" s="51">
        <f>(C100/13)</f>
        <v>60.384615384615387</v>
      </c>
      <c r="E100" s="38">
        <v>937</v>
      </c>
      <c r="F100" s="51">
        <f>(E100/15)</f>
        <v>62.466666666666669</v>
      </c>
      <c r="G100" s="45">
        <v>908</v>
      </c>
      <c r="H100" s="38">
        <f>(G100/15)</f>
        <v>60.533333333333331</v>
      </c>
      <c r="I100" s="45">
        <v>1040</v>
      </c>
      <c r="J100" s="38">
        <f>(I100/15)</f>
        <v>69.333333333333329</v>
      </c>
      <c r="K100" s="54"/>
      <c r="L100" s="45"/>
    </row>
    <row r="101" spans="1:12">
      <c r="A101" s="29">
        <v>98</v>
      </c>
      <c r="B101" s="29" t="s">
        <v>277</v>
      </c>
      <c r="C101" s="29">
        <v>1017</v>
      </c>
      <c r="D101" s="51">
        <f>(C101/13)</f>
        <v>78.230769230769226</v>
      </c>
      <c r="E101" s="36" t="s">
        <v>83</v>
      </c>
      <c r="F101" s="36"/>
      <c r="G101" s="36"/>
      <c r="H101" s="36"/>
      <c r="I101" s="36"/>
      <c r="J101" s="36"/>
      <c r="K101" s="53"/>
      <c r="L101" s="36"/>
    </row>
    <row r="102" spans="1:12">
      <c r="A102" s="29">
        <v>99</v>
      </c>
      <c r="B102" s="29" t="s">
        <v>278</v>
      </c>
      <c r="C102" s="29">
        <v>899</v>
      </c>
      <c r="D102" s="51">
        <f>(C102/13)</f>
        <v>69.15384615384616</v>
      </c>
      <c r="E102" s="38">
        <v>931</v>
      </c>
      <c r="F102" s="51">
        <f>(E102/15)</f>
        <v>62.06666666666667</v>
      </c>
      <c r="G102" s="38">
        <v>934</v>
      </c>
      <c r="H102" s="38">
        <f>(G102/15)</f>
        <v>62.266666666666666</v>
      </c>
      <c r="I102" s="38">
        <v>1058</v>
      </c>
      <c r="J102" s="38">
        <f>(I102/15)</f>
        <v>70.533333333333331</v>
      </c>
      <c r="K102" s="54"/>
      <c r="L102" s="38"/>
    </row>
    <row r="103" spans="1:12">
      <c r="A103" s="29">
        <v>100</v>
      </c>
      <c r="B103" s="29" t="s">
        <v>279</v>
      </c>
      <c r="C103" s="35">
        <v>482</v>
      </c>
      <c r="D103" s="42" t="s">
        <v>28</v>
      </c>
      <c r="E103" s="56"/>
      <c r="F103" s="56"/>
      <c r="G103" s="56"/>
      <c r="H103" s="35"/>
      <c r="I103" s="56"/>
      <c r="J103" s="56"/>
      <c r="K103" s="58"/>
      <c r="L103" s="56"/>
    </row>
    <row r="104" spans="1:12">
      <c r="A104" s="29">
        <v>101</v>
      </c>
      <c r="B104" s="29" t="s">
        <v>280</v>
      </c>
      <c r="C104" s="29">
        <v>652</v>
      </c>
      <c r="D104" s="51">
        <f t="shared" ref="D104:D113" si="9">(C104/13)</f>
        <v>50.153846153846153</v>
      </c>
      <c r="E104" s="38">
        <v>774</v>
      </c>
      <c r="F104" s="51">
        <f t="shared" ref="F104:F135" si="10">(E104/15)</f>
        <v>51.6</v>
      </c>
      <c r="G104" s="38">
        <v>750</v>
      </c>
      <c r="H104" s="38"/>
      <c r="I104" s="38">
        <v>950</v>
      </c>
      <c r="J104" s="35" t="s">
        <v>28</v>
      </c>
      <c r="K104" s="55"/>
      <c r="L104" s="35"/>
    </row>
    <row r="105" spans="1:12">
      <c r="A105" s="29">
        <v>102</v>
      </c>
      <c r="B105" s="29" t="s">
        <v>281</v>
      </c>
      <c r="C105" s="29">
        <v>606</v>
      </c>
      <c r="D105" s="51">
        <f t="shared" si="9"/>
        <v>46.615384615384613</v>
      </c>
      <c r="E105" s="38">
        <v>676</v>
      </c>
      <c r="F105" s="51">
        <f t="shared" si="10"/>
        <v>45.06666666666667</v>
      </c>
      <c r="G105" s="38">
        <v>760</v>
      </c>
      <c r="H105" s="38"/>
      <c r="I105" s="38">
        <v>920</v>
      </c>
      <c r="J105" s="38"/>
      <c r="K105" s="54"/>
      <c r="L105" s="38"/>
    </row>
    <row r="106" spans="1:12">
      <c r="A106" s="29">
        <v>103</v>
      </c>
      <c r="B106" s="29" t="s">
        <v>282</v>
      </c>
      <c r="C106" s="29">
        <v>615</v>
      </c>
      <c r="D106" s="51">
        <f t="shared" si="9"/>
        <v>47.307692307692307</v>
      </c>
      <c r="E106" s="38">
        <v>666</v>
      </c>
      <c r="F106" s="51">
        <f t="shared" si="10"/>
        <v>44.4</v>
      </c>
      <c r="G106" s="38">
        <v>667</v>
      </c>
      <c r="H106" s="38">
        <f t="shared" ref="H106:H139" si="11">(G106/15)</f>
        <v>44.466666666666669</v>
      </c>
      <c r="I106" s="38">
        <v>830</v>
      </c>
      <c r="J106" s="35" t="s">
        <v>28</v>
      </c>
      <c r="K106" s="55"/>
      <c r="L106" s="35"/>
    </row>
    <row r="107" spans="1:12">
      <c r="A107" s="29">
        <v>104</v>
      </c>
      <c r="B107" s="29" t="s">
        <v>283</v>
      </c>
      <c r="C107" s="29">
        <v>725</v>
      </c>
      <c r="D107" s="51">
        <f t="shared" si="9"/>
        <v>55.769230769230766</v>
      </c>
      <c r="E107" s="38">
        <v>900</v>
      </c>
      <c r="F107" s="51">
        <f t="shared" si="10"/>
        <v>60</v>
      </c>
      <c r="G107" s="38">
        <v>926</v>
      </c>
      <c r="H107" s="38">
        <f t="shared" si="11"/>
        <v>61.733333333333334</v>
      </c>
      <c r="I107" s="38">
        <v>1065</v>
      </c>
      <c r="J107" s="38">
        <f t="shared" ref="J107:J139" si="12">(I107/15)</f>
        <v>71</v>
      </c>
      <c r="K107" s="54"/>
      <c r="L107" s="38"/>
    </row>
    <row r="108" spans="1:12">
      <c r="A108" s="29">
        <v>105</v>
      </c>
      <c r="B108" s="29" t="s">
        <v>284</v>
      </c>
      <c r="C108" s="29">
        <v>871</v>
      </c>
      <c r="D108" s="51">
        <f t="shared" si="9"/>
        <v>67</v>
      </c>
      <c r="E108" s="38">
        <v>1005</v>
      </c>
      <c r="F108" s="51">
        <f t="shared" si="10"/>
        <v>67</v>
      </c>
      <c r="G108" s="38">
        <v>912</v>
      </c>
      <c r="H108" s="38">
        <f t="shared" si="11"/>
        <v>60.8</v>
      </c>
      <c r="I108" s="38">
        <v>971</v>
      </c>
      <c r="J108" s="38">
        <f t="shared" si="12"/>
        <v>64.733333333333334</v>
      </c>
      <c r="K108" s="54"/>
      <c r="L108" s="38"/>
    </row>
    <row r="109" spans="1:12">
      <c r="A109" s="29">
        <v>106</v>
      </c>
      <c r="B109" s="29" t="s">
        <v>285</v>
      </c>
      <c r="C109" s="29">
        <v>641</v>
      </c>
      <c r="D109" s="51">
        <f t="shared" si="9"/>
        <v>49.307692307692307</v>
      </c>
      <c r="E109" s="38">
        <v>716</v>
      </c>
      <c r="F109" s="51">
        <f t="shared" si="10"/>
        <v>47.733333333333334</v>
      </c>
      <c r="G109" s="38">
        <v>820</v>
      </c>
      <c r="H109" s="38">
        <f t="shared" si="11"/>
        <v>54.666666666666664</v>
      </c>
      <c r="I109" s="38">
        <v>961</v>
      </c>
      <c r="J109" s="38">
        <f t="shared" si="12"/>
        <v>64.066666666666663</v>
      </c>
      <c r="K109" s="54"/>
      <c r="L109" s="38"/>
    </row>
    <row r="110" spans="1:12">
      <c r="A110" s="29">
        <v>107</v>
      </c>
      <c r="B110" s="29" t="s">
        <v>286</v>
      </c>
      <c r="C110" s="29">
        <v>787</v>
      </c>
      <c r="D110" s="51">
        <f t="shared" si="9"/>
        <v>60.53846153846154</v>
      </c>
      <c r="E110" s="38">
        <v>874</v>
      </c>
      <c r="F110" s="51">
        <f t="shared" si="10"/>
        <v>58.266666666666666</v>
      </c>
      <c r="G110" s="38">
        <v>875</v>
      </c>
      <c r="H110" s="38">
        <f t="shared" si="11"/>
        <v>58.333333333333336</v>
      </c>
      <c r="I110" s="38">
        <v>946</v>
      </c>
      <c r="J110" s="38">
        <f t="shared" si="12"/>
        <v>63.06666666666667</v>
      </c>
      <c r="K110" s="54"/>
      <c r="L110" s="38"/>
    </row>
    <row r="111" spans="1:12">
      <c r="A111" s="29">
        <v>108</v>
      </c>
      <c r="B111" s="29" t="s">
        <v>287</v>
      </c>
      <c r="C111" s="29">
        <v>816</v>
      </c>
      <c r="D111" s="51">
        <f t="shared" si="9"/>
        <v>62.769230769230766</v>
      </c>
      <c r="E111" s="38">
        <v>797</v>
      </c>
      <c r="F111" s="51">
        <f t="shared" si="10"/>
        <v>53.133333333333333</v>
      </c>
      <c r="G111" s="38">
        <v>929</v>
      </c>
      <c r="H111" s="38">
        <f t="shared" si="11"/>
        <v>61.93333333333333</v>
      </c>
      <c r="I111" s="38">
        <v>1041</v>
      </c>
      <c r="J111" s="38">
        <f t="shared" si="12"/>
        <v>69.400000000000006</v>
      </c>
      <c r="K111" s="54"/>
      <c r="L111" s="38"/>
    </row>
    <row r="112" spans="1:12">
      <c r="A112" s="29">
        <v>109</v>
      </c>
      <c r="B112" s="29" t="s">
        <v>288</v>
      </c>
      <c r="C112" s="29">
        <v>828</v>
      </c>
      <c r="D112" s="51">
        <f t="shared" si="9"/>
        <v>63.692307692307693</v>
      </c>
      <c r="E112" s="38">
        <v>949</v>
      </c>
      <c r="F112" s="51">
        <f t="shared" si="10"/>
        <v>63.266666666666666</v>
      </c>
      <c r="G112" s="38">
        <v>874</v>
      </c>
      <c r="H112" s="38">
        <f t="shared" si="11"/>
        <v>58.266666666666666</v>
      </c>
      <c r="I112" s="38">
        <v>992</v>
      </c>
      <c r="J112" s="38">
        <f t="shared" si="12"/>
        <v>66.13333333333334</v>
      </c>
      <c r="K112" s="54"/>
      <c r="L112" s="38"/>
    </row>
    <row r="113" spans="1:12">
      <c r="A113" s="29">
        <v>110</v>
      </c>
      <c r="B113" s="29" t="s">
        <v>289</v>
      </c>
      <c r="C113" s="29">
        <v>826</v>
      </c>
      <c r="D113" s="51">
        <f t="shared" si="9"/>
        <v>63.53846153846154</v>
      </c>
      <c r="E113" s="38">
        <v>922</v>
      </c>
      <c r="F113" s="51">
        <f t="shared" si="10"/>
        <v>61.466666666666669</v>
      </c>
      <c r="G113" s="38">
        <v>948</v>
      </c>
      <c r="H113" s="38">
        <f t="shared" si="11"/>
        <v>63.2</v>
      </c>
      <c r="I113" s="38">
        <v>1060</v>
      </c>
      <c r="J113" s="38">
        <f t="shared" si="12"/>
        <v>70.666666666666671</v>
      </c>
      <c r="K113" s="54"/>
      <c r="L113" s="38"/>
    </row>
    <row r="114" spans="1:12">
      <c r="A114" s="29">
        <v>111</v>
      </c>
      <c r="B114" s="29" t="s">
        <v>290</v>
      </c>
      <c r="C114" s="38"/>
      <c r="D114" s="51"/>
      <c r="E114" s="29">
        <v>831</v>
      </c>
      <c r="F114" s="51">
        <f t="shared" si="10"/>
        <v>55.4</v>
      </c>
      <c r="G114" s="38">
        <v>941</v>
      </c>
      <c r="H114" s="38">
        <f t="shared" si="11"/>
        <v>62.733333333333334</v>
      </c>
      <c r="I114" s="38">
        <v>1019</v>
      </c>
      <c r="J114" s="38">
        <f t="shared" si="12"/>
        <v>67.933333333333337</v>
      </c>
      <c r="K114" s="54"/>
      <c r="L114" s="38"/>
    </row>
    <row r="115" spans="1:12">
      <c r="A115" s="29">
        <v>112</v>
      </c>
      <c r="B115" s="29" t="s">
        <v>291</v>
      </c>
      <c r="C115" s="38"/>
      <c r="D115" s="51"/>
      <c r="E115" s="29">
        <v>884</v>
      </c>
      <c r="F115" s="51">
        <f t="shared" si="10"/>
        <v>58.93333333333333</v>
      </c>
      <c r="G115" s="38">
        <v>955</v>
      </c>
      <c r="H115" s="38">
        <f t="shared" si="11"/>
        <v>63.666666666666664</v>
      </c>
      <c r="I115" s="38">
        <v>982</v>
      </c>
      <c r="J115" s="38">
        <f t="shared" si="12"/>
        <v>65.466666666666669</v>
      </c>
      <c r="K115" s="54"/>
      <c r="L115" s="38"/>
    </row>
    <row r="116" spans="1:12">
      <c r="A116" s="29">
        <v>113</v>
      </c>
      <c r="B116" s="29" t="s">
        <v>292</v>
      </c>
      <c r="C116" s="38"/>
      <c r="D116" s="51"/>
      <c r="E116" s="29">
        <v>831</v>
      </c>
      <c r="F116" s="51">
        <f t="shared" si="10"/>
        <v>55.4</v>
      </c>
      <c r="G116" s="38">
        <v>802</v>
      </c>
      <c r="H116" s="38">
        <f t="shared" si="11"/>
        <v>53.466666666666669</v>
      </c>
      <c r="I116" s="38">
        <v>973</v>
      </c>
      <c r="J116" s="38">
        <f t="shared" si="12"/>
        <v>64.86666666666666</v>
      </c>
      <c r="K116" s="54"/>
      <c r="L116" s="38"/>
    </row>
    <row r="117" spans="1:12">
      <c r="A117" s="29">
        <v>114</v>
      </c>
      <c r="B117" s="29" t="s">
        <v>293</v>
      </c>
      <c r="C117" s="38"/>
      <c r="D117" s="51"/>
      <c r="E117" s="29">
        <v>980</v>
      </c>
      <c r="F117" s="51">
        <f t="shared" si="10"/>
        <v>65.333333333333329</v>
      </c>
      <c r="G117" s="38">
        <v>1033</v>
      </c>
      <c r="H117" s="38">
        <f t="shared" si="11"/>
        <v>68.86666666666666</v>
      </c>
      <c r="I117" s="38">
        <v>1047</v>
      </c>
      <c r="J117" s="38">
        <f t="shared" si="12"/>
        <v>69.8</v>
      </c>
      <c r="K117" s="54"/>
      <c r="L117" s="38"/>
    </row>
    <row r="118" spans="1:12">
      <c r="A118" s="29">
        <v>115</v>
      </c>
      <c r="B118" s="29" t="s">
        <v>294</v>
      </c>
      <c r="C118" s="38"/>
      <c r="D118" s="51"/>
      <c r="E118" s="29">
        <v>991</v>
      </c>
      <c r="F118" s="51">
        <f t="shared" si="10"/>
        <v>66.066666666666663</v>
      </c>
      <c r="G118" s="38">
        <v>978</v>
      </c>
      <c r="H118" s="38">
        <f t="shared" si="11"/>
        <v>65.2</v>
      </c>
      <c r="I118" s="38">
        <v>1086</v>
      </c>
      <c r="J118" s="38">
        <f t="shared" si="12"/>
        <v>72.400000000000006</v>
      </c>
      <c r="K118" s="54"/>
      <c r="L118" s="38"/>
    </row>
    <row r="119" spans="1:12">
      <c r="A119" s="29">
        <v>116</v>
      </c>
      <c r="B119" s="29" t="s">
        <v>295</v>
      </c>
      <c r="C119" s="38"/>
      <c r="D119" s="51"/>
      <c r="E119" s="29">
        <v>995</v>
      </c>
      <c r="F119" s="51">
        <f t="shared" si="10"/>
        <v>66.333333333333329</v>
      </c>
      <c r="G119" s="38">
        <v>973</v>
      </c>
      <c r="H119" s="38">
        <f t="shared" si="11"/>
        <v>64.86666666666666</v>
      </c>
      <c r="I119" s="38">
        <v>1054</v>
      </c>
      <c r="J119" s="38">
        <f t="shared" si="12"/>
        <v>70.266666666666666</v>
      </c>
      <c r="K119" s="54"/>
      <c r="L119" s="38"/>
    </row>
    <row r="120" spans="1:12">
      <c r="A120" s="29">
        <v>117</v>
      </c>
      <c r="B120" s="29" t="s">
        <v>296</v>
      </c>
      <c r="C120" s="38"/>
      <c r="D120" s="51"/>
      <c r="E120" s="29">
        <v>898</v>
      </c>
      <c r="F120" s="51">
        <f t="shared" si="10"/>
        <v>59.866666666666667</v>
      </c>
      <c r="G120" s="38">
        <v>904</v>
      </c>
      <c r="H120" s="38">
        <f t="shared" si="11"/>
        <v>60.266666666666666</v>
      </c>
      <c r="I120" s="38">
        <v>1021</v>
      </c>
      <c r="J120" s="38">
        <f t="shared" si="12"/>
        <v>68.066666666666663</v>
      </c>
      <c r="K120" s="54"/>
      <c r="L120" s="38"/>
    </row>
    <row r="121" spans="1:12">
      <c r="A121" s="29">
        <v>118</v>
      </c>
      <c r="B121" s="29" t="s">
        <v>297</v>
      </c>
      <c r="C121" s="38"/>
      <c r="D121" s="51"/>
      <c r="E121" s="29">
        <v>1037</v>
      </c>
      <c r="F121" s="51">
        <f t="shared" si="10"/>
        <v>69.13333333333334</v>
      </c>
      <c r="G121" s="38">
        <v>1015</v>
      </c>
      <c r="H121" s="38">
        <f t="shared" si="11"/>
        <v>67.666666666666671</v>
      </c>
      <c r="I121" s="38">
        <v>1117</v>
      </c>
      <c r="J121" s="38">
        <f t="shared" si="12"/>
        <v>74.466666666666669</v>
      </c>
      <c r="K121" s="54"/>
      <c r="L121" s="38"/>
    </row>
    <row r="122" spans="1:12">
      <c r="A122" s="57">
        <v>119</v>
      </c>
      <c r="B122" s="29" t="s">
        <v>298</v>
      </c>
      <c r="C122" s="51"/>
      <c r="D122" s="51"/>
      <c r="E122" s="29">
        <v>821</v>
      </c>
      <c r="F122" s="51">
        <f t="shared" si="10"/>
        <v>54.733333333333334</v>
      </c>
      <c r="G122" s="38">
        <v>968</v>
      </c>
      <c r="H122" s="38">
        <f t="shared" si="11"/>
        <v>64.533333333333331</v>
      </c>
      <c r="I122" s="38">
        <v>1013</v>
      </c>
      <c r="J122" s="38">
        <f t="shared" si="12"/>
        <v>67.533333333333331</v>
      </c>
      <c r="K122" s="54"/>
      <c r="L122" s="38"/>
    </row>
    <row r="123" spans="1:12">
      <c r="A123" s="57">
        <v>120</v>
      </c>
      <c r="B123" s="29" t="s">
        <v>299</v>
      </c>
      <c r="C123" s="51"/>
      <c r="D123" s="51"/>
      <c r="E123" s="29">
        <v>966</v>
      </c>
      <c r="F123" s="51">
        <f t="shared" si="10"/>
        <v>64.400000000000006</v>
      </c>
      <c r="G123" s="38">
        <v>1053</v>
      </c>
      <c r="H123" s="38">
        <f t="shared" si="11"/>
        <v>70.2</v>
      </c>
      <c r="I123" s="38">
        <v>1084</v>
      </c>
      <c r="J123" s="38">
        <f t="shared" si="12"/>
        <v>72.266666666666666</v>
      </c>
      <c r="K123" s="54"/>
      <c r="L123" s="38"/>
    </row>
    <row r="124" spans="1:12">
      <c r="A124" s="57">
        <v>121</v>
      </c>
      <c r="B124" s="29" t="s">
        <v>300</v>
      </c>
      <c r="C124" s="51"/>
      <c r="D124" s="51"/>
      <c r="E124" s="29">
        <v>906</v>
      </c>
      <c r="F124" s="51">
        <f t="shared" si="10"/>
        <v>60.4</v>
      </c>
      <c r="G124" s="38">
        <v>987</v>
      </c>
      <c r="H124" s="38">
        <f t="shared" si="11"/>
        <v>65.8</v>
      </c>
      <c r="I124" s="38">
        <v>1063</v>
      </c>
      <c r="J124" s="38">
        <f t="shared" si="12"/>
        <v>70.86666666666666</v>
      </c>
      <c r="K124" s="54"/>
      <c r="L124" s="38"/>
    </row>
    <row r="125" spans="1:12">
      <c r="A125" s="57">
        <v>122</v>
      </c>
      <c r="B125" s="29" t="s">
        <v>301</v>
      </c>
      <c r="C125" s="51"/>
      <c r="D125" s="51"/>
      <c r="E125" s="29">
        <v>970</v>
      </c>
      <c r="F125" s="51">
        <f t="shared" si="10"/>
        <v>64.666666666666671</v>
      </c>
      <c r="G125" s="38">
        <v>976</v>
      </c>
      <c r="H125" s="38">
        <f t="shared" si="11"/>
        <v>65.066666666666663</v>
      </c>
      <c r="I125" s="38">
        <v>1068</v>
      </c>
      <c r="J125" s="38">
        <f t="shared" si="12"/>
        <v>71.2</v>
      </c>
      <c r="K125" s="54"/>
      <c r="L125" s="38"/>
    </row>
    <row r="126" spans="1:12">
      <c r="A126" s="57">
        <v>123</v>
      </c>
      <c r="B126" s="29" t="s">
        <v>302</v>
      </c>
      <c r="C126" s="51"/>
      <c r="D126" s="51"/>
      <c r="E126" s="29">
        <v>874</v>
      </c>
      <c r="F126" s="51">
        <f t="shared" si="10"/>
        <v>58.266666666666666</v>
      </c>
      <c r="G126" s="38">
        <v>900</v>
      </c>
      <c r="H126" s="38">
        <f t="shared" si="11"/>
        <v>60</v>
      </c>
      <c r="I126" s="38">
        <v>963</v>
      </c>
      <c r="J126" s="38">
        <f t="shared" si="12"/>
        <v>64.2</v>
      </c>
      <c r="K126" s="54"/>
      <c r="L126" s="38"/>
    </row>
    <row r="127" spans="1:12">
      <c r="A127" s="57">
        <v>124</v>
      </c>
      <c r="B127" s="29" t="s">
        <v>303</v>
      </c>
      <c r="C127" s="51"/>
      <c r="D127" s="51"/>
      <c r="E127" s="29">
        <v>942</v>
      </c>
      <c r="F127" s="51">
        <f t="shared" si="10"/>
        <v>62.8</v>
      </c>
      <c r="G127" s="38">
        <v>990</v>
      </c>
      <c r="H127" s="38">
        <f t="shared" si="11"/>
        <v>66</v>
      </c>
      <c r="I127" s="38">
        <v>1034</v>
      </c>
      <c r="J127" s="38">
        <f t="shared" si="12"/>
        <v>68.933333333333337</v>
      </c>
      <c r="K127" s="54"/>
      <c r="L127" s="38"/>
    </row>
    <row r="128" spans="1:12">
      <c r="A128" s="57">
        <v>125</v>
      </c>
      <c r="B128" s="29" t="s">
        <v>304</v>
      </c>
      <c r="C128" s="51"/>
      <c r="D128" s="51"/>
      <c r="E128" s="29">
        <v>864</v>
      </c>
      <c r="F128" s="51">
        <f t="shared" si="10"/>
        <v>57.6</v>
      </c>
      <c r="G128" s="38">
        <v>907</v>
      </c>
      <c r="H128" s="38">
        <f t="shared" si="11"/>
        <v>60.466666666666669</v>
      </c>
      <c r="I128" s="38">
        <v>1063</v>
      </c>
      <c r="J128" s="38">
        <f t="shared" si="12"/>
        <v>70.86666666666666</v>
      </c>
      <c r="K128" s="54"/>
      <c r="L128" s="38"/>
    </row>
    <row r="129" spans="1:12">
      <c r="A129" s="57">
        <v>126</v>
      </c>
      <c r="B129" s="29" t="s">
        <v>305</v>
      </c>
      <c r="C129" s="51"/>
      <c r="D129" s="51"/>
      <c r="E129" s="29">
        <v>778</v>
      </c>
      <c r="F129" s="51">
        <f t="shared" si="10"/>
        <v>51.866666666666667</v>
      </c>
      <c r="G129" s="38">
        <v>914</v>
      </c>
      <c r="H129" s="38">
        <f t="shared" si="11"/>
        <v>60.93333333333333</v>
      </c>
      <c r="I129" s="38">
        <v>999</v>
      </c>
      <c r="J129" s="38">
        <f t="shared" si="12"/>
        <v>66.599999999999994</v>
      </c>
      <c r="K129" s="54"/>
      <c r="L129" s="38"/>
    </row>
    <row r="130" spans="1:12">
      <c r="A130" s="57">
        <v>127</v>
      </c>
      <c r="B130" s="29" t="s">
        <v>306</v>
      </c>
      <c r="C130" s="51"/>
      <c r="D130" s="51"/>
      <c r="E130" s="29">
        <v>912</v>
      </c>
      <c r="F130" s="51">
        <f t="shared" si="10"/>
        <v>60.8</v>
      </c>
      <c r="G130" s="38">
        <v>1003</v>
      </c>
      <c r="H130" s="38">
        <f t="shared" si="11"/>
        <v>66.86666666666666</v>
      </c>
      <c r="I130" s="38">
        <v>1078</v>
      </c>
      <c r="J130" s="38">
        <f t="shared" si="12"/>
        <v>71.86666666666666</v>
      </c>
      <c r="K130" s="54"/>
      <c r="L130" s="38"/>
    </row>
    <row r="131" spans="1:12">
      <c r="A131" s="57">
        <v>128</v>
      </c>
      <c r="B131" s="29" t="s">
        <v>307</v>
      </c>
      <c r="C131" s="51"/>
      <c r="D131" s="51"/>
      <c r="E131" s="29">
        <v>810</v>
      </c>
      <c r="F131" s="51">
        <f t="shared" si="10"/>
        <v>54</v>
      </c>
      <c r="G131" s="38">
        <v>930</v>
      </c>
      <c r="H131" s="38">
        <f t="shared" si="11"/>
        <v>62</v>
      </c>
      <c r="I131" s="38">
        <v>991</v>
      </c>
      <c r="J131" s="38">
        <f t="shared" si="12"/>
        <v>66.066666666666663</v>
      </c>
      <c r="K131" s="54"/>
      <c r="L131" s="38"/>
    </row>
    <row r="132" spans="1:12">
      <c r="A132" s="57">
        <v>129</v>
      </c>
      <c r="B132" s="29" t="s">
        <v>308</v>
      </c>
      <c r="C132" s="51"/>
      <c r="D132" s="51"/>
      <c r="E132" s="29">
        <v>836</v>
      </c>
      <c r="F132" s="51">
        <f t="shared" si="10"/>
        <v>55.733333333333334</v>
      </c>
      <c r="G132" s="38">
        <v>972</v>
      </c>
      <c r="H132" s="38">
        <f t="shared" si="11"/>
        <v>64.8</v>
      </c>
      <c r="I132" s="38">
        <v>991</v>
      </c>
      <c r="J132" s="38">
        <f t="shared" si="12"/>
        <v>66.066666666666663</v>
      </c>
      <c r="K132" s="54"/>
      <c r="L132" s="38"/>
    </row>
    <row r="133" spans="1:12">
      <c r="A133" s="57">
        <v>130</v>
      </c>
      <c r="B133" s="29" t="s">
        <v>309</v>
      </c>
      <c r="C133" s="51"/>
      <c r="D133" s="51"/>
      <c r="E133" s="29">
        <v>876</v>
      </c>
      <c r="F133" s="51">
        <f t="shared" si="10"/>
        <v>58.4</v>
      </c>
      <c r="G133" s="38">
        <v>1034</v>
      </c>
      <c r="H133" s="38">
        <f t="shared" si="11"/>
        <v>68.933333333333337</v>
      </c>
      <c r="I133" s="38">
        <v>1105</v>
      </c>
      <c r="J133" s="38">
        <f t="shared" si="12"/>
        <v>73.666666666666671</v>
      </c>
      <c r="K133" s="54"/>
      <c r="L133" s="38"/>
    </row>
    <row r="134" spans="1:12">
      <c r="A134" s="57">
        <v>131</v>
      </c>
      <c r="B134" s="29" t="s">
        <v>310</v>
      </c>
      <c r="C134" s="51"/>
      <c r="D134" s="51"/>
      <c r="E134" s="29">
        <v>991</v>
      </c>
      <c r="F134" s="51">
        <f t="shared" si="10"/>
        <v>66.066666666666663</v>
      </c>
      <c r="G134" s="38">
        <v>988</v>
      </c>
      <c r="H134" s="38">
        <f t="shared" si="11"/>
        <v>65.86666666666666</v>
      </c>
      <c r="I134" s="38">
        <v>988</v>
      </c>
      <c r="J134" s="38">
        <f t="shared" si="12"/>
        <v>65.86666666666666</v>
      </c>
      <c r="K134" s="54"/>
      <c r="L134" s="38"/>
    </row>
    <row r="135" spans="1:12">
      <c r="A135" s="57">
        <v>132</v>
      </c>
      <c r="B135" s="29" t="s">
        <v>311</v>
      </c>
      <c r="C135" s="51"/>
      <c r="D135" s="51"/>
      <c r="E135" s="29">
        <v>834</v>
      </c>
      <c r="F135" s="51">
        <f t="shared" si="10"/>
        <v>55.6</v>
      </c>
      <c r="G135" s="38">
        <v>952</v>
      </c>
      <c r="H135" s="38">
        <f t="shared" si="11"/>
        <v>63.466666666666669</v>
      </c>
      <c r="I135" s="38">
        <v>1024</v>
      </c>
      <c r="J135" s="38">
        <f t="shared" si="12"/>
        <v>68.266666666666666</v>
      </c>
      <c r="K135" s="54"/>
      <c r="L135" s="38"/>
    </row>
    <row r="136" spans="1:12">
      <c r="A136" s="57">
        <v>133</v>
      </c>
      <c r="B136" s="29" t="s">
        <v>312</v>
      </c>
      <c r="C136" s="51"/>
      <c r="D136" s="51"/>
      <c r="E136" s="29">
        <v>985</v>
      </c>
      <c r="F136" s="51">
        <f t="shared" ref="F136:F167" si="13">(E136/15)</f>
        <v>65.666666666666671</v>
      </c>
      <c r="G136" s="38">
        <v>1040</v>
      </c>
      <c r="H136" s="38">
        <f t="shared" si="11"/>
        <v>69.333333333333329</v>
      </c>
      <c r="I136" s="38">
        <v>1116</v>
      </c>
      <c r="J136" s="38">
        <f t="shared" si="12"/>
        <v>74.400000000000006</v>
      </c>
      <c r="K136" s="54"/>
      <c r="L136" s="38"/>
    </row>
    <row r="137" spans="1:12">
      <c r="A137" s="57">
        <v>134</v>
      </c>
      <c r="B137" s="29" t="s">
        <v>313</v>
      </c>
      <c r="C137" s="51"/>
      <c r="D137" s="51"/>
      <c r="E137" s="29">
        <v>953</v>
      </c>
      <c r="F137" s="51">
        <f t="shared" si="13"/>
        <v>63.533333333333331</v>
      </c>
      <c r="G137" s="38">
        <v>1049</v>
      </c>
      <c r="H137" s="38">
        <f t="shared" si="11"/>
        <v>69.933333333333337</v>
      </c>
      <c r="I137" s="38">
        <v>1048</v>
      </c>
      <c r="J137" s="38">
        <f t="shared" si="12"/>
        <v>69.86666666666666</v>
      </c>
      <c r="K137" s="54"/>
      <c r="L137" s="38"/>
    </row>
    <row r="138" spans="1:12">
      <c r="A138" s="57">
        <v>135</v>
      </c>
      <c r="B138" s="29" t="s">
        <v>314</v>
      </c>
      <c r="C138" s="51"/>
      <c r="D138" s="51"/>
      <c r="E138" s="29">
        <v>1140</v>
      </c>
      <c r="F138" s="51">
        <f t="shared" si="13"/>
        <v>76</v>
      </c>
      <c r="G138" s="38">
        <v>1188</v>
      </c>
      <c r="H138" s="38">
        <f t="shared" si="11"/>
        <v>79.2</v>
      </c>
      <c r="I138" s="38">
        <v>1192</v>
      </c>
      <c r="J138" s="38">
        <f t="shared" si="12"/>
        <v>79.466666666666669</v>
      </c>
      <c r="K138" s="54"/>
      <c r="L138" s="38"/>
    </row>
    <row r="139" spans="1:12">
      <c r="A139" s="57">
        <v>136</v>
      </c>
      <c r="B139" s="29" t="s">
        <v>315</v>
      </c>
      <c r="C139" s="51"/>
      <c r="D139" s="51"/>
      <c r="E139" s="29">
        <v>981</v>
      </c>
      <c r="F139" s="51">
        <f t="shared" si="13"/>
        <v>65.400000000000006</v>
      </c>
      <c r="G139" s="38">
        <v>1098</v>
      </c>
      <c r="H139" s="38">
        <f t="shared" si="11"/>
        <v>73.2</v>
      </c>
      <c r="I139" s="38">
        <v>1140</v>
      </c>
      <c r="J139" s="38">
        <f t="shared" si="12"/>
        <v>76</v>
      </c>
      <c r="K139" s="54"/>
      <c r="L139" s="38"/>
    </row>
    <row r="140" spans="1:12">
      <c r="A140" s="57">
        <v>137</v>
      </c>
      <c r="B140" s="29" t="s">
        <v>316</v>
      </c>
      <c r="C140" s="51"/>
      <c r="D140" s="51"/>
      <c r="E140" s="29">
        <v>745</v>
      </c>
      <c r="F140" s="51">
        <f t="shared" si="13"/>
        <v>49.666666666666664</v>
      </c>
      <c r="G140" s="42" t="s">
        <v>28</v>
      </c>
      <c r="H140" s="35"/>
      <c r="I140" s="35"/>
      <c r="J140" s="35"/>
      <c r="K140" s="55"/>
      <c r="L140" s="35"/>
    </row>
    <row r="141" spans="1:12">
      <c r="A141" s="57">
        <v>138</v>
      </c>
      <c r="B141" s="29" t="s">
        <v>317</v>
      </c>
      <c r="C141" s="51"/>
      <c r="D141" s="51"/>
      <c r="E141" s="29">
        <v>958</v>
      </c>
      <c r="F141" s="51">
        <f t="shared" si="13"/>
        <v>63.866666666666667</v>
      </c>
      <c r="G141" s="38">
        <v>1028</v>
      </c>
      <c r="H141" s="38">
        <f t="shared" ref="H141:H150" si="14">(G141/15)</f>
        <v>68.533333333333331</v>
      </c>
      <c r="I141" s="38">
        <v>1068</v>
      </c>
      <c r="J141" s="38">
        <f t="shared" ref="J141:J150" si="15">(I141/15)</f>
        <v>71.2</v>
      </c>
      <c r="K141" s="54"/>
      <c r="L141" s="38"/>
    </row>
    <row r="142" spans="1:12">
      <c r="A142" s="57">
        <v>139</v>
      </c>
      <c r="B142" s="29" t="s">
        <v>318</v>
      </c>
      <c r="C142" s="51"/>
      <c r="D142" s="51"/>
      <c r="E142" s="29">
        <v>1014</v>
      </c>
      <c r="F142" s="51">
        <f t="shared" si="13"/>
        <v>67.599999999999994</v>
      </c>
      <c r="G142" s="38">
        <v>1018</v>
      </c>
      <c r="H142" s="38">
        <f t="shared" si="14"/>
        <v>67.86666666666666</v>
      </c>
      <c r="I142" s="38">
        <v>1042</v>
      </c>
      <c r="J142" s="38">
        <f t="shared" si="15"/>
        <v>69.466666666666669</v>
      </c>
      <c r="K142" s="54"/>
      <c r="L142" s="38"/>
    </row>
    <row r="143" spans="1:12">
      <c r="A143" s="57">
        <v>140</v>
      </c>
      <c r="B143" s="29" t="s">
        <v>319</v>
      </c>
      <c r="C143" s="51"/>
      <c r="D143" s="51"/>
      <c r="E143" s="29">
        <v>870</v>
      </c>
      <c r="F143" s="51">
        <f t="shared" si="13"/>
        <v>58</v>
      </c>
      <c r="G143" s="38">
        <v>905</v>
      </c>
      <c r="H143" s="38">
        <f t="shared" si="14"/>
        <v>60.333333333333336</v>
      </c>
      <c r="I143" s="38">
        <v>1046</v>
      </c>
      <c r="J143" s="38">
        <f t="shared" si="15"/>
        <v>69.733333333333334</v>
      </c>
      <c r="K143" s="54"/>
      <c r="L143" s="38"/>
    </row>
    <row r="144" spans="1:12">
      <c r="A144" s="57">
        <v>141</v>
      </c>
      <c r="B144" s="29" t="s">
        <v>320</v>
      </c>
      <c r="C144" s="51"/>
      <c r="D144" s="38"/>
      <c r="E144" s="29">
        <v>802</v>
      </c>
      <c r="F144" s="51">
        <f t="shared" si="13"/>
        <v>53.466666666666669</v>
      </c>
      <c r="G144" s="38">
        <v>953</v>
      </c>
      <c r="H144" s="38">
        <f t="shared" si="14"/>
        <v>63.533333333333331</v>
      </c>
      <c r="I144" s="38">
        <v>1025</v>
      </c>
      <c r="J144" s="38">
        <f t="shared" si="15"/>
        <v>68.333333333333329</v>
      </c>
      <c r="K144" s="54"/>
      <c r="L144" s="38"/>
    </row>
    <row r="145" spans="1:12">
      <c r="A145" s="57">
        <v>142</v>
      </c>
      <c r="B145" s="29" t="s">
        <v>321</v>
      </c>
      <c r="C145" s="51"/>
      <c r="D145" s="38"/>
      <c r="E145" s="29">
        <v>1002</v>
      </c>
      <c r="F145" s="51">
        <f t="shared" si="13"/>
        <v>66.8</v>
      </c>
      <c r="G145" s="38">
        <v>1039</v>
      </c>
      <c r="H145" s="38">
        <f t="shared" si="14"/>
        <v>69.266666666666666</v>
      </c>
      <c r="I145" s="38">
        <v>1023</v>
      </c>
      <c r="J145" s="38">
        <f t="shared" si="15"/>
        <v>68.2</v>
      </c>
      <c r="K145" s="54"/>
      <c r="L145" s="38"/>
    </row>
    <row r="146" spans="1:12">
      <c r="A146" s="57">
        <v>143</v>
      </c>
      <c r="B146" s="29" t="s">
        <v>322</v>
      </c>
      <c r="C146" s="51"/>
      <c r="D146" s="38"/>
      <c r="E146" s="29">
        <v>941</v>
      </c>
      <c r="F146" s="51">
        <f t="shared" si="13"/>
        <v>62.733333333333334</v>
      </c>
      <c r="G146" s="38">
        <v>967</v>
      </c>
      <c r="H146" s="38">
        <f t="shared" si="14"/>
        <v>64.466666666666669</v>
      </c>
      <c r="I146" s="38">
        <v>1014</v>
      </c>
      <c r="J146" s="38">
        <f t="shared" si="15"/>
        <v>67.599999999999994</v>
      </c>
      <c r="K146" s="54"/>
      <c r="L146" s="38"/>
    </row>
    <row r="147" spans="1:12">
      <c r="A147" s="57">
        <v>144</v>
      </c>
      <c r="B147" s="29" t="s">
        <v>323</v>
      </c>
      <c r="C147" s="51"/>
      <c r="D147" s="38"/>
      <c r="E147" s="29">
        <v>960</v>
      </c>
      <c r="F147" s="51">
        <f t="shared" si="13"/>
        <v>64</v>
      </c>
      <c r="G147" s="38">
        <v>1000</v>
      </c>
      <c r="H147" s="38">
        <f t="shared" si="14"/>
        <v>66.666666666666671</v>
      </c>
      <c r="I147" s="38">
        <v>1041</v>
      </c>
      <c r="J147" s="38">
        <f t="shared" si="15"/>
        <v>69.400000000000006</v>
      </c>
      <c r="K147" s="54"/>
      <c r="L147" s="38"/>
    </row>
    <row r="148" spans="1:12">
      <c r="A148" s="57">
        <v>145</v>
      </c>
      <c r="B148" s="29" t="s">
        <v>324</v>
      </c>
      <c r="C148" s="51"/>
      <c r="D148" s="38"/>
      <c r="E148" s="29">
        <v>878</v>
      </c>
      <c r="F148" s="51">
        <f t="shared" si="13"/>
        <v>58.533333333333331</v>
      </c>
      <c r="G148" s="38">
        <v>958</v>
      </c>
      <c r="H148" s="38">
        <f t="shared" si="14"/>
        <v>63.866666666666667</v>
      </c>
      <c r="I148" s="38">
        <v>1006</v>
      </c>
      <c r="J148" s="38">
        <f t="shared" si="15"/>
        <v>67.066666666666663</v>
      </c>
      <c r="K148" s="54"/>
      <c r="L148" s="38"/>
    </row>
    <row r="149" spans="1:12">
      <c r="A149" s="57">
        <v>146</v>
      </c>
      <c r="B149" s="29" t="s">
        <v>325</v>
      </c>
      <c r="C149" s="51"/>
      <c r="D149" s="38"/>
      <c r="E149" s="29">
        <v>992</v>
      </c>
      <c r="F149" s="51">
        <f t="shared" si="13"/>
        <v>66.13333333333334</v>
      </c>
      <c r="G149" s="38">
        <v>1068</v>
      </c>
      <c r="H149" s="38">
        <f t="shared" si="14"/>
        <v>71.2</v>
      </c>
      <c r="I149" s="38">
        <v>1141</v>
      </c>
      <c r="J149" s="38">
        <f t="shared" si="15"/>
        <v>76.066666666666663</v>
      </c>
      <c r="K149" s="54"/>
      <c r="L149" s="38"/>
    </row>
    <row r="150" spans="1:12">
      <c r="A150" s="57">
        <v>147</v>
      </c>
      <c r="B150" s="29" t="s">
        <v>326</v>
      </c>
      <c r="C150" s="51"/>
      <c r="D150" s="38"/>
      <c r="E150" s="29">
        <v>862</v>
      </c>
      <c r="F150" s="51">
        <f t="shared" si="13"/>
        <v>57.466666666666669</v>
      </c>
      <c r="G150" s="38">
        <v>1004</v>
      </c>
      <c r="H150" s="38">
        <f t="shared" si="14"/>
        <v>66.933333333333337</v>
      </c>
      <c r="I150" s="38">
        <v>1070</v>
      </c>
      <c r="J150" s="38">
        <f t="shared" si="15"/>
        <v>71.333333333333329</v>
      </c>
      <c r="K150" s="54"/>
      <c r="L150" s="38"/>
    </row>
    <row r="151" spans="1:12">
      <c r="A151" s="57">
        <v>148</v>
      </c>
      <c r="B151" s="29" t="s">
        <v>327</v>
      </c>
      <c r="C151" s="51"/>
      <c r="D151" s="38"/>
      <c r="E151" s="29">
        <v>711</v>
      </c>
      <c r="F151" s="51">
        <f t="shared" si="13"/>
        <v>47.4</v>
      </c>
      <c r="G151" s="42" t="s">
        <v>28</v>
      </c>
      <c r="H151" s="35"/>
      <c r="I151" s="35"/>
      <c r="J151" s="35"/>
      <c r="K151" s="55"/>
      <c r="L151" s="35"/>
    </row>
    <row r="152" spans="1:12">
      <c r="A152" s="57">
        <v>149</v>
      </c>
      <c r="B152" s="29" t="s">
        <v>328</v>
      </c>
      <c r="C152" s="51"/>
      <c r="D152" s="38"/>
      <c r="E152" s="29">
        <v>868</v>
      </c>
      <c r="F152" s="51">
        <f t="shared" si="13"/>
        <v>57.866666666666667</v>
      </c>
      <c r="G152" s="38">
        <v>904</v>
      </c>
      <c r="H152" s="38">
        <f t="shared" ref="H152:H168" si="16">(G152/15)</f>
        <v>60.266666666666666</v>
      </c>
      <c r="I152" s="38">
        <v>1044</v>
      </c>
      <c r="J152" s="38">
        <f>(I152/15)</f>
        <v>69.599999999999994</v>
      </c>
      <c r="K152" s="54"/>
      <c r="L152" s="38"/>
    </row>
    <row r="153" spans="1:12">
      <c r="A153" s="57">
        <v>150</v>
      </c>
      <c r="B153" s="29" t="s">
        <v>329</v>
      </c>
      <c r="C153" s="51"/>
      <c r="D153" s="38"/>
      <c r="E153" s="29">
        <v>861</v>
      </c>
      <c r="F153" s="51">
        <f t="shared" si="13"/>
        <v>57.4</v>
      </c>
      <c r="G153" s="38">
        <v>1007</v>
      </c>
      <c r="H153" s="38">
        <f t="shared" si="16"/>
        <v>67.13333333333334</v>
      </c>
      <c r="I153" s="38">
        <v>1078</v>
      </c>
      <c r="J153" s="38">
        <f>(I153/15)</f>
        <v>71.86666666666666</v>
      </c>
      <c r="K153" s="54"/>
      <c r="L153" s="38"/>
    </row>
    <row r="154" spans="1:12">
      <c r="A154" s="57">
        <v>151</v>
      </c>
      <c r="B154" s="29" t="s">
        <v>330</v>
      </c>
      <c r="C154" s="51"/>
      <c r="D154" s="38"/>
      <c r="E154" s="29">
        <v>767</v>
      </c>
      <c r="F154" s="51">
        <f t="shared" si="13"/>
        <v>51.133333333333333</v>
      </c>
      <c r="G154" s="38">
        <v>850</v>
      </c>
      <c r="H154" s="38">
        <f t="shared" si="16"/>
        <v>56.666666666666664</v>
      </c>
      <c r="I154" s="35"/>
      <c r="J154" s="35"/>
      <c r="K154" s="55"/>
      <c r="L154" s="35"/>
    </row>
    <row r="155" spans="1:12">
      <c r="A155" s="57">
        <v>152</v>
      </c>
      <c r="B155" s="29" t="s">
        <v>331</v>
      </c>
      <c r="C155" s="51"/>
      <c r="D155" s="38"/>
      <c r="E155" s="29">
        <v>881</v>
      </c>
      <c r="F155" s="51">
        <f t="shared" si="13"/>
        <v>58.733333333333334</v>
      </c>
      <c r="G155" s="38">
        <v>976</v>
      </c>
      <c r="H155" s="38">
        <f t="shared" si="16"/>
        <v>65.066666666666663</v>
      </c>
      <c r="I155" s="38">
        <v>1029</v>
      </c>
      <c r="J155" s="38">
        <f t="shared" ref="J155:J168" si="17">(I155/15)</f>
        <v>68.599999999999994</v>
      </c>
      <c r="K155" s="54"/>
      <c r="L155" s="38"/>
    </row>
    <row r="156" spans="1:12">
      <c r="A156" s="57">
        <v>153</v>
      </c>
      <c r="B156" s="29" t="s">
        <v>332</v>
      </c>
      <c r="C156" s="51"/>
      <c r="D156" s="38"/>
      <c r="E156" s="29">
        <v>900</v>
      </c>
      <c r="F156" s="51">
        <f t="shared" si="13"/>
        <v>60</v>
      </c>
      <c r="G156" s="38">
        <v>911</v>
      </c>
      <c r="H156" s="38">
        <f t="shared" si="16"/>
        <v>60.733333333333334</v>
      </c>
      <c r="I156" s="38">
        <v>921</v>
      </c>
      <c r="J156" s="38">
        <f t="shared" si="17"/>
        <v>61.4</v>
      </c>
      <c r="K156" s="54"/>
      <c r="L156" s="38"/>
    </row>
    <row r="157" spans="1:12">
      <c r="A157" s="57">
        <v>154</v>
      </c>
      <c r="B157" s="29" t="s">
        <v>333</v>
      </c>
      <c r="C157" s="51"/>
      <c r="D157" s="38"/>
      <c r="E157" s="29">
        <v>963</v>
      </c>
      <c r="F157" s="51">
        <f t="shared" si="13"/>
        <v>64.2</v>
      </c>
      <c r="G157" s="38">
        <v>996</v>
      </c>
      <c r="H157" s="38">
        <f t="shared" si="16"/>
        <v>66.400000000000006</v>
      </c>
      <c r="I157" s="38">
        <v>1098</v>
      </c>
      <c r="J157" s="38">
        <f t="shared" si="17"/>
        <v>73.2</v>
      </c>
      <c r="K157" s="54"/>
      <c r="L157" s="38"/>
    </row>
    <row r="158" spans="1:12">
      <c r="A158" s="57">
        <v>155</v>
      </c>
      <c r="B158" s="29" t="s">
        <v>334</v>
      </c>
      <c r="C158" s="51"/>
      <c r="D158" s="38"/>
      <c r="E158" s="29">
        <v>1018</v>
      </c>
      <c r="F158" s="51">
        <f t="shared" si="13"/>
        <v>67.86666666666666</v>
      </c>
      <c r="G158" s="38">
        <v>1033</v>
      </c>
      <c r="H158" s="38">
        <f t="shared" si="16"/>
        <v>68.86666666666666</v>
      </c>
      <c r="I158" s="38">
        <v>1092</v>
      </c>
      <c r="J158" s="38">
        <f t="shared" si="17"/>
        <v>72.8</v>
      </c>
      <c r="K158" s="54"/>
      <c r="L158" s="38"/>
    </row>
    <row r="159" spans="1:12">
      <c r="A159" s="57">
        <v>156</v>
      </c>
      <c r="B159" s="29" t="s">
        <v>335</v>
      </c>
      <c r="C159" s="51"/>
      <c r="D159" s="38"/>
      <c r="E159" s="29">
        <v>929</v>
      </c>
      <c r="F159" s="51">
        <f t="shared" si="13"/>
        <v>61.93333333333333</v>
      </c>
      <c r="G159" s="38">
        <v>930</v>
      </c>
      <c r="H159" s="38">
        <f t="shared" si="16"/>
        <v>62</v>
      </c>
      <c r="I159" s="38">
        <v>1080</v>
      </c>
      <c r="J159" s="38">
        <f t="shared" si="17"/>
        <v>72</v>
      </c>
      <c r="K159" s="54"/>
      <c r="L159" s="38"/>
    </row>
    <row r="160" spans="1:12">
      <c r="A160" s="57">
        <v>157</v>
      </c>
      <c r="B160" s="29" t="s">
        <v>336</v>
      </c>
      <c r="C160" s="51"/>
      <c r="D160" s="38"/>
      <c r="E160" s="29">
        <v>1023</v>
      </c>
      <c r="F160" s="51">
        <f t="shared" si="13"/>
        <v>68.2</v>
      </c>
      <c r="G160" s="38">
        <v>1019</v>
      </c>
      <c r="H160" s="38">
        <f t="shared" si="16"/>
        <v>67.933333333333337</v>
      </c>
      <c r="I160" s="38">
        <v>1087</v>
      </c>
      <c r="J160" s="38">
        <f t="shared" si="17"/>
        <v>72.466666666666669</v>
      </c>
      <c r="K160" s="54"/>
      <c r="L160" s="38"/>
    </row>
    <row r="161" spans="1:12">
      <c r="A161" s="57">
        <v>158</v>
      </c>
      <c r="B161" s="29" t="s">
        <v>337</v>
      </c>
      <c r="C161" s="51"/>
      <c r="D161" s="38"/>
      <c r="E161" s="29">
        <v>922</v>
      </c>
      <c r="F161" s="51">
        <f t="shared" si="13"/>
        <v>61.466666666666669</v>
      </c>
      <c r="G161" s="38">
        <v>950</v>
      </c>
      <c r="H161" s="38">
        <f t="shared" si="16"/>
        <v>63.333333333333336</v>
      </c>
      <c r="I161" s="38">
        <v>1065</v>
      </c>
      <c r="J161" s="38">
        <f t="shared" si="17"/>
        <v>71</v>
      </c>
      <c r="K161" s="54"/>
      <c r="L161" s="38"/>
    </row>
    <row r="162" spans="1:12">
      <c r="A162" s="57">
        <v>159</v>
      </c>
      <c r="B162" s="29" t="s">
        <v>338</v>
      </c>
      <c r="C162" s="51"/>
      <c r="D162" s="38"/>
      <c r="E162" s="29">
        <v>957</v>
      </c>
      <c r="F162" s="51">
        <f t="shared" si="13"/>
        <v>63.8</v>
      </c>
      <c r="G162" s="38">
        <v>968</v>
      </c>
      <c r="H162" s="38">
        <f t="shared" si="16"/>
        <v>64.533333333333331</v>
      </c>
      <c r="I162" s="38">
        <v>1080</v>
      </c>
      <c r="J162" s="38">
        <f t="shared" si="17"/>
        <v>72</v>
      </c>
      <c r="K162" s="54"/>
      <c r="L162" s="38"/>
    </row>
    <row r="163" spans="1:12">
      <c r="A163" s="57">
        <v>160</v>
      </c>
      <c r="B163" s="29" t="s">
        <v>339</v>
      </c>
      <c r="C163" s="51"/>
      <c r="D163" s="38"/>
      <c r="E163" s="29">
        <v>935</v>
      </c>
      <c r="F163" s="51">
        <f t="shared" si="13"/>
        <v>62.333333333333336</v>
      </c>
      <c r="G163" s="38">
        <v>1048</v>
      </c>
      <c r="H163" s="38">
        <f t="shared" si="16"/>
        <v>69.86666666666666</v>
      </c>
      <c r="I163" s="38">
        <v>1029</v>
      </c>
      <c r="J163" s="38">
        <f t="shared" si="17"/>
        <v>68.599999999999994</v>
      </c>
      <c r="K163" s="38"/>
      <c r="L163" s="38"/>
    </row>
    <row r="164" spans="1:12">
      <c r="A164" s="57">
        <v>161</v>
      </c>
      <c r="B164" s="29" t="s">
        <v>340</v>
      </c>
      <c r="C164" s="38"/>
      <c r="D164" s="38"/>
      <c r="E164" s="29">
        <v>941</v>
      </c>
      <c r="F164" s="51">
        <f t="shared" si="13"/>
        <v>62.733333333333334</v>
      </c>
      <c r="G164" s="38">
        <v>861</v>
      </c>
      <c r="H164" s="38">
        <f t="shared" si="16"/>
        <v>57.4</v>
      </c>
      <c r="I164" s="38">
        <v>1047</v>
      </c>
      <c r="J164" s="38">
        <f t="shared" si="17"/>
        <v>69.8</v>
      </c>
      <c r="K164" s="38"/>
    </row>
    <row r="165" spans="1:12">
      <c r="A165" s="57">
        <v>162</v>
      </c>
      <c r="B165" s="29" t="s">
        <v>341</v>
      </c>
      <c r="C165" s="29"/>
      <c r="D165" s="29"/>
      <c r="E165" s="29">
        <v>822</v>
      </c>
      <c r="F165" s="51">
        <f t="shared" si="13"/>
        <v>54.8</v>
      </c>
      <c r="G165" s="29">
        <v>871</v>
      </c>
      <c r="H165" s="38">
        <f t="shared" si="16"/>
        <v>58.06666666666667</v>
      </c>
      <c r="I165" s="29">
        <v>942</v>
      </c>
      <c r="J165" s="38">
        <f t="shared" si="17"/>
        <v>62.8</v>
      </c>
      <c r="K165" s="29"/>
    </row>
    <row r="166" spans="1:12">
      <c r="A166" s="57">
        <v>163</v>
      </c>
      <c r="B166" s="29" t="s">
        <v>342</v>
      </c>
      <c r="C166" s="29"/>
      <c r="D166" s="29"/>
      <c r="E166" s="29">
        <v>1005</v>
      </c>
      <c r="F166" s="51">
        <f t="shared" si="13"/>
        <v>67</v>
      </c>
      <c r="G166" s="29">
        <v>986</v>
      </c>
      <c r="H166" s="38">
        <f t="shared" si="16"/>
        <v>65.733333333333334</v>
      </c>
      <c r="I166" s="29">
        <v>1105</v>
      </c>
      <c r="J166" s="38">
        <f t="shared" si="17"/>
        <v>73.666666666666671</v>
      </c>
      <c r="K166" s="29"/>
    </row>
    <row r="167" spans="1:12">
      <c r="A167" s="57">
        <v>164</v>
      </c>
      <c r="B167" s="29" t="s">
        <v>343</v>
      </c>
      <c r="C167" s="29"/>
      <c r="D167" s="29"/>
      <c r="E167" s="29">
        <v>959</v>
      </c>
      <c r="F167" s="51">
        <f t="shared" si="13"/>
        <v>63.93333333333333</v>
      </c>
      <c r="G167" s="29">
        <v>902</v>
      </c>
      <c r="H167" s="38">
        <f t="shared" si="16"/>
        <v>60.133333333333333</v>
      </c>
      <c r="I167" s="29">
        <v>1046</v>
      </c>
      <c r="J167" s="38">
        <f t="shared" si="17"/>
        <v>69.733333333333334</v>
      </c>
      <c r="K167" s="29"/>
    </row>
    <row r="168" spans="1:12">
      <c r="A168" s="57">
        <v>165</v>
      </c>
      <c r="B168" s="29" t="s">
        <v>344</v>
      </c>
      <c r="C168" s="29"/>
      <c r="D168" s="29"/>
      <c r="E168" s="29">
        <v>972</v>
      </c>
      <c r="F168" s="51">
        <f t="shared" ref="F168" si="18">(E168/15)</f>
        <v>64.8</v>
      </c>
      <c r="G168" s="29">
        <v>1041</v>
      </c>
      <c r="H168" s="38">
        <f t="shared" si="16"/>
        <v>69.400000000000006</v>
      </c>
      <c r="I168" s="29">
        <v>1078</v>
      </c>
      <c r="J168" s="38">
        <f t="shared" si="17"/>
        <v>71.86666666666666</v>
      </c>
      <c r="K168" s="29"/>
    </row>
    <row r="169" spans="1:12">
      <c r="L169" s="3"/>
    </row>
    <row r="170" spans="1:12">
      <c r="K170" s="3"/>
      <c r="L170" s="59"/>
    </row>
    <row r="171" spans="1:12">
      <c r="L171" s="3"/>
    </row>
    <row r="172" spans="1:12">
      <c r="L172" s="3"/>
    </row>
    <row r="173" spans="1:12">
      <c r="L173" s="3"/>
    </row>
    <row r="174" spans="1:12">
      <c r="L174" s="3"/>
    </row>
    <row r="175" spans="1:12">
      <c r="L175" s="60"/>
    </row>
    <row r="191" ht="14.25" customHeight="1"/>
  </sheetData>
  <mergeCells count="1">
    <mergeCell ref="A1:K1"/>
  </mergeCells>
  <pageMargins left="0.422916666666667" right="1.15625" top="0.75" bottom="1.1000000000000001" header="0.3" footer="0.3"/>
  <pageSetup paperSize="9" scale="69" orientation="portrait" r:id="rId1"/>
  <headerFooter>
    <oddHeader>&amp;CAdmitted in 2009</oddHeader>
    <oddFooter>&amp;R&amp;P</oddFooter>
  </headerFooter>
  <rowBreaks count="2" manualBreakCount="2">
    <brk id="53" max="16383" man="1"/>
    <brk id="10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04"/>
  <sheetViews>
    <sheetView topLeftCell="A145" workbookViewId="0">
      <selection activeCell="B26" sqref="B26"/>
    </sheetView>
  </sheetViews>
  <sheetFormatPr defaultColWidth="9" defaultRowHeight="14.4"/>
  <cols>
    <col min="2" max="2" width="33" customWidth="1"/>
    <col min="4" max="4" width="6.5546875" customWidth="1"/>
    <col min="6" max="6" width="7.44140625" customWidth="1"/>
    <col min="8" max="8" width="6.44140625" customWidth="1"/>
    <col min="10" max="10" width="6" style="48" customWidth="1"/>
    <col min="11" max="11" width="6.44140625" customWidth="1"/>
    <col min="12" max="12" width="13" customWidth="1"/>
    <col min="13" max="13" width="33.88671875" customWidth="1"/>
  </cols>
  <sheetData>
    <row r="1" spans="1:12" ht="18">
      <c r="A1" s="323" t="s">
        <v>345</v>
      </c>
      <c r="B1" s="323"/>
      <c r="C1" s="323"/>
      <c r="D1" s="323"/>
      <c r="E1" s="323"/>
      <c r="F1" s="323"/>
      <c r="G1" s="323"/>
      <c r="H1" s="323"/>
      <c r="I1" s="323"/>
      <c r="J1" s="327"/>
      <c r="K1" s="323"/>
    </row>
    <row r="2" spans="1:12">
      <c r="J2"/>
    </row>
    <row r="3" spans="1:12">
      <c r="A3" s="29" t="s">
        <v>1</v>
      </c>
      <c r="B3" s="29" t="s">
        <v>2</v>
      </c>
      <c r="C3" s="29" t="s">
        <v>22</v>
      </c>
      <c r="D3" s="29" t="s">
        <v>24</v>
      </c>
      <c r="E3" s="29" t="s">
        <v>346</v>
      </c>
      <c r="F3" s="29" t="s">
        <v>24</v>
      </c>
      <c r="G3" s="29" t="s">
        <v>347</v>
      </c>
      <c r="H3" s="29" t="s">
        <v>24</v>
      </c>
      <c r="I3" s="29" t="s">
        <v>348</v>
      </c>
      <c r="J3" s="29" t="s">
        <v>24</v>
      </c>
      <c r="K3" s="30" t="s">
        <v>7</v>
      </c>
      <c r="L3" s="29"/>
    </row>
    <row r="4" spans="1:12">
      <c r="A4" s="29">
        <v>1</v>
      </c>
      <c r="B4" s="29" t="s">
        <v>349</v>
      </c>
      <c r="C4" s="29">
        <v>847</v>
      </c>
      <c r="D4" s="39">
        <f>(C4/13)</f>
        <v>65.15384615384616</v>
      </c>
      <c r="E4" s="39">
        <v>916</v>
      </c>
      <c r="F4" s="38">
        <f>E4/15</f>
        <v>61.06666666666667</v>
      </c>
      <c r="G4" s="39">
        <v>910</v>
      </c>
      <c r="H4" s="39">
        <f>(G4/15)</f>
        <v>60.666666666666664</v>
      </c>
      <c r="I4" s="39">
        <v>1065</v>
      </c>
      <c r="J4" s="39">
        <f>(I4/15)</f>
        <v>71</v>
      </c>
      <c r="K4" s="39">
        <f>AVERAGE(D4,F4,H4,J4)</f>
        <v>64.47179487179487</v>
      </c>
      <c r="L4" s="39"/>
    </row>
    <row r="5" spans="1:12">
      <c r="A5" s="29">
        <v>2</v>
      </c>
      <c r="B5" s="29" t="s">
        <v>350</v>
      </c>
      <c r="C5" s="29">
        <v>945</v>
      </c>
      <c r="D5" s="39">
        <f t="shared" ref="D5:D68" si="0">(C5/13)</f>
        <v>72.692307692307693</v>
      </c>
      <c r="E5" s="39">
        <v>969</v>
      </c>
      <c r="F5" s="38">
        <f t="shared" ref="F5:F52" si="1">E5/15</f>
        <v>64.599999999999994</v>
      </c>
      <c r="G5" s="39">
        <v>1030</v>
      </c>
      <c r="H5" s="39">
        <f>(G5/15)</f>
        <v>68.666666666666671</v>
      </c>
      <c r="I5" s="39">
        <v>967</v>
      </c>
      <c r="J5" s="39">
        <f>(I5/15)</f>
        <v>64.466666666666669</v>
      </c>
      <c r="K5" s="39">
        <f>AVERAGE(D5,F5,H5,J5)</f>
        <v>67.606410256410271</v>
      </c>
      <c r="L5" s="39"/>
    </row>
    <row r="6" spans="1:12">
      <c r="A6" s="29">
        <v>3</v>
      </c>
      <c r="B6" s="29" t="s">
        <v>351</v>
      </c>
      <c r="C6" s="29">
        <v>1008</v>
      </c>
      <c r="D6" s="39">
        <f t="shared" si="0"/>
        <v>77.538461538461533</v>
      </c>
      <c r="E6" s="44"/>
      <c r="F6" s="36"/>
      <c r="G6" s="44"/>
      <c r="H6" s="44"/>
      <c r="I6" s="44"/>
      <c r="J6" s="44"/>
      <c r="K6" s="44"/>
      <c r="L6" s="44">
        <v>1</v>
      </c>
    </row>
    <row r="7" spans="1:12">
      <c r="A7" s="29">
        <v>4</v>
      </c>
      <c r="B7" s="29" t="s">
        <v>352</v>
      </c>
      <c r="C7" s="29">
        <v>659</v>
      </c>
      <c r="D7" s="39">
        <f t="shared" si="0"/>
        <v>50.692307692307693</v>
      </c>
      <c r="E7" s="39">
        <v>647</v>
      </c>
      <c r="F7" s="38">
        <f t="shared" si="1"/>
        <v>43.133333333333333</v>
      </c>
      <c r="G7" s="39">
        <v>778</v>
      </c>
      <c r="H7" s="39">
        <f>(G7/15)</f>
        <v>51.866666666666667</v>
      </c>
      <c r="I7" s="39">
        <v>887</v>
      </c>
      <c r="J7" s="39">
        <f>(I7/15)</f>
        <v>59.133333333333333</v>
      </c>
      <c r="K7" s="39">
        <f>AVERAGE(D7,F7,H7,J7)</f>
        <v>51.206410256410258</v>
      </c>
      <c r="L7" s="39"/>
    </row>
    <row r="8" spans="1:12">
      <c r="A8" s="29">
        <v>5</v>
      </c>
      <c r="B8" s="29" t="s">
        <v>353</v>
      </c>
      <c r="C8" s="29">
        <v>750</v>
      </c>
      <c r="D8" s="39">
        <f t="shared" si="0"/>
        <v>57.692307692307693</v>
      </c>
      <c r="E8" s="39">
        <v>699</v>
      </c>
      <c r="F8" s="39">
        <f t="shared" si="1"/>
        <v>46.6</v>
      </c>
      <c r="G8" s="39">
        <v>610</v>
      </c>
      <c r="H8" s="39">
        <f t="shared" ref="H8:H22" si="2">(G8/15)</f>
        <v>40.666666666666664</v>
      </c>
      <c r="I8" s="39">
        <v>805</v>
      </c>
      <c r="J8" s="39">
        <f t="shared" ref="J8:J22" si="3">(I8/15)</f>
        <v>53.666666666666664</v>
      </c>
      <c r="K8" s="39">
        <f t="shared" ref="K8:K22" si="4">AVERAGE(D8,F8,H8,J8)</f>
        <v>49.656410256410254</v>
      </c>
      <c r="L8" s="39"/>
    </row>
    <row r="9" spans="1:12">
      <c r="A9" s="29">
        <v>6</v>
      </c>
      <c r="B9" s="29" t="s">
        <v>354</v>
      </c>
      <c r="C9" s="29">
        <v>954</v>
      </c>
      <c r="D9" s="39">
        <f t="shared" si="0"/>
        <v>73.384615384615387</v>
      </c>
      <c r="E9" s="39">
        <v>1098</v>
      </c>
      <c r="F9" s="39">
        <f t="shared" si="1"/>
        <v>73.2</v>
      </c>
      <c r="G9" s="39">
        <v>1093</v>
      </c>
      <c r="H9" s="39">
        <f t="shared" si="2"/>
        <v>72.86666666666666</v>
      </c>
      <c r="I9" s="39">
        <v>1078</v>
      </c>
      <c r="J9" s="39">
        <f t="shared" si="3"/>
        <v>71.86666666666666</v>
      </c>
      <c r="K9" s="39">
        <f t="shared" si="4"/>
        <v>72.829487179487188</v>
      </c>
      <c r="L9" s="39"/>
    </row>
    <row r="10" spans="1:12">
      <c r="A10" s="29">
        <v>7</v>
      </c>
      <c r="B10" s="29" t="s">
        <v>355</v>
      </c>
      <c r="C10" s="29">
        <v>820</v>
      </c>
      <c r="D10" s="39">
        <f t="shared" si="0"/>
        <v>63.07692307692308</v>
      </c>
      <c r="E10" s="39">
        <v>887</v>
      </c>
      <c r="F10" s="39">
        <f t="shared" si="1"/>
        <v>59.133333333333333</v>
      </c>
      <c r="G10" s="39">
        <v>940</v>
      </c>
      <c r="H10" s="39">
        <f t="shared" si="2"/>
        <v>62.666666666666664</v>
      </c>
      <c r="I10" s="39">
        <v>1013</v>
      </c>
      <c r="J10" s="39">
        <f t="shared" si="3"/>
        <v>67.533333333333331</v>
      </c>
      <c r="K10" s="39">
        <f t="shared" si="4"/>
        <v>63.102564102564102</v>
      </c>
      <c r="L10" s="39"/>
    </row>
    <row r="11" spans="1:12">
      <c r="A11" s="29">
        <v>8</v>
      </c>
      <c r="B11" s="29" t="s">
        <v>356</v>
      </c>
      <c r="C11" s="29">
        <v>810</v>
      </c>
      <c r="D11" s="39">
        <f t="shared" si="0"/>
        <v>62.307692307692307</v>
      </c>
      <c r="E11" s="29">
        <v>849</v>
      </c>
      <c r="F11" s="29">
        <f t="shared" si="1"/>
        <v>56.6</v>
      </c>
      <c r="G11" s="29">
        <v>838</v>
      </c>
      <c r="H11" s="39">
        <f t="shared" si="2"/>
        <v>55.866666666666667</v>
      </c>
      <c r="I11" s="29">
        <v>1040</v>
      </c>
      <c r="J11" s="39">
        <f t="shared" si="3"/>
        <v>69.333333333333329</v>
      </c>
      <c r="K11" s="39">
        <f t="shared" si="4"/>
        <v>61.026923076923083</v>
      </c>
      <c r="L11" s="29"/>
    </row>
    <row r="12" spans="1:12">
      <c r="A12" s="29">
        <v>9</v>
      </c>
      <c r="B12" s="29" t="s">
        <v>357</v>
      </c>
      <c r="C12" s="29">
        <v>857</v>
      </c>
      <c r="D12" s="39">
        <f t="shared" si="0"/>
        <v>65.92307692307692</v>
      </c>
      <c r="E12" s="29">
        <v>870</v>
      </c>
      <c r="F12" s="29">
        <f t="shared" si="1"/>
        <v>58</v>
      </c>
      <c r="G12" s="29">
        <v>890</v>
      </c>
      <c r="H12" s="39">
        <f t="shared" si="2"/>
        <v>59.333333333333336</v>
      </c>
      <c r="I12" s="29">
        <v>1002</v>
      </c>
      <c r="J12" s="39">
        <f t="shared" si="3"/>
        <v>66.8</v>
      </c>
      <c r="K12" s="39">
        <f t="shared" si="4"/>
        <v>62.514102564102558</v>
      </c>
      <c r="L12" s="29"/>
    </row>
    <row r="13" spans="1:12">
      <c r="A13" s="29">
        <v>10</v>
      </c>
      <c r="B13" s="29" t="s">
        <v>358</v>
      </c>
      <c r="C13" s="29">
        <v>794</v>
      </c>
      <c r="D13" s="39">
        <f t="shared" si="0"/>
        <v>61.07692307692308</v>
      </c>
      <c r="E13" s="29">
        <v>959</v>
      </c>
      <c r="F13" s="29">
        <f t="shared" si="1"/>
        <v>63.93333333333333</v>
      </c>
      <c r="G13" s="29">
        <v>1110</v>
      </c>
      <c r="H13" s="39">
        <f t="shared" si="2"/>
        <v>74</v>
      </c>
      <c r="I13" s="29">
        <v>1125</v>
      </c>
      <c r="J13" s="39">
        <f t="shared" si="3"/>
        <v>75</v>
      </c>
      <c r="K13" s="39">
        <f t="shared" si="4"/>
        <v>68.502564102564094</v>
      </c>
      <c r="L13" s="29"/>
    </row>
    <row r="14" spans="1:12">
      <c r="A14" s="29">
        <v>11</v>
      </c>
      <c r="B14" s="29" t="s">
        <v>359</v>
      </c>
      <c r="C14" s="29">
        <v>747</v>
      </c>
      <c r="D14" s="39">
        <f t="shared" si="0"/>
        <v>57.46153846153846</v>
      </c>
      <c r="E14" s="29">
        <v>786</v>
      </c>
      <c r="F14" s="29">
        <f t="shared" si="1"/>
        <v>52.4</v>
      </c>
      <c r="G14" s="29">
        <v>755</v>
      </c>
      <c r="H14" s="39">
        <f t="shared" si="2"/>
        <v>50.333333333333336</v>
      </c>
      <c r="I14" s="29">
        <v>905</v>
      </c>
      <c r="J14" s="39">
        <f t="shared" si="3"/>
        <v>60.333333333333336</v>
      </c>
      <c r="K14" s="39">
        <f t="shared" si="4"/>
        <v>55.132051282051286</v>
      </c>
      <c r="L14" s="29"/>
    </row>
    <row r="15" spans="1:12">
      <c r="A15" s="29">
        <v>12</v>
      </c>
      <c r="B15" s="29" t="s">
        <v>360</v>
      </c>
      <c r="C15" s="29">
        <v>872</v>
      </c>
      <c r="D15" s="39">
        <f t="shared" si="0"/>
        <v>67.07692307692308</v>
      </c>
      <c r="E15" s="29">
        <v>863</v>
      </c>
      <c r="F15" s="29">
        <f t="shared" si="1"/>
        <v>57.533333333333331</v>
      </c>
      <c r="G15" s="29">
        <v>910</v>
      </c>
      <c r="H15" s="39">
        <f t="shared" si="2"/>
        <v>60.666666666666664</v>
      </c>
      <c r="I15" s="29">
        <v>947</v>
      </c>
      <c r="J15" s="39">
        <f t="shared" si="3"/>
        <v>63.133333333333333</v>
      </c>
      <c r="K15" s="39">
        <f t="shared" si="4"/>
        <v>62.102564102564102</v>
      </c>
      <c r="L15" s="29"/>
    </row>
    <row r="16" spans="1:12">
      <c r="A16" s="29">
        <v>13</v>
      </c>
      <c r="B16" s="29" t="s">
        <v>361</v>
      </c>
      <c r="C16" s="29">
        <v>735</v>
      </c>
      <c r="D16" s="39">
        <f t="shared" si="0"/>
        <v>56.53846153846154</v>
      </c>
      <c r="E16" s="29">
        <v>841</v>
      </c>
      <c r="F16" s="29">
        <f t="shared" si="1"/>
        <v>56.06666666666667</v>
      </c>
      <c r="G16" s="29">
        <v>897</v>
      </c>
      <c r="H16" s="39">
        <f t="shared" si="2"/>
        <v>59.8</v>
      </c>
      <c r="I16" s="29">
        <v>1044</v>
      </c>
      <c r="J16" s="39">
        <f t="shared" si="3"/>
        <v>69.599999999999994</v>
      </c>
      <c r="K16" s="39">
        <f t="shared" si="4"/>
        <v>60.501282051282054</v>
      </c>
      <c r="L16" s="29"/>
    </row>
    <row r="17" spans="1:12">
      <c r="A17" s="29">
        <v>14</v>
      </c>
      <c r="B17" s="29" t="s">
        <v>362</v>
      </c>
      <c r="C17" s="29">
        <v>806</v>
      </c>
      <c r="D17" s="39">
        <f t="shared" si="0"/>
        <v>62</v>
      </c>
      <c r="E17" s="29">
        <v>855</v>
      </c>
      <c r="F17" s="29">
        <f t="shared" si="1"/>
        <v>57</v>
      </c>
      <c r="G17" s="29">
        <v>889</v>
      </c>
      <c r="H17" s="39">
        <f t="shared" si="2"/>
        <v>59.266666666666666</v>
      </c>
      <c r="I17" s="29">
        <v>936</v>
      </c>
      <c r="J17" s="39">
        <f t="shared" si="3"/>
        <v>62.4</v>
      </c>
      <c r="K17" s="39">
        <f t="shared" si="4"/>
        <v>60.166666666666664</v>
      </c>
      <c r="L17" s="29"/>
    </row>
    <row r="18" spans="1:12">
      <c r="A18" s="29">
        <v>15</v>
      </c>
      <c r="B18" s="29" t="s">
        <v>363</v>
      </c>
      <c r="C18" s="29">
        <v>984</v>
      </c>
      <c r="D18" s="39">
        <f t="shared" si="0"/>
        <v>75.692307692307693</v>
      </c>
      <c r="E18" s="29">
        <v>1010</v>
      </c>
      <c r="F18" s="29">
        <f t="shared" si="1"/>
        <v>67.333333333333329</v>
      </c>
      <c r="G18" s="29">
        <v>997</v>
      </c>
      <c r="H18" s="39">
        <f t="shared" si="2"/>
        <v>66.466666666666669</v>
      </c>
      <c r="I18" s="29">
        <v>1052</v>
      </c>
      <c r="J18" s="39">
        <f t="shared" si="3"/>
        <v>70.13333333333334</v>
      </c>
      <c r="K18" s="39">
        <f t="shared" si="4"/>
        <v>69.906410256410254</v>
      </c>
      <c r="L18" s="29"/>
    </row>
    <row r="19" spans="1:12">
      <c r="A19" s="29">
        <v>16</v>
      </c>
      <c r="B19" s="29" t="s">
        <v>364</v>
      </c>
      <c r="C19" s="29">
        <v>673</v>
      </c>
      <c r="D19" s="39">
        <f t="shared" si="0"/>
        <v>51.769230769230766</v>
      </c>
      <c r="E19" s="29">
        <v>732</v>
      </c>
      <c r="F19" s="29">
        <f t="shared" si="1"/>
        <v>48.8</v>
      </c>
      <c r="G19" s="29">
        <v>825</v>
      </c>
      <c r="H19" s="39">
        <f t="shared" si="2"/>
        <v>55</v>
      </c>
      <c r="I19" s="29">
        <v>960</v>
      </c>
      <c r="J19" s="39">
        <f t="shared" si="3"/>
        <v>64</v>
      </c>
      <c r="K19" s="39">
        <f t="shared" si="4"/>
        <v>54.892307692307689</v>
      </c>
      <c r="L19" s="29"/>
    </row>
    <row r="20" spans="1:12">
      <c r="A20" s="29">
        <v>17</v>
      </c>
      <c r="B20" s="29" t="s">
        <v>365</v>
      </c>
      <c r="C20" s="29">
        <v>919</v>
      </c>
      <c r="D20" s="39">
        <f t="shared" si="0"/>
        <v>70.692307692307693</v>
      </c>
      <c r="E20" s="38">
        <v>997</v>
      </c>
      <c r="F20" s="38">
        <f t="shared" si="1"/>
        <v>66.466666666666669</v>
      </c>
      <c r="G20" s="38">
        <v>1011</v>
      </c>
      <c r="H20" s="39">
        <f t="shared" si="2"/>
        <v>67.400000000000006</v>
      </c>
      <c r="I20" s="38">
        <v>1079</v>
      </c>
      <c r="J20" s="39">
        <f t="shared" si="3"/>
        <v>71.933333333333337</v>
      </c>
      <c r="K20" s="39">
        <f t="shared" si="4"/>
        <v>69.123076923076923</v>
      </c>
      <c r="L20" s="38"/>
    </row>
    <row r="21" spans="1:12">
      <c r="A21" s="29">
        <v>18</v>
      </c>
      <c r="B21" s="29" t="s">
        <v>366</v>
      </c>
      <c r="C21" s="29">
        <v>1058</v>
      </c>
      <c r="D21" s="39">
        <f t="shared" si="0"/>
        <v>81.384615384615387</v>
      </c>
      <c r="E21" s="38">
        <v>1089</v>
      </c>
      <c r="F21" s="38">
        <f t="shared" si="1"/>
        <v>72.599999999999994</v>
      </c>
      <c r="G21" s="38">
        <v>1041</v>
      </c>
      <c r="H21" s="39">
        <f t="shared" si="2"/>
        <v>69.400000000000006</v>
      </c>
      <c r="I21" s="38">
        <v>1064</v>
      </c>
      <c r="J21" s="39">
        <f t="shared" si="3"/>
        <v>70.933333333333337</v>
      </c>
      <c r="K21" s="39">
        <f t="shared" si="4"/>
        <v>73.579487179487188</v>
      </c>
      <c r="L21" s="38"/>
    </row>
    <row r="22" spans="1:12">
      <c r="A22" s="29">
        <v>19</v>
      </c>
      <c r="B22" s="29" t="s">
        <v>367</v>
      </c>
      <c r="C22" s="29">
        <v>993</v>
      </c>
      <c r="D22" s="39">
        <f t="shared" si="0"/>
        <v>76.384615384615387</v>
      </c>
      <c r="E22" s="38">
        <v>1041</v>
      </c>
      <c r="F22" s="38">
        <f t="shared" si="1"/>
        <v>69.400000000000006</v>
      </c>
      <c r="G22" s="38">
        <v>1045</v>
      </c>
      <c r="H22" s="39">
        <f t="shared" si="2"/>
        <v>69.666666666666671</v>
      </c>
      <c r="I22" s="38">
        <v>1064</v>
      </c>
      <c r="J22" s="39">
        <f t="shared" si="3"/>
        <v>70.933333333333337</v>
      </c>
      <c r="K22" s="39">
        <f t="shared" si="4"/>
        <v>71.596153846153854</v>
      </c>
      <c r="L22" s="38"/>
    </row>
    <row r="23" spans="1:12">
      <c r="A23" s="29">
        <v>20</v>
      </c>
      <c r="B23" s="29" t="s">
        <v>368</v>
      </c>
      <c r="C23" s="29">
        <v>752</v>
      </c>
      <c r="D23" s="39">
        <f t="shared" si="0"/>
        <v>57.846153846153847</v>
      </c>
      <c r="E23" s="38">
        <v>673</v>
      </c>
      <c r="F23" s="38">
        <f t="shared" si="1"/>
        <v>44.866666666666667</v>
      </c>
      <c r="G23" s="38">
        <v>575</v>
      </c>
      <c r="H23" s="35" t="s">
        <v>28</v>
      </c>
      <c r="I23" s="35"/>
      <c r="J23" s="35"/>
      <c r="K23" s="35"/>
      <c r="L23" s="35">
        <v>1</v>
      </c>
    </row>
    <row r="24" spans="1:12">
      <c r="A24" s="29">
        <v>21</v>
      </c>
      <c r="B24" s="29" t="s">
        <v>369</v>
      </c>
      <c r="C24" s="29">
        <v>533</v>
      </c>
      <c r="D24" s="39">
        <f t="shared" si="0"/>
        <v>41</v>
      </c>
      <c r="E24" s="35">
        <v>461</v>
      </c>
      <c r="F24" s="42" t="s">
        <v>28</v>
      </c>
      <c r="G24" s="35"/>
      <c r="H24" s="35"/>
      <c r="I24" s="35"/>
      <c r="J24" s="35"/>
      <c r="K24" s="35"/>
      <c r="L24" s="35">
        <v>2</v>
      </c>
    </row>
    <row r="25" spans="1:12">
      <c r="A25" s="29">
        <v>22</v>
      </c>
      <c r="B25" s="29" t="s">
        <v>370</v>
      </c>
      <c r="C25" s="35">
        <v>335</v>
      </c>
      <c r="D25" s="42" t="s">
        <v>28</v>
      </c>
      <c r="E25" s="35"/>
      <c r="F25" s="35">
        <f t="shared" si="1"/>
        <v>0</v>
      </c>
      <c r="G25" s="35"/>
      <c r="H25" s="35"/>
      <c r="I25" s="35"/>
      <c r="J25" s="35"/>
      <c r="K25" s="35"/>
      <c r="L25" s="35">
        <v>3</v>
      </c>
    </row>
    <row r="26" spans="1:12">
      <c r="A26" s="29">
        <v>23</v>
      </c>
      <c r="B26" s="29" t="s">
        <v>371</v>
      </c>
      <c r="C26" s="29">
        <v>730</v>
      </c>
      <c r="D26" s="39">
        <f t="shared" si="0"/>
        <v>56.153846153846153</v>
      </c>
      <c r="E26" s="38">
        <v>802</v>
      </c>
      <c r="F26" s="38">
        <f t="shared" si="1"/>
        <v>53.466666666666669</v>
      </c>
      <c r="G26" s="38">
        <v>363</v>
      </c>
      <c r="H26" s="35"/>
      <c r="I26" s="35"/>
      <c r="J26" s="35"/>
      <c r="K26" s="35"/>
      <c r="L26" s="35">
        <v>4</v>
      </c>
    </row>
    <row r="27" spans="1:12">
      <c r="A27" s="29">
        <v>24</v>
      </c>
      <c r="B27" s="29" t="s">
        <v>372</v>
      </c>
      <c r="C27" s="29">
        <v>904</v>
      </c>
      <c r="D27" s="39">
        <f t="shared" si="0"/>
        <v>69.538461538461533</v>
      </c>
      <c r="E27" s="38">
        <v>929</v>
      </c>
      <c r="F27" s="38">
        <f t="shared" si="1"/>
        <v>61.93333333333333</v>
      </c>
      <c r="G27" s="38">
        <v>965</v>
      </c>
      <c r="H27" s="39">
        <f t="shared" ref="H27:J90" si="5">(G27/15)</f>
        <v>64.333333333333329</v>
      </c>
      <c r="I27" s="38">
        <v>1002</v>
      </c>
      <c r="J27" s="39">
        <f t="shared" si="5"/>
        <v>66.8</v>
      </c>
      <c r="K27" s="39">
        <f t="shared" ref="K27:K28" si="6">AVERAGE(D27,F27,H27,J27)</f>
        <v>65.651282051282053</v>
      </c>
      <c r="L27" s="38"/>
    </row>
    <row r="28" spans="1:12">
      <c r="A28" s="29">
        <v>25</v>
      </c>
      <c r="B28" s="29" t="s">
        <v>373</v>
      </c>
      <c r="C28" s="29">
        <v>790</v>
      </c>
      <c r="D28" s="39">
        <f t="shared" si="0"/>
        <v>60.769230769230766</v>
      </c>
      <c r="E28" s="38">
        <v>787</v>
      </c>
      <c r="F28" s="38">
        <f t="shared" si="1"/>
        <v>52.466666666666669</v>
      </c>
      <c r="G28" s="38">
        <v>860</v>
      </c>
      <c r="H28" s="39">
        <f t="shared" si="5"/>
        <v>57.333333333333336</v>
      </c>
      <c r="I28" s="38">
        <v>971</v>
      </c>
      <c r="J28" s="39">
        <f t="shared" si="5"/>
        <v>64.733333333333334</v>
      </c>
      <c r="K28" s="39">
        <f t="shared" si="6"/>
        <v>58.825641025641033</v>
      </c>
      <c r="L28" s="38"/>
    </row>
    <row r="29" spans="1:12">
      <c r="A29" s="29">
        <v>26</v>
      </c>
      <c r="B29" s="29" t="s">
        <v>374</v>
      </c>
      <c r="C29" s="29">
        <v>936</v>
      </c>
      <c r="D29" s="39">
        <f t="shared" si="0"/>
        <v>72</v>
      </c>
      <c r="E29" s="38">
        <v>811</v>
      </c>
      <c r="F29" s="38">
        <f t="shared" si="1"/>
        <v>54.06666666666667</v>
      </c>
      <c r="G29" s="38">
        <v>663</v>
      </c>
      <c r="H29" s="39">
        <f t="shared" si="5"/>
        <v>44.2</v>
      </c>
      <c r="I29" s="35">
        <v>679</v>
      </c>
      <c r="J29" s="41">
        <f t="shared" si="5"/>
        <v>45.266666666666666</v>
      </c>
      <c r="K29" s="35" t="s">
        <v>28</v>
      </c>
      <c r="L29" s="35">
        <v>5</v>
      </c>
    </row>
    <row r="30" spans="1:12">
      <c r="A30" s="29">
        <v>27</v>
      </c>
      <c r="B30" s="29" t="s">
        <v>375</v>
      </c>
      <c r="C30" s="29">
        <v>858</v>
      </c>
      <c r="D30" s="39">
        <f t="shared" si="0"/>
        <v>66</v>
      </c>
      <c r="E30" s="38">
        <v>810</v>
      </c>
      <c r="F30" s="38">
        <f t="shared" si="1"/>
        <v>54</v>
      </c>
      <c r="G30" s="38">
        <v>870</v>
      </c>
      <c r="H30" s="39">
        <f t="shared" si="5"/>
        <v>58</v>
      </c>
      <c r="I30" s="38">
        <v>1006</v>
      </c>
      <c r="J30" s="39">
        <f t="shared" si="5"/>
        <v>67.066666666666663</v>
      </c>
      <c r="K30" s="39">
        <f t="shared" ref="K30" si="7">AVERAGE(D30,F30,H30,J30)</f>
        <v>61.266666666666666</v>
      </c>
      <c r="L30" s="38"/>
    </row>
    <row r="31" spans="1:12">
      <c r="A31" s="29">
        <v>28</v>
      </c>
      <c r="B31" s="29" t="s">
        <v>376</v>
      </c>
      <c r="C31" s="29">
        <v>749</v>
      </c>
      <c r="D31" s="39">
        <f t="shared" si="0"/>
        <v>57.615384615384613</v>
      </c>
      <c r="E31" s="38">
        <v>807</v>
      </c>
      <c r="F31" s="38">
        <f t="shared" si="1"/>
        <v>53.8</v>
      </c>
      <c r="G31" s="38">
        <v>855</v>
      </c>
      <c r="H31" s="35" t="s">
        <v>28</v>
      </c>
      <c r="I31" s="35"/>
      <c r="J31" s="41"/>
      <c r="K31" s="35"/>
      <c r="L31" s="35">
        <v>6</v>
      </c>
    </row>
    <row r="32" spans="1:12">
      <c r="A32" s="29">
        <v>29</v>
      </c>
      <c r="B32" s="29" t="s">
        <v>377</v>
      </c>
      <c r="C32" s="29">
        <v>594</v>
      </c>
      <c r="D32" s="39">
        <f t="shared" si="0"/>
        <v>45.692307692307693</v>
      </c>
      <c r="E32" s="38">
        <v>631</v>
      </c>
      <c r="F32" s="38">
        <f t="shared" si="1"/>
        <v>42.06666666666667</v>
      </c>
      <c r="G32" s="38">
        <v>714</v>
      </c>
      <c r="H32" s="39">
        <f t="shared" si="5"/>
        <v>47.6</v>
      </c>
      <c r="I32" s="38">
        <v>779</v>
      </c>
      <c r="J32" s="39">
        <f t="shared" si="5"/>
        <v>51.93333333333333</v>
      </c>
      <c r="K32" s="39">
        <f t="shared" ref="K32:K33" si="8">AVERAGE(D32,F32,H32,J32)</f>
        <v>46.823076923076925</v>
      </c>
      <c r="L32" s="38"/>
    </row>
    <row r="33" spans="1:12">
      <c r="A33" s="29">
        <v>30</v>
      </c>
      <c r="B33" s="29" t="s">
        <v>378</v>
      </c>
      <c r="C33" s="29">
        <v>861</v>
      </c>
      <c r="D33" s="39">
        <f t="shared" si="0"/>
        <v>66.230769230769226</v>
      </c>
      <c r="E33" s="38">
        <v>825</v>
      </c>
      <c r="F33" s="38">
        <f t="shared" si="1"/>
        <v>55</v>
      </c>
      <c r="G33" s="38">
        <v>905</v>
      </c>
      <c r="H33" s="39">
        <f t="shared" si="5"/>
        <v>60.333333333333336</v>
      </c>
      <c r="I33" s="38">
        <v>982</v>
      </c>
      <c r="J33" s="39">
        <f t="shared" si="5"/>
        <v>65.466666666666669</v>
      </c>
      <c r="K33" s="39">
        <f t="shared" si="8"/>
        <v>61.757692307692309</v>
      </c>
      <c r="L33" s="38"/>
    </row>
    <row r="34" spans="1:12">
      <c r="A34" s="29">
        <v>31</v>
      </c>
      <c r="B34" s="29" t="s">
        <v>379</v>
      </c>
      <c r="C34" s="29">
        <v>593</v>
      </c>
      <c r="D34" s="39">
        <f t="shared" si="0"/>
        <v>45.615384615384613</v>
      </c>
      <c r="E34" s="35">
        <v>602</v>
      </c>
      <c r="F34" s="42" t="s">
        <v>28</v>
      </c>
      <c r="G34" s="35"/>
      <c r="H34" s="35"/>
      <c r="I34" s="35"/>
      <c r="J34" s="35"/>
      <c r="K34" s="35"/>
      <c r="L34" s="35">
        <v>7</v>
      </c>
    </row>
    <row r="35" spans="1:12">
      <c r="A35" s="29">
        <v>32</v>
      </c>
      <c r="B35" s="29" t="s">
        <v>380</v>
      </c>
      <c r="C35" s="29">
        <v>901</v>
      </c>
      <c r="D35" s="39">
        <f t="shared" si="0"/>
        <v>69.307692307692307</v>
      </c>
      <c r="E35" s="38">
        <v>991</v>
      </c>
      <c r="F35" s="38">
        <f t="shared" si="1"/>
        <v>66.066666666666663</v>
      </c>
      <c r="G35" s="38">
        <v>1033</v>
      </c>
      <c r="H35" s="39">
        <f t="shared" si="5"/>
        <v>68.86666666666666</v>
      </c>
      <c r="I35" s="38">
        <v>1076</v>
      </c>
      <c r="J35" s="39">
        <f t="shared" si="5"/>
        <v>71.733333333333334</v>
      </c>
      <c r="K35" s="39">
        <f t="shared" ref="K35:K52" si="9">AVERAGE(D35,F35,H35,J35)</f>
        <v>68.993589743589752</v>
      </c>
      <c r="L35" s="38"/>
    </row>
    <row r="36" spans="1:12">
      <c r="A36" s="29">
        <v>33</v>
      </c>
      <c r="B36" s="29" t="s">
        <v>381</v>
      </c>
      <c r="C36" s="29">
        <v>831</v>
      </c>
      <c r="D36" s="39">
        <f t="shared" si="0"/>
        <v>63.92307692307692</v>
      </c>
      <c r="E36" s="38">
        <v>854</v>
      </c>
      <c r="F36" s="38">
        <f t="shared" si="1"/>
        <v>56.93333333333333</v>
      </c>
      <c r="G36" s="38">
        <v>872</v>
      </c>
      <c r="H36" s="39">
        <f t="shared" si="5"/>
        <v>58.133333333333333</v>
      </c>
      <c r="I36" s="38">
        <v>968</v>
      </c>
      <c r="J36" s="39">
        <f t="shared" si="5"/>
        <v>64.533333333333331</v>
      </c>
      <c r="K36" s="39">
        <f t="shared" si="9"/>
        <v>60.880769230769225</v>
      </c>
      <c r="L36" s="38"/>
    </row>
    <row r="37" spans="1:12">
      <c r="A37" s="29">
        <v>34</v>
      </c>
      <c r="B37" s="29" t="s">
        <v>382</v>
      </c>
      <c r="C37" s="29">
        <v>1069</v>
      </c>
      <c r="D37" s="39">
        <f t="shared" si="0"/>
        <v>82.230769230769226</v>
      </c>
      <c r="E37" s="38">
        <v>1053</v>
      </c>
      <c r="F37" s="38">
        <f t="shared" si="1"/>
        <v>70.2</v>
      </c>
      <c r="G37" s="38">
        <v>1024</v>
      </c>
      <c r="H37" s="39">
        <f t="shared" si="5"/>
        <v>68.266666666666666</v>
      </c>
      <c r="I37" s="38">
        <v>1101</v>
      </c>
      <c r="J37" s="39">
        <f t="shared" si="5"/>
        <v>73.400000000000006</v>
      </c>
      <c r="K37" s="39">
        <f t="shared" si="9"/>
        <v>73.524358974358961</v>
      </c>
      <c r="L37" s="38"/>
    </row>
    <row r="38" spans="1:12">
      <c r="A38" s="29">
        <v>35</v>
      </c>
      <c r="B38" s="29" t="s">
        <v>383</v>
      </c>
      <c r="C38" s="29">
        <v>936</v>
      </c>
      <c r="D38" s="39">
        <f t="shared" si="0"/>
        <v>72</v>
      </c>
      <c r="E38" s="38">
        <v>1015</v>
      </c>
      <c r="F38" s="38">
        <f t="shared" si="1"/>
        <v>67.666666666666671</v>
      </c>
      <c r="G38" s="38">
        <v>1012</v>
      </c>
      <c r="H38" s="39">
        <f t="shared" si="5"/>
        <v>67.466666666666669</v>
      </c>
      <c r="I38" s="38">
        <v>1077</v>
      </c>
      <c r="J38" s="39">
        <f t="shared" si="5"/>
        <v>71.8</v>
      </c>
      <c r="K38" s="39">
        <f t="shared" si="9"/>
        <v>69.733333333333334</v>
      </c>
      <c r="L38" s="38"/>
    </row>
    <row r="39" spans="1:12">
      <c r="A39" s="29">
        <v>36</v>
      </c>
      <c r="B39" s="29" t="s">
        <v>384</v>
      </c>
      <c r="C39" s="29">
        <v>976</v>
      </c>
      <c r="D39" s="39">
        <f t="shared" si="0"/>
        <v>75.07692307692308</v>
      </c>
      <c r="E39" s="38">
        <v>947</v>
      </c>
      <c r="F39" s="38">
        <f t="shared" si="1"/>
        <v>63.133333333333333</v>
      </c>
      <c r="G39" s="38">
        <v>1043</v>
      </c>
      <c r="H39" s="39">
        <f t="shared" si="5"/>
        <v>69.533333333333331</v>
      </c>
      <c r="I39" s="38">
        <v>1025</v>
      </c>
      <c r="J39" s="39">
        <f t="shared" si="5"/>
        <v>68.333333333333329</v>
      </c>
      <c r="K39" s="39">
        <f t="shared" si="9"/>
        <v>69.019230769230774</v>
      </c>
      <c r="L39" s="38"/>
    </row>
    <row r="40" spans="1:12">
      <c r="A40" s="29">
        <v>37</v>
      </c>
      <c r="B40" s="29" t="s">
        <v>385</v>
      </c>
      <c r="C40" s="29">
        <v>801</v>
      </c>
      <c r="D40" s="39">
        <f t="shared" si="0"/>
        <v>61.615384615384613</v>
      </c>
      <c r="E40" s="38">
        <v>700</v>
      </c>
      <c r="F40" s="38">
        <f t="shared" si="1"/>
        <v>46.666666666666664</v>
      </c>
      <c r="G40" s="38">
        <v>712</v>
      </c>
      <c r="H40" s="39">
        <f t="shared" si="5"/>
        <v>47.466666666666669</v>
      </c>
      <c r="I40" s="38">
        <v>823</v>
      </c>
      <c r="J40" s="39">
        <f t="shared" si="5"/>
        <v>54.866666666666667</v>
      </c>
      <c r="K40" s="39">
        <f t="shared" si="9"/>
        <v>52.653846153846153</v>
      </c>
      <c r="L40" s="38"/>
    </row>
    <row r="41" spans="1:12">
      <c r="A41" s="29">
        <v>38</v>
      </c>
      <c r="B41" s="29" t="s">
        <v>386</v>
      </c>
      <c r="C41" s="29">
        <v>1004</v>
      </c>
      <c r="D41" s="39">
        <f t="shared" si="0"/>
        <v>77.230769230769226</v>
      </c>
      <c r="E41" s="38">
        <v>1049</v>
      </c>
      <c r="F41" s="38">
        <f t="shared" si="1"/>
        <v>69.933333333333337</v>
      </c>
      <c r="G41" s="38">
        <v>993</v>
      </c>
      <c r="H41" s="39">
        <f t="shared" si="5"/>
        <v>66.2</v>
      </c>
      <c r="I41" s="38">
        <v>1021</v>
      </c>
      <c r="J41" s="39">
        <f t="shared" si="5"/>
        <v>68.066666666666663</v>
      </c>
      <c r="K41" s="39">
        <f t="shared" si="9"/>
        <v>70.357692307692304</v>
      </c>
      <c r="L41" s="38"/>
    </row>
    <row r="42" spans="1:12">
      <c r="A42" s="29">
        <v>39</v>
      </c>
      <c r="B42" s="29" t="s">
        <v>387</v>
      </c>
      <c r="C42" s="29">
        <v>971</v>
      </c>
      <c r="D42" s="39">
        <f t="shared" si="0"/>
        <v>74.692307692307693</v>
      </c>
      <c r="E42" s="38">
        <v>873</v>
      </c>
      <c r="F42" s="38">
        <f t="shared" si="1"/>
        <v>58.2</v>
      </c>
      <c r="G42" s="38">
        <v>998</v>
      </c>
      <c r="H42" s="39">
        <f t="shared" si="5"/>
        <v>66.533333333333331</v>
      </c>
      <c r="I42" s="38">
        <v>1026</v>
      </c>
      <c r="J42" s="39">
        <f t="shared" si="5"/>
        <v>68.400000000000006</v>
      </c>
      <c r="K42" s="39">
        <f t="shared" si="9"/>
        <v>66.956410256410265</v>
      </c>
      <c r="L42" s="38"/>
    </row>
    <row r="43" spans="1:12">
      <c r="A43" s="29">
        <v>40</v>
      </c>
      <c r="B43" s="29" t="s">
        <v>388</v>
      </c>
      <c r="C43" s="29">
        <v>955</v>
      </c>
      <c r="D43" s="39">
        <f t="shared" si="0"/>
        <v>73.461538461538467</v>
      </c>
      <c r="E43" s="38">
        <v>1021</v>
      </c>
      <c r="F43" s="38">
        <f t="shared" si="1"/>
        <v>68.066666666666663</v>
      </c>
      <c r="G43" s="38">
        <v>1044</v>
      </c>
      <c r="H43" s="39">
        <f t="shared" si="5"/>
        <v>69.599999999999994</v>
      </c>
      <c r="I43" s="38">
        <v>1065</v>
      </c>
      <c r="J43" s="39">
        <f t="shared" si="5"/>
        <v>71</v>
      </c>
      <c r="K43" s="39">
        <f t="shared" si="9"/>
        <v>70.53205128205127</v>
      </c>
      <c r="L43" s="38"/>
    </row>
    <row r="44" spans="1:12">
      <c r="A44" s="29">
        <v>41</v>
      </c>
      <c r="B44" s="29" t="s">
        <v>389</v>
      </c>
      <c r="C44" s="29">
        <v>1018</v>
      </c>
      <c r="D44" s="39">
        <f t="shared" si="0"/>
        <v>78.307692307692307</v>
      </c>
      <c r="E44" s="38">
        <v>1099</v>
      </c>
      <c r="F44" s="38">
        <f t="shared" si="1"/>
        <v>73.266666666666666</v>
      </c>
      <c r="G44" s="38">
        <v>1085</v>
      </c>
      <c r="H44" s="39">
        <f t="shared" si="5"/>
        <v>72.333333333333329</v>
      </c>
      <c r="I44" s="38">
        <v>1061</v>
      </c>
      <c r="J44" s="39">
        <f t="shared" si="5"/>
        <v>70.733333333333334</v>
      </c>
      <c r="K44" s="39">
        <f t="shared" si="9"/>
        <v>73.660256410256409</v>
      </c>
      <c r="L44" s="38"/>
    </row>
    <row r="45" spans="1:12">
      <c r="A45" s="29">
        <v>42</v>
      </c>
      <c r="B45" s="29" t="s">
        <v>390</v>
      </c>
      <c r="C45" s="29">
        <v>970</v>
      </c>
      <c r="D45" s="39">
        <f t="shared" si="0"/>
        <v>74.615384615384613</v>
      </c>
      <c r="E45" s="38">
        <v>989</v>
      </c>
      <c r="F45" s="38">
        <f t="shared" si="1"/>
        <v>65.933333333333337</v>
      </c>
      <c r="G45" s="38">
        <v>1036</v>
      </c>
      <c r="H45" s="39">
        <f t="shared" si="5"/>
        <v>69.066666666666663</v>
      </c>
      <c r="I45" s="38">
        <v>1040</v>
      </c>
      <c r="J45" s="39">
        <f t="shared" si="5"/>
        <v>69.333333333333329</v>
      </c>
      <c r="K45" s="39">
        <f t="shared" si="9"/>
        <v>69.737179487179489</v>
      </c>
      <c r="L45" s="38"/>
    </row>
    <row r="46" spans="1:12">
      <c r="A46" s="29">
        <v>43</v>
      </c>
      <c r="B46" s="29" t="s">
        <v>391</v>
      </c>
      <c r="C46" s="29">
        <v>755</v>
      </c>
      <c r="D46" s="39">
        <f t="shared" si="0"/>
        <v>58.07692307692308</v>
      </c>
      <c r="E46" s="35"/>
      <c r="F46" s="42" t="s">
        <v>28</v>
      </c>
      <c r="G46" s="35"/>
      <c r="H46" s="35"/>
      <c r="I46" s="35"/>
      <c r="J46" s="35"/>
      <c r="K46" s="35"/>
      <c r="L46" s="35">
        <v>8</v>
      </c>
    </row>
    <row r="47" spans="1:12">
      <c r="A47" s="29">
        <v>44</v>
      </c>
      <c r="B47" s="29" t="s">
        <v>392</v>
      </c>
      <c r="C47" s="29">
        <v>873</v>
      </c>
      <c r="D47" s="39">
        <f t="shared" si="0"/>
        <v>67.15384615384616</v>
      </c>
      <c r="E47" s="38">
        <v>868</v>
      </c>
      <c r="F47" s="38">
        <f t="shared" si="1"/>
        <v>57.866666666666667</v>
      </c>
      <c r="G47" s="38">
        <v>969</v>
      </c>
      <c r="H47" s="39">
        <f t="shared" si="5"/>
        <v>64.599999999999994</v>
      </c>
      <c r="I47" s="38">
        <v>1037</v>
      </c>
      <c r="J47" s="39">
        <f t="shared" si="5"/>
        <v>69.13333333333334</v>
      </c>
      <c r="K47" s="39">
        <f t="shared" si="9"/>
        <v>64.688461538461539</v>
      </c>
      <c r="L47" s="38"/>
    </row>
    <row r="48" spans="1:12">
      <c r="A48" s="29">
        <v>45</v>
      </c>
      <c r="B48" s="29" t="s">
        <v>393</v>
      </c>
      <c r="C48" s="29">
        <v>1077</v>
      </c>
      <c r="D48" s="39">
        <f t="shared" si="0"/>
        <v>82.84615384615384</v>
      </c>
      <c r="E48" s="38">
        <v>1082</v>
      </c>
      <c r="F48" s="38">
        <f t="shared" si="1"/>
        <v>72.13333333333334</v>
      </c>
      <c r="G48" s="38">
        <v>1066</v>
      </c>
      <c r="H48" s="39">
        <f t="shared" si="5"/>
        <v>71.066666666666663</v>
      </c>
      <c r="I48" s="38">
        <v>1115</v>
      </c>
      <c r="J48" s="39">
        <f t="shared" si="5"/>
        <v>74.333333333333329</v>
      </c>
      <c r="K48" s="39">
        <f t="shared" si="9"/>
        <v>75.094871794871793</v>
      </c>
      <c r="L48" s="38"/>
    </row>
    <row r="49" spans="1:12">
      <c r="A49" s="29">
        <v>46</v>
      </c>
      <c r="B49" s="29" t="s">
        <v>394</v>
      </c>
      <c r="C49" s="29">
        <v>780</v>
      </c>
      <c r="D49" s="39">
        <f t="shared" si="0"/>
        <v>60</v>
      </c>
      <c r="E49" s="38">
        <v>691</v>
      </c>
      <c r="F49" s="38">
        <f t="shared" si="1"/>
        <v>46.06666666666667</v>
      </c>
      <c r="G49" s="38">
        <v>798</v>
      </c>
      <c r="H49" s="35" t="s">
        <v>28</v>
      </c>
      <c r="I49" s="35"/>
      <c r="J49" s="41"/>
      <c r="K49" s="41"/>
      <c r="L49" s="35">
        <v>9</v>
      </c>
    </row>
    <row r="50" spans="1:12">
      <c r="A50" s="29">
        <v>47</v>
      </c>
      <c r="B50" s="29" t="s">
        <v>395</v>
      </c>
      <c r="C50" s="29">
        <v>982</v>
      </c>
      <c r="D50" s="39">
        <f t="shared" si="0"/>
        <v>75.538461538461533</v>
      </c>
      <c r="E50" s="29">
        <v>1103</v>
      </c>
      <c r="F50" s="29">
        <f t="shared" si="1"/>
        <v>73.533333333333331</v>
      </c>
      <c r="G50" s="29">
        <v>1035</v>
      </c>
      <c r="H50" s="39">
        <f t="shared" si="5"/>
        <v>69</v>
      </c>
      <c r="I50" s="29">
        <v>964</v>
      </c>
      <c r="J50" s="39">
        <f t="shared" si="5"/>
        <v>64.266666666666666</v>
      </c>
      <c r="K50" s="39">
        <f t="shared" si="9"/>
        <v>70.584615384615375</v>
      </c>
      <c r="L50" s="29"/>
    </row>
    <row r="51" spans="1:12">
      <c r="A51" s="29">
        <v>48</v>
      </c>
      <c r="B51" s="29" t="s">
        <v>396</v>
      </c>
      <c r="C51" s="29">
        <v>871</v>
      </c>
      <c r="D51" s="39">
        <f t="shared" si="0"/>
        <v>67</v>
      </c>
      <c r="E51" s="43">
        <v>897</v>
      </c>
      <c r="F51" s="29">
        <f t="shared" si="1"/>
        <v>59.8</v>
      </c>
      <c r="G51" s="29">
        <v>974</v>
      </c>
      <c r="H51" s="39">
        <f t="shared" si="5"/>
        <v>64.933333333333337</v>
      </c>
      <c r="I51" s="29">
        <v>1018</v>
      </c>
      <c r="J51" s="39">
        <f t="shared" si="5"/>
        <v>67.86666666666666</v>
      </c>
      <c r="K51" s="39">
        <f t="shared" si="9"/>
        <v>64.900000000000006</v>
      </c>
      <c r="L51" s="29"/>
    </row>
    <row r="52" spans="1:12">
      <c r="A52" s="29">
        <v>49</v>
      </c>
      <c r="B52" s="29" t="s">
        <v>397</v>
      </c>
      <c r="C52" s="29">
        <v>979</v>
      </c>
      <c r="D52" s="39">
        <f t="shared" si="0"/>
        <v>75.307692307692307</v>
      </c>
      <c r="E52" s="29">
        <v>1054</v>
      </c>
      <c r="F52" s="29">
        <f t="shared" si="1"/>
        <v>70.266666666666666</v>
      </c>
      <c r="G52" s="29">
        <v>1037</v>
      </c>
      <c r="H52" s="39">
        <f t="shared" si="5"/>
        <v>69.13333333333334</v>
      </c>
      <c r="I52" s="29">
        <v>1052</v>
      </c>
      <c r="J52" s="39">
        <f t="shared" si="5"/>
        <v>70.13333333333334</v>
      </c>
      <c r="K52" s="39">
        <f t="shared" si="9"/>
        <v>71.210256410256406</v>
      </c>
      <c r="L52" s="29"/>
    </row>
    <row r="53" spans="1:12">
      <c r="A53" s="29">
        <v>50</v>
      </c>
      <c r="B53" s="29" t="s">
        <v>398</v>
      </c>
      <c r="C53" s="35">
        <v>523</v>
      </c>
      <c r="D53" s="42" t="s">
        <v>28</v>
      </c>
      <c r="E53" s="35"/>
      <c r="F53" s="35"/>
      <c r="G53" s="35"/>
      <c r="H53" s="35"/>
      <c r="I53" s="35"/>
      <c r="J53" s="35"/>
      <c r="K53" s="35"/>
      <c r="L53" s="35">
        <v>10</v>
      </c>
    </row>
    <row r="54" spans="1:12">
      <c r="A54" s="29">
        <v>51</v>
      </c>
      <c r="B54" s="29" t="s">
        <v>399</v>
      </c>
      <c r="C54" s="29">
        <v>943</v>
      </c>
      <c r="D54" s="39">
        <f t="shared" si="0"/>
        <v>72.538461538461533</v>
      </c>
      <c r="E54" s="38">
        <v>1055</v>
      </c>
      <c r="F54" s="38">
        <f t="shared" ref="F54:F118" si="10">E54/15</f>
        <v>70.333333333333329</v>
      </c>
      <c r="G54" s="38">
        <v>1091</v>
      </c>
      <c r="H54" s="39">
        <f t="shared" si="5"/>
        <v>72.733333333333334</v>
      </c>
      <c r="I54" s="38">
        <v>1139</v>
      </c>
      <c r="J54" s="39">
        <f t="shared" si="5"/>
        <v>75.933333333333337</v>
      </c>
      <c r="K54" s="38"/>
      <c r="L54" s="38"/>
    </row>
    <row r="55" spans="1:12">
      <c r="A55" s="29">
        <v>52</v>
      </c>
      <c r="B55" s="29" t="s">
        <v>400</v>
      </c>
      <c r="C55" s="29">
        <v>1045</v>
      </c>
      <c r="D55" s="39">
        <f t="shared" si="0"/>
        <v>80.384615384615387</v>
      </c>
      <c r="E55" s="36"/>
      <c r="F55" s="36">
        <f t="shared" si="10"/>
        <v>0</v>
      </c>
      <c r="G55" s="36"/>
      <c r="H55" s="36"/>
      <c r="I55" s="36"/>
      <c r="J55" s="44">
        <f t="shared" si="5"/>
        <v>0</v>
      </c>
      <c r="K55" s="36"/>
      <c r="L55" s="36">
        <v>2</v>
      </c>
    </row>
    <row r="56" spans="1:12">
      <c r="A56" s="29">
        <v>53</v>
      </c>
      <c r="B56" s="29" t="s">
        <v>401</v>
      </c>
      <c r="C56" s="29">
        <v>659</v>
      </c>
      <c r="D56" s="39">
        <f t="shared" si="0"/>
        <v>50.692307692307693</v>
      </c>
      <c r="E56" s="29">
        <v>704</v>
      </c>
      <c r="F56" s="38">
        <f t="shared" si="10"/>
        <v>46.93333333333333</v>
      </c>
      <c r="G56" s="29">
        <v>874</v>
      </c>
      <c r="H56" s="35" t="s">
        <v>28</v>
      </c>
      <c r="I56" s="35"/>
      <c r="J56" s="41"/>
      <c r="K56" s="41"/>
      <c r="L56" s="35">
        <v>11</v>
      </c>
    </row>
    <row r="57" spans="1:12">
      <c r="A57" s="29">
        <v>54</v>
      </c>
      <c r="B57" s="29" t="s">
        <v>402</v>
      </c>
      <c r="C57" s="29">
        <v>889</v>
      </c>
      <c r="D57" s="39">
        <f t="shared" si="0"/>
        <v>68.384615384615387</v>
      </c>
      <c r="E57" s="29">
        <v>988</v>
      </c>
      <c r="F57" s="38">
        <f t="shared" si="10"/>
        <v>65.86666666666666</v>
      </c>
      <c r="G57" s="29">
        <v>978</v>
      </c>
      <c r="H57" s="39">
        <f t="shared" si="5"/>
        <v>65.2</v>
      </c>
      <c r="I57" s="29">
        <v>1031</v>
      </c>
      <c r="J57" s="39">
        <f t="shared" si="5"/>
        <v>68.733333333333334</v>
      </c>
      <c r="K57" s="39">
        <f t="shared" ref="K57:K59" si="11">AVERAGE(D57,F57,H57,J57)</f>
        <v>67.046153846153842</v>
      </c>
      <c r="L57" s="29"/>
    </row>
    <row r="58" spans="1:12">
      <c r="A58" s="29">
        <v>55</v>
      </c>
      <c r="B58" s="29" t="s">
        <v>403</v>
      </c>
      <c r="C58" s="29">
        <v>1036</v>
      </c>
      <c r="D58" s="39">
        <f t="shared" si="0"/>
        <v>79.692307692307693</v>
      </c>
      <c r="E58" s="38">
        <v>1167</v>
      </c>
      <c r="F58" s="38">
        <f t="shared" si="10"/>
        <v>77.8</v>
      </c>
      <c r="G58" s="38">
        <v>1112</v>
      </c>
      <c r="H58" s="39">
        <f t="shared" si="5"/>
        <v>74.13333333333334</v>
      </c>
      <c r="I58" s="38">
        <v>1128</v>
      </c>
      <c r="J58" s="39">
        <f t="shared" si="5"/>
        <v>75.2</v>
      </c>
      <c r="K58" s="39">
        <f t="shared" si="11"/>
        <v>76.706410256410251</v>
      </c>
      <c r="L58" s="38"/>
    </row>
    <row r="59" spans="1:12">
      <c r="A59" s="29">
        <v>56</v>
      </c>
      <c r="B59" s="29" t="s">
        <v>404</v>
      </c>
      <c r="C59" s="29">
        <v>1029</v>
      </c>
      <c r="D59" s="39">
        <f t="shared" si="0"/>
        <v>79.15384615384616</v>
      </c>
      <c r="E59" s="38">
        <v>1086</v>
      </c>
      <c r="F59" s="38">
        <f t="shared" si="10"/>
        <v>72.400000000000006</v>
      </c>
      <c r="G59" s="38">
        <v>1124</v>
      </c>
      <c r="H59" s="39">
        <f t="shared" si="5"/>
        <v>74.933333333333337</v>
      </c>
      <c r="I59" s="38">
        <v>1111</v>
      </c>
      <c r="J59" s="39">
        <f t="shared" si="5"/>
        <v>74.066666666666663</v>
      </c>
      <c r="K59" s="39">
        <f t="shared" si="11"/>
        <v>75.138461538461542</v>
      </c>
      <c r="L59" s="38"/>
    </row>
    <row r="60" spans="1:12">
      <c r="A60" s="29">
        <v>57</v>
      </c>
      <c r="B60" s="29" t="s">
        <v>405</v>
      </c>
      <c r="C60" s="35">
        <v>488</v>
      </c>
      <c r="D60" s="42" t="s">
        <v>28</v>
      </c>
      <c r="E60" s="35"/>
      <c r="F60" s="35"/>
      <c r="G60" s="35"/>
      <c r="H60" s="35"/>
      <c r="I60" s="35"/>
      <c r="J60" s="35"/>
      <c r="K60" s="35"/>
      <c r="L60" s="35">
        <v>12</v>
      </c>
    </row>
    <row r="61" spans="1:12">
      <c r="A61" s="29">
        <v>58</v>
      </c>
      <c r="B61" s="29" t="s">
        <v>406</v>
      </c>
      <c r="C61" s="29">
        <v>786</v>
      </c>
      <c r="D61" s="39">
        <f t="shared" si="0"/>
        <v>60.46153846153846</v>
      </c>
      <c r="E61" s="38">
        <v>818</v>
      </c>
      <c r="F61" s="38">
        <f t="shared" si="10"/>
        <v>54.533333333333331</v>
      </c>
      <c r="G61" s="38">
        <v>932</v>
      </c>
      <c r="H61" s="39">
        <f t="shared" si="5"/>
        <v>62.133333333333333</v>
      </c>
      <c r="I61" s="38">
        <v>999</v>
      </c>
      <c r="J61" s="39">
        <f t="shared" si="5"/>
        <v>66.599999999999994</v>
      </c>
      <c r="K61" s="39">
        <f t="shared" ref="K61:K62" si="12">AVERAGE(D61,F61,H61,J61)</f>
        <v>60.932051282051276</v>
      </c>
      <c r="L61" s="38"/>
    </row>
    <row r="62" spans="1:12">
      <c r="A62" s="29">
        <v>59</v>
      </c>
      <c r="B62" s="29" t="s">
        <v>407</v>
      </c>
      <c r="C62" s="29">
        <v>860</v>
      </c>
      <c r="D62" s="39">
        <f t="shared" si="0"/>
        <v>66.15384615384616</v>
      </c>
      <c r="E62" s="38">
        <v>879</v>
      </c>
      <c r="F62" s="38">
        <f t="shared" si="10"/>
        <v>58.6</v>
      </c>
      <c r="G62" s="38">
        <v>842</v>
      </c>
      <c r="H62" s="39">
        <f t="shared" si="5"/>
        <v>56.133333333333333</v>
      </c>
      <c r="I62" s="38">
        <v>933</v>
      </c>
      <c r="J62" s="39">
        <f t="shared" si="5"/>
        <v>62.2</v>
      </c>
      <c r="K62" s="39">
        <f t="shared" si="12"/>
        <v>60.771794871794867</v>
      </c>
      <c r="L62" s="38"/>
    </row>
    <row r="63" spans="1:12">
      <c r="A63" s="29">
        <v>60</v>
      </c>
      <c r="B63" s="29" t="s">
        <v>408</v>
      </c>
      <c r="C63" s="29">
        <v>616</v>
      </c>
      <c r="D63" s="39">
        <f t="shared" si="0"/>
        <v>47.384615384615387</v>
      </c>
      <c r="E63" s="35">
        <v>609</v>
      </c>
      <c r="F63" s="42" t="s">
        <v>28</v>
      </c>
      <c r="G63" s="35"/>
      <c r="H63" s="35"/>
      <c r="I63" s="35"/>
      <c r="J63" s="35"/>
      <c r="K63" s="35"/>
      <c r="L63" s="35">
        <v>13</v>
      </c>
    </row>
    <row r="64" spans="1:12">
      <c r="A64" s="29">
        <v>61</v>
      </c>
      <c r="B64" s="29" t="s">
        <v>409</v>
      </c>
      <c r="C64" s="29">
        <v>740</v>
      </c>
      <c r="D64" s="39">
        <f t="shared" si="0"/>
        <v>56.92307692307692</v>
      </c>
      <c r="E64" s="38">
        <v>722</v>
      </c>
      <c r="F64" s="38">
        <f t="shared" si="10"/>
        <v>48.133333333333333</v>
      </c>
      <c r="G64" s="38">
        <v>805</v>
      </c>
      <c r="H64" s="39">
        <f t="shared" si="5"/>
        <v>53.666666666666664</v>
      </c>
      <c r="I64" s="38">
        <v>928</v>
      </c>
      <c r="J64" s="39">
        <f t="shared" si="5"/>
        <v>61.866666666666667</v>
      </c>
      <c r="K64" s="39">
        <f t="shared" ref="K64:K103" si="13">AVERAGE(D64,F64,H64,J64)</f>
        <v>55.147435897435898</v>
      </c>
      <c r="L64" s="38"/>
    </row>
    <row r="65" spans="1:12">
      <c r="A65" s="29">
        <v>62</v>
      </c>
      <c r="B65" s="29" t="s">
        <v>410</v>
      </c>
      <c r="C65" s="29">
        <v>633</v>
      </c>
      <c r="D65" s="39">
        <f t="shared" si="0"/>
        <v>48.692307692307693</v>
      </c>
      <c r="E65" s="38">
        <v>717</v>
      </c>
      <c r="F65" s="38">
        <f t="shared" si="10"/>
        <v>47.8</v>
      </c>
      <c r="G65" s="38">
        <v>867</v>
      </c>
      <c r="H65" s="39">
        <f t="shared" si="5"/>
        <v>57.8</v>
      </c>
      <c r="I65" s="38">
        <v>984</v>
      </c>
      <c r="J65" s="39">
        <f t="shared" si="5"/>
        <v>65.599999999999994</v>
      </c>
      <c r="K65" s="39">
        <f t="shared" si="13"/>
        <v>54.973076923076924</v>
      </c>
      <c r="L65" s="38"/>
    </row>
    <row r="66" spans="1:12">
      <c r="A66" s="29">
        <v>63</v>
      </c>
      <c r="B66" s="29" t="s">
        <v>411</v>
      </c>
      <c r="C66" s="29">
        <v>731</v>
      </c>
      <c r="D66" s="39">
        <f t="shared" si="0"/>
        <v>56.230769230769234</v>
      </c>
      <c r="E66" s="38">
        <v>846</v>
      </c>
      <c r="F66" s="38">
        <f t="shared" si="10"/>
        <v>56.4</v>
      </c>
      <c r="G66" s="38">
        <v>858</v>
      </c>
      <c r="H66" s="39">
        <f t="shared" si="5"/>
        <v>57.2</v>
      </c>
      <c r="I66" s="38">
        <v>1053</v>
      </c>
      <c r="J66" s="39">
        <f t="shared" si="5"/>
        <v>70.2</v>
      </c>
      <c r="K66" s="39">
        <f t="shared" si="13"/>
        <v>60.007692307692309</v>
      </c>
      <c r="L66" s="38"/>
    </row>
    <row r="67" spans="1:12">
      <c r="A67" s="29">
        <v>64</v>
      </c>
      <c r="B67" s="29" t="s">
        <v>412</v>
      </c>
      <c r="C67" s="29">
        <v>959</v>
      </c>
      <c r="D67" s="39">
        <f t="shared" si="0"/>
        <v>73.769230769230774</v>
      </c>
      <c r="E67" s="38">
        <v>930</v>
      </c>
      <c r="F67" s="38">
        <f t="shared" si="10"/>
        <v>62</v>
      </c>
      <c r="G67" s="38">
        <v>968</v>
      </c>
      <c r="H67" s="39">
        <f t="shared" si="5"/>
        <v>64.533333333333331</v>
      </c>
      <c r="I67" s="38">
        <v>1000</v>
      </c>
      <c r="J67" s="39">
        <f t="shared" si="5"/>
        <v>66.666666666666671</v>
      </c>
      <c r="K67" s="39">
        <f t="shared" si="13"/>
        <v>66.742307692307691</v>
      </c>
      <c r="L67" s="38"/>
    </row>
    <row r="68" spans="1:12">
      <c r="A68" s="29">
        <v>65</v>
      </c>
      <c r="B68" s="29" t="s">
        <v>413</v>
      </c>
      <c r="C68" s="29">
        <v>802</v>
      </c>
      <c r="D68" s="39">
        <f t="shared" si="0"/>
        <v>61.692307692307693</v>
      </c>
      <c r="E68" s="38">
        <v>950</v>
      </c>
      <c r="F68" s="38">
        <f t="shared" si="10"/>
        <v>63.333333333333336</v>
      </c>
      <c r="G68" s="38">
        <v>989</v>
      </c>
      <c r="H68" s="39">
        <f t="shared" si="5"/>
        <v>65.933333333333337</v>
      </c>
      <c r="I68" s="38">
        <v>997</v>
      </c>
      <c r="J68" s="39">
        <f t="shared" si="5"/>
        <v>66.466666666666669</v>
      </c>
      <c r="K68" s="39">
        <f t="shared" si="13"/>
        <v>64.356410256410257</v>
      </c>
      <c r="L68" s="38"/>
    </row>
    <row r="69" spans="1:12">
      <c r="A69" s="29">
        <v>66</v>
      </c>
      <c r="B69" s="29" t="s">
        <v>414</v>
      </c>
      <c r="C69" s="29">
        <v>995</v>
      </c>
      <c r="D69" s="39">
        <f t="shared" ref="D69:D121" si="14">(C69/13)</f>
        <v>76.538461538461533</v>
      </c>
      <c r="E69" s="38">
        <v>1045</v>
      </c>
      <c r="F69" s="38">
        <f t="shared" si="10"/>
        <v>69.666666666666671</v>
      </c>
      <c r="G69" s="38">
        <v>1023</v>
      </c>
      <c r="H69" s="39">
        <f t="shared" si="5"/>
        <v>68.2</v>
      </c>
      <c r="I69" s="38">
        <v>997</v>
      </c>
      <c r="J69" s="39">
        <f t="shared" si="5"/>
        <v>66.466666666666669</v>
      </c>
      <c r="K69" s="39">
        <f t="shared" si="13"/>
        <v>70.21794871794873</v>
      </c>
      <c r="L69" s="38"/>
    </row>
    <row r="70" spans="1:12">
      <c r="A70" s="29">
        <v>67</v>
      </c>
      <c r="B70" s="29" t="s">
        <v>415</v>
      </c>
      <c r="C70" s="29">
        <v>804</v>
      </c>
      <c r="D70" s="39">
        <f t="shared" si="14"/>
        <v>61.846153846153847</v>
      </c>
      <c r="E70" s="38">
        <v>953</v>
      </c>
      <c r="F70" s="38">
        <f t="shared" si="10"/>
        <v>63.533333333333331</v>
      </c>
      <c r="G70" s="38">
        <v>998</v>
      </c>
      <c r="H70" s="39">
        <f t="shared" si="5"/>
        <v>66.533333333333331</v>
      </c>
      <c r="I70" s="38">
        <v>1068</v>
      </c>
      <c r="J70" s="39">
        <f t="shared" si="5"/>
        <v>71.2</v>
      </c>
      <c r="K70" s="39">
        <f t="shared" si="13"/>
        <v>65.77820512820513</v>
      </c>
      <c r="L70" s="38"/>
    </row>
    <row r="71" spans="1:12">
      <c r="A71" s="29">
        <v>68</v>
      </c>
      <c r="B71" s="29" t="s">
        <v>416</v>
      </c>
      <c r="C71" s="29">
        <v>933</v>
      </c>
      <c r="D71" s="39">
        <f t="shared" si="14"/>
        <v>71.769230769230774</v>
      </c>
      <c r="E71" s="38">
        <v>952</v>
      </c>
      <c r="F71" s="38">
        <f t="shared" si="10"/>
        <v>63.466666666666669</v>
      </c>
      <c r="G71" s="38">
        <v>1013</v>
      </c>
      <c r="H71" s="39">
        <f t="shared" si="5"/>
        <v>67.533333333333331</v>
      </c>
      <c r="I71" s="38">
        <v>1003</v>
      </c>
      <c r="J71" s="39">
        <f t="shared" si="5"/>
        <v>66.86666666666666</v>
      </c>
      <c r="K71" s="39">
        <f t="shared" si="13"/>
        <v>67.408974358974362</v>
      </c>
      <c r="L71" s="38"/>
    </row>
    <row r="72" spans="1:12">
      <c r="A72" s="29">
        <v>69</v>
      </c>
      <c r="B72" s="29" t="s">
        <v>417</v>
      </c>
      <c r="C72" s="29">
        <v>1025</v>
      </c>
      <c r="D72" s="39">
        <f t="shared" si="14"/>
        <v>78.84615384615384</v>
      </c>
      <c r="E72" s="38">
        <v>1078</v>
      </c>
      <c r="F72" s="38">
        <f t="shared" si="10"/>
        <v>71.86666666666666</v>
      </c>
      <c r="G72" s="38">
        <v>1099</v>
      </c>
      <c r="H72" s="39">
        <f t="shared" si="5"/>
        <v>73.266666666666666</v>
      </c>
      <c r="I72" s="38">
        <v>1172</v>
      </c>
      <c r="J72" s="39">
        <f t="shared" si="5"/>
        <v>78.13333333333334</v>
      </c>
      <c r="K72" s="39">
        <f t="shared" si="13"/>
        <v>75.528205128205116</v>
      </c>
      <c r="L72" s="38"/>
    </row>
    <row r="73" spans="1:12">
      <c r="A73" s="29">
        <v>70</v>
      </c>
      <c r="B73" s="29" t="s">
        <v>418</v>
      </c>
      <c r="C73" s="29">
        <v>838</v>
      </c>
      <c r="D73" s="39">
        <f t="shared" si="14"/>
        <v>64.461538461538467</v>
      </c>
      <c r="E73" s="38">
        <v>732</v>
      </c>
      <c r="F73" s="38">
        <f t="shared" si="10"/>
        <v>48.8</v>
      </c>
      <c r="G73" s="38">
        <v>854</v>
      </c>
      <c r="H73" s="35" t="s">
        <v>28</v>
      </c>
      <c r="I73" s="35"/>
      <c r="J73" s="41"/>
      <c r="K73" s="41"/>
      <c r="L73" s="35">
        <v>14</v>
      </c>
    </row>
    <row r="74" spans="1:12">
      <c r="A74" s="29">
        <v>71</v>
      </c>
      <c r="B74" s="29" t="s">
        <v>419</v>
      </c>
      <c r="C74" s="29">
        <v>715</v>
      </c>
      <c r="D74" s="39">
        <f t="shared" si="14"/>
        <v>55</v>
      </c>
      <c r="E74" s="38">
        <v>758</v>
      </c>
      <c r="F74" s="38">
        <f t="shared" si="10"/>
        <v>50.533333333333331</v>
      </c>
      <c r="G74" s="38">
        <v>753</v>
      </c>
      <c r="H74" s="39">
        <f t="shared" si="5"/>
        <v>50.2</v>
      </c>
      <c r="I74" s="38">
        <v>932</v>
      </c>
      <c r="J74" s="39">
        <f t="shared" si="5"/>
        <v>62.133333333333333</v>
      </c>
      <c r="K74" s="39">
        <f t="shared" si="13"/>
        <v>54.466666666666669</v>
      </c>
      <c r="L74" s="38"/>
    </row>
    <row r="75" spans="1:12">
      <c r="A75" s="29">
        <v>72</v>
      </c>
      <c r="B75" s="29" t="s">
        <v>420</v>
      </c>
      <c r="C75" s="29">
        <v>934</v>
      </c>
      <c r="D75" s="39">
        <f t="shared" si="14"/>
        <v>71.84615384615384</v>
      </c>
      <c r="E75" s="38">
        <v>978</v>
      </c>
      <c r="F75" s="38">
        <f t="shared" si="10"/>
        <v>65.2</v>
      </c>
      <c r="G75" s="38">
        <v>922</v>
      </c>
      <c r="H75" s="39">
        <f t="shared" si="5"/>
        <v>61.466666666666669</v>
      </c>
      <c r="I75" s="38">
        <v>1034</v>
      </c>
      <c r="J75" s="39">
        <f t="shared" si="5"/>
        <v>68.933333333333337</v>
      </c>
      <c r="K75" s="39">
        <f t="shared" si="13"/>
        <v>66.861538461538458</v>
      </c>
      <c r="L75" s="38"/>
    </row>
    <row r="76" spans="1:12">
      <c r="A76" s="29">
        <v>73</v>
      </c>
      <c r="B76" s="29" t="s">
        <v>421</v>
      </c>
      <c r="C76" s="29">
        <v>744</v>
      </c>
      <c r="D76" s="39">
        <f t="shared" si="14"/>
        <v>57.230769230769234</v>
      </c>
      <c r="E76" s="38">
        <v>774</v>
      </c>
      <c r="F76" s="38">
        <f t="shared" si="10"/>
        <v>51.6</v>
      </c>
      <c r="G76" s="38">
        <v>900</v>
      </c>
      <c r="H76" s="39">
        <f t="shared" si="5"/>
        <v>60</v>
      </c>
      <c r="I76" s="38">
        <v>947</v>
      </c>
      <c r="J76" s="39">
        <f t="shared" si="5"/>
        <v>63.133333333333333</v>
      </c>
      <c r="K76" s="39">
        <f t="shared" si="13"/>
        <v>57.991025641025644</v>
      </c>
      <c r="L76" s="38"/>
    </row>
    <row r="77" spans="1:12">
      <c r="A77" s="29">
        <v>74</v>
      </c>
      <c r="B77" s="29" t="s">
        <v>422</v>
      </c>
      <c r="C77" s="29">
        <v>871</v>
      </c>
      <c r="D77" s="39">
        <f t="shared" si="14"/>
        <v>67</v>
      </c>
      <c r="E77" s="38">
        <v>904</v>
      </c>
      <c r="F77" s="38">
        <f t="shared" si="10"/>
        <v>60.266666666666666</v>
      </c>
      <c r="G77" s="38">
        <v>996</v>
      </c>
      <c r="H77" s="39">
        <f t="shared" si="5"/>
        <v>66.400000000000006</v>
      </c>
      <c r="I77" s="38">
        <v>960</v>
      </c>
      <c r="J77" s="39">
        <f t="shared" si="5"/>
        <v>64</v>
      </c>
      <c r="K77" s="39">
        <f t="shared" si="13"/>
        <v>64.416666666666671</v>
      </c>
      <c r="L77" s="38"/>
    </row>
    <row r="78" spans="1:12">
      <c r="A78" s="29">
        <v>75</v>
      </c>
      <c r="B78" s="29" t="s">
        <v>423</v>
      </c>
      <c r="C78" s="29">
        <v>670</v>
      </c>
      <c r="D78" s="39">
        <f t="shared" si="14"/>
        <v>51.53846153846154</v>
      </c>
      <c r="E78" s="35">
        <v>649</v>
      </c>
      <c r="F78" s="42" t="s">
        <v>28</v>
      </c>
      <c r="G78" s="35"/>
      <c r="H78" s="35"/>
      <c r="I78" s="35"/>
      <c r="J78" s="35"/>
      <c r="K78" s="35"/>
      <c r="L78" s="35">
        <v>15</v>
      </c>
    </row>
    <row r="79" spans="1:12">
      <c r="A79" s="29">
        <v>76</v>
      </c>
      <c r="B79" s="29" t="s">
        <v>424</v>
      </c>
      <c r="C79" s="29">
        <v>887</v>
      </c>
      <c r="D79" s="39">
        <f t="shared" si="14"/>
        <v>68.230769230769226</v>
      </c>
      <c r="E79" s="29">
        <v>624</v>
      </c>
      <c r="F79" s="38">
        <f t="shared" si="10"/>
        <v>41.6</v>
      </c>
      <c r="G79" s="29">
        <v>708</v>
      </c>
      <c r="H79" s="39">
        <f t="shared" si="5"/>
        <v>47.2</v>
      </c>
      <c r="I79" s="35">
        <v>742</v>
      </c>
      <c r="J79" s="41">
        <f t="shared" si="5"/>
        <v>49.466666666666669</v>
      </c>
      <c r="K79" s="35" t="s">
        <v>28</v>
      </c>
      <c r="L79" s="35">
        <v>16</v>
      </c>
    </row>
    <row r="80" spans="1:12">
      <c r="A80" s="29">
        <v>77</v>
      </c>
      <c r="B80" s="29" t="s">
        <v>425</v>
      </c>
      <c r="C80" s="29">
        <v>896</v>
      </c>
      <c r="D80" s="39">
        <f t="shared" si="14"/>
        <v>68.92307692307692</v>
      </c>
      <c r="E80" s="38">
        <v>937</v>
      </c>
      <c r="F80" s="38">
        <f t="shared" si="10"/>
        <v>62.466666666666669</v>
      </c>
      <c r="G80" s="38">
        <v>923</v>
      </c>
      <c r="H80" s="39">
        <f t="shared" si="5"/>
        <v>61.533333333333331</v>
      </c>
      <c r="I80" s="38">
        <v>973</v>
      </c>
      <c r="J80" s="39">
        <f t="shared" si="5"/>
        <v>64.86666666666666</v>
      </c>
      <c r="K80" s="39">
        <f t="shared" si="13"/>
        <v>64.447435897435895</v>
      </c>
      <c r="L80" s="38"/>
    </row>
    <row r="81" spans="1:12">
      <c r="A81" s="29">
        <v>78</v>
      </c>
      <c r="B81" s="29" t="s">
        <v>426</v>
      </c>
      <c r="C81" s="29">
        <v>735</v>
      </c>
      <c r="D81" s="39">
        <f t="shared" si="14"/>
        <v>56.53846153846154</v>
      </c>
      <c r="E81" s="38">
        <v>825</v>
      </c>
      <c r="F81" s="38">
        <f t="shared" si="10"/>
        <v>55</v>
      </c>
      <c r="G81" s="38">
        <v>828</v>
      </c>
      <c r="H81" s="39">
        <f t="shared" si="5"/>
        <v>55.2</v>
      </c>
      <c r="I81" s="38">
        <v>948</v>
      </c>
      <c r="J81" s="39">
        <f t="shared" si="5"/>
        <v>63.2</v>
      </c>
      <c r="K81" s="39">
        <f t="shared" si="13"/>
        <v>57.484615384615381</v>
      </c>
      <c r="L81" s="38"/>
    </row>
    <row r="82" spans="1:12">
      <c r="A82" s="29">
        <v>79</v>
      </c>
      <c r="B82" s="29" t="s">
        <v>427</v>
      </c>
      <c r="C82" s="29">
        <v>797</v>
      </c>
      <c r="D82" s="39">
        <f t="shared" si="14"/>
        <v>61.307692307692307</v>
      </c>
      <c r="E82" s="38">
        <v>989</v>
      </c>
      <c r="F82" s="38">
        <f t="shared" si="10"/>
        <v>65.933333333333337</v>
      </c>
      <c r="G82" s="38">
        <v>1073</v>
      </c>
      <c r="H82" s="39">
        <f t="shared" si="5"/>
        <v>71.533333333333331</v>
      </c>
      <c r="I82" s="38">
        <v>1080</v>
      </c>
      <c r="J82" s="39">
        <f t="shared" si="5"/>
        <v>72</v>
      </c>
      <c r="K82" s="39">
        <f t="shared" si="13"/>
        <v>67.69358974358974</v>
      </c>
      <c r="L82" s="38"/>
    </row>
    <row r="83" spans="1:12">
      <c r="A83" s="29">
        <v>80</v>
      </c>
      <c r="B83" s="29" t="s">
        <v>428</v>
      </c>
      <c r="C83" s="29">
        <v>593</v>
      </c>
      <c r="D83" s="39">
        <f t="shared" si="14"/>
        <v>45.615384615384613</v>
      </c>
      <c r="E83" s="38">
        <v>645</v>
      </c>
      <c r="F83" s="38">
        <f t="shared" si="10"/>
        <v>43</v>
      </c>
      <c r="G83" s="38">
        <v>787</v>
      </c>
      <c r="H83" s="39">
        <f t="shared" si="5"/>
        <v>52.466666666666669</v>
      </c>
      <c r="I83" s="38">
        <v>907</v>
      </c>
      <c r="J83" s="39">
        <f t="shared" si="5"/>
        <v>60.466666666666669</v>
      </c>
      <c r="K83" s="39">
        <f t="shared" si="13"/>
        <v>50.387179487179488</v>
      </c>
      <c r="L83" s="38"/>
    </row>
    <row r="84" spans="1:12">
      <c r="A84" s="29">
        <v>81</v>
      </c>
      <c r="B84" s="29" t="s">
        <v>429</v>
      </c>
      <c r="C84" s="29">
        <v>847</v>
      </c>
      <c r="D84" s="39">
        <f t="shared" si="14"/>
        <v>65.15384615384616</v>
      </c>
      <c r="E84" s="38">
        <v>944</v>
      </c>
      <c r="F84" s="38">
        <f t="shared" si="10"/>
        <v>62.93333333333333</v>
      </c>
      <c r="G84" s="38">
        <v>980</v>
      </c>
      <c r="H84" s="39">
        <f t="shared" si="5"/>
        <v>65.333333333333329</v>
      </c>
      <c r="I84" s="38">
        <v>1024</v>
      </c>
      <c r="J84" s="39">
        <f t="shared" si="5"/>
        <v>68.266666666666666</v>
      </c>
      <c r="K84" s="39">
        <f t="shared" si="13"/>
        <v>65.421794871794873</v>
      </c>
      <c r="L84" s="38"/>
    </row>
    <row r="85" spans="1:12">
      <c r="A85" s="29">
        <v>82</v>
      </c>
      <c r="B85" s="29" t="s">
        <v>430</v>
      </c>
      <c r="C85" s="35">
        <v>509</v>
      </c>
      <c r="D85" s="42" t="s">
        <v>28</v>
      </c>
      <c r="E85" s="35"/>
      <c r="F85" s="35"/>
      <c r="G85" s="35"/>
      <c r="H85" s="35"/>
      <c r="I85" s="35"/>
      <c r="J85" s="35"/>
      <c r="K85" s="35"/>
      <c r="L85" s="35">
        <v>17</v>
      </c>
    </row>
    <row r="86" spans="1:12">
      <c r="A86" s="29">
        <v>83</v>
      </c>
      <c r="B86" s="29" t="s">
        <v>431</v>
      </c>
      <c r="C86" s="29">
        <v>721</v>
      </c>
      <c r="D86" s="39">
        <f t="shared" si="14"/>
        <v>55.46153846153846</v>
      </c>
      <c r="E86" s="38">
        <v>805</v>
      </c>
      <c r="F86" s="38">
        <f t="shared" si="10"/>
        <v>53.666666666666664</v>
      </c>
      <c r="G86" s="38">
        <v>917</v>
      </c>
      <c r="H86" s="39">
        <f t="shared" si="5"/>
        <v>61.133333333333333</v>
      </c>
      <c r="I86" s="38">
        <v>982</v>
      </c>
      <c r="J86" s="39">
        <f t="shared" si="5"/>
        <v>65.466666666666669</v>
      </c>
      <c r="K86" s="39">
        <f t="shared" si="13"/>
        <v>58.932051282051283</v>
      </c>
      <c r="L86" s="38"/>
    </row>
    <row r="87" spans="1:12">
      <c r="A87" s="29">
        <v>84</v>
      </c>
      <c r="B87" s="29" t="s">
        <v>432</v>
      </c>
      <c r="C87" s="29">
        <v>813</v>
      </c>
      <c r="D87" s="39">
        <f t="shared" si="14"/>
        <v>62.53846153846154</v>
      </c>
      <c r="E87" s="29">
        <v>894</v>
      </c>
      <c r="F87" s="29">
        <f t="shared" si="10"/>
        <v>59.6</v>
      </c>
      <c r="G87" s="29">
        <v>1039</v>
      </c>
      <c r="H87" s="39">
        <f t="shared" si="5"/>
        <v>69.266666666666666</v>
      </c>
      <c r="I87" s="29">
        <v>1067</v>
      </c>
      <c r="J87" s="39">
        <f t="shared" si="5"/>
        <v>71.13333333333334</v>
      </c>
      <c r="K87" s="39">
        <f t="shared" si="13"/>
        <v>65.634615384615387</v>
      </c>
      <c r="L87" s="29"/>
    </row>
    <row r="88" spans="1:12">
      <c r="A88" s="29">
        <v>85</v>
      </c>
      <c r="B88" s="29" t="s">
        <v>433</v>
      </c>
      <c r="C88" s="29">
        <v>829</v>
      </c>
      <c r="D88" s="39">
        <f t="shared" si="14"/>
        <v>63.769230769230766</v>
      </c>
      <c r="E88" s="29">
        <v>1001</v>
      </c>
      <c r="F88" s="29">
        <f t="shared" si="10"/>
        <v>66.733333333333334</v>
      </c>
      <c r="G88" s="29">
        <v>1016</v>
      </c>
      <c r="H88" s="39">
        <f t="shared" si="5"/>
        <v>67.733333333333334</v>
      </c>
      <c r="I88" s="29">
        <v>1013</v>
      </c>
      <c r="J88" s="39">
        <f t="shared" si="5"/>
        <v>67.533333333333331</v>
      </c>
      <c r="K88" s="39">
        <f t="shared" si="13"/>
        <v>66.442307692307679</v>
      </c>
      <c r="L88" s="29"/>
    </row>
    <row r="89" spans="1:12">
      <c r="A89" s="29">
        <v>86</v>
      </c>
      <c r="B89" s="29" t="s">
        <v>434</v>
      </c>
      <c r="C89" s="29">
        <v>830</v>
      </c>
      <c r="D89" s="39">
        <f t="shared" si="14"/>
        <v>63.846153846153847</v>
      </c>
      <c r="E89" s="29">
        <v>919</v>
      </c>
      <c r="F89" s="29">
        <f t="shared" si="10"/>
        <v>61.266666666666666</v>
      </c>
      <c r="G89" s="29">
        <v>1006</v>
      </c>
      <c r="H89" s="39">
        <f t="shared" si="5"/>
        <v>67.066666666666663</v>
      </c>
      <c r="I89" s="29">
        <v>1026</v>
      </c>
      <c r="J89" s="39">
        <f t="shared" si="5"/>
        <v>68.400000000000006</v>
      </c>
      <c r="K89" s="39">
        <f t="shared" si="13"/>
        <v>65.14487179487179</v>
      </c>
      <c r="L89" s="29"/>
    </row>
    <row r="90" spans="1:12">
      <c r="A90" s="29">
        <v>87</v>
      </c>
      <c r="B90" s="29" t="s">
        <v>435</v>
      </c>
      <c r="C90" s="29">
        <v>943</v>
      </c>
      <c r="D90" s="39">
        <f t="shared" si="14"/>
        <v>72.538461538461533</v>
      </c>
      <c r="E90" s="29">
        <v>1152</v>
      </c>
      <c r="F90" s="29">
        <f t="shared" si="10"/>
        <v>76.8</v>
      </c>
      <c r="G90" s="29">
        <v>1102</v>
      </c>
      <c r="H90" s="39">
        <f t="shared" si="5"/>
        <v>73.466666666666669</v>
      </c>
      <c r="I90" s="29">
        <v>1060</v>
      </c>
      <c r="J90" s="39">
        <f t="shared" si="5"/>
        <v>70.666666666666671</v>
      </c>
      <c r="K90" s="39">
        <f t="shared" si="13"/>
        <v>73.367948717948721</v>
      </c>
      <c r="L90" s="29"/>
    </row>
    <row r="91" spans="1:12">
      <c r="A91" s="29">
        <v>88</v>
      </c>
      <c r="B91" s="29" t="s">
        <v>436</v>
      </c>
      <c r="C91" s="29">
        <v>720</v>
      </c>
      <c r="D91" s="39">
        <f t="shared" si="14"/>
        <v>55.384615384615387</v>
      </c>
      <c r="E91" s="29">
        <v>792</v>
      </c>
      <c r="F91" s="29">
        <f t="shared" si="10"/>
        <v>52.8</v>
      </c>
      <c r="G91" s="29">
        <v>927</v>
      </c>
      <c r="H91" s="39">
        <f t="shared" ref="H91:H148" si="15">(G91/15)</f>
        <v>61.8</v>
      </c>
      <c r="I91" s="29">
        <v>1012</v>
      </c>
      <c r="J91" s="39">
        <f t="shared" ref="J91:J103" si="16">(I91/15)</f>
        <v>67.466666666666669</v>
      </c>
      <c r="K91" s="39">
        <f t="shared" si="13"/>
        <v>59.362820512820512</v>
      </c>
      <c r="L91" s="29"/>
    </row>
    <row r="92" spans="1:12">
      <c r="A92" s="29">
        <v>89</v>
      </c>
      <c r="B92" s="29" t="s">
        <v>437</v>
      </c>
      <c r="C92" s="29">
        <v>863</v>
      </c>
      <c r="D92" s="39">
        <f t="shared" si="14"/>
        <v>66.384615384615387</v>
      </c>
      <c r="E92" s="29">
        <v>878</v>
      </c>
      <c r="F92" s="29">
        <f t="shared" si="10"/>
        <v>58.533333333333331</v>
      </c>
      <c r="G92" s="29">
        <v>963</v>
      </c>
      <c r="H92" s="39">
        <f t="shared" si="15"/>
        <v>64.2</v>
      </c>
      <c r="I92" s="29">
        <v>912</v>
      </c>
      <c r="J92" s="39">
        <f t="shared" si="16"/>
        <v>60.8</v>
      </c>
      <c r="K92" s="39">
        <f t="shared" si="13"/>
        <v>62.47948717948718</v>
      </c>
      <c r="L92" s="29"/>
    </row>
    <row r="93" spans="1:12">
      <c r="A93" s="29">
        <v>90</v>
      </c>
      <c r="B93" s="29" t="s">
        <v>438</v>
      </c>
      <c r="C93" s="29">
        <v>800</v>
      </c>
      <c r="D93" s="39">
        <f t="shared" si="14"/>
        <v>61.53846153846154</v>
      </c>
      <c r="E93" s="29">
        <v>745</v>
      </c>
      <c r="F93" s="29">
        <f t="shared" si="10"/>
        <v>49.666666666666664</v>
      </c>
      <c r="G93" s="29">
        <v>800</v>
      </c>
      <c r="H93" s="39">
        <f t="shared" si="15"/>
        <v>53.333333333333336</v>
      </c>
      <c r="I93" s="29">
        <v>938</v>
      </c>
      <c r="J93" s="39">
        <f t="shared" si="16"/>
        <v>62.533333333333331</v>
      </c>
      <c r="K93" s="39">
        <f t="shared" si="13"/>
        <v>56.76794871794872</v>
      </c>
      <c r="L93" s="29"/>
    </row>
    <row r="94" spans="1:12">
      <c r="A94" s="29">
        <v>91</v>
      </c>
      <c r="B94" s="29" t="s">
        <v>439</v>
      </c>
      <c r="C94" s="29">
        <v>994</v>
      </c>
      <c r="D94" s="39">
        <f t="shared" si="14"/>
        <v>76.461538461538467</v>
      </c>
      <c r="E94" s="29">
        <v>985</v>
      </c>
      <c r="F94" s="29">
        <f t="shared" si="10"/>
        <v>65.666666666666671</v>
      </c>
      <c r="G94" s="29">
        <v>1026</v>
      </c>
      <c r="H94" s="39">
        <f t="shared" si="15"/>
        <v>68.400000000000006</v>
      </c>
      <c r="I94" s="29">
        <v>1066</v>
      </c>
      <c r="J94" s="39">
        <f t="shared" si="16"/>
        <v>71.066666666666663</v>
      </c>
      <c r="K94" s="39">
        <f t="shared" si="13"/>
        <v>70.398717948717945</v>
      </c>
      <c r="L94" s="29"/>
    </row>
    <row r="95" spans="1:12">
      <c r="A95" s="29">
        <v>92</v>
      </c>
      <c r="B95" s="29" t="s">
        <v>440</v>
      </c>
      <c r="C95" s="35">
        <v>258</v>
      </c>
      <c r="D95" s="42" t="s">
        <v>28</v>
      </c>
      <c r="E95" s="35"/>
      <c r="F95" s="35"/>
      <c r="G95" s="35"/>
      <c r="H95" s="35"/>
      <c r="I95" s="35"/>
      <c r="J95" s="35"/>
      <c r="K95" s="35"/>
      <c r="L95" s="35">
        <v>18</v>
      </c>
    </row>
    <row r="96" spans="1:12">
      <c r="A96" s="29">
        <v>93</v>
      </c>
      <c r="B96" s="29" t="s">
        <v>441</v>
      </c>
      <c r="C96" s="29">
        <v>1033</v>
      </c>
      <c r="D96" s="39">
        <f t="shared" si="14"/>
        <v>79.461538461538467</v>
      </c>
      <c r="E96" s="38">
        <v>1046</v>
      </c>
      <c r="F96" s="29">
        <f t="shared" si="10"/>
        <v>69.733333333333334</v>
      </c>
      <c r="G96" s="38">
        <v>1047</v>
      </c>
      <c r="H96" s="39">
        <f t="shared" si="15"/>
        <v>69.8</v>
      </c>
      <c r="I96" s="38">
        <v>1080</v>
      </c>
      <c r="J96" s="39">
        <f t="shared" si="16"/>
        <v>72</v>
      </c>
      <c r="K96" s="39">
        <f t="shared" si="13"/>
        <v>72.748717948717953</v>
      </c>
      <c r="L96" s="38"/>
    </row>
    <row r="97" spans="1:12">
      <c r="A97" s="29">
        <v>94</v>
      </c>
      <c r="B97" s="29" t="s">
        <v>442</v>
      </c>
      <c r="C97" s="29">
        <v>790</v>
      </c>
      <c r="D97" s="39">
        <f t="shared" si="14"/>
        <v>60.769230769230766</v>
      </c>
      <c r="E97" s="38">
        <v>834</v>
      </c>
      <c r="F97" s="38">
        <f t="shared" si="10"/>
        <v>55.6</v>
      </c>
      <c r="G97" s="38">
        <v>900</v>
      </c>
      <c r="H97" s="39">
        <f t="shared" si="15"/>
        <v>60</v>
      </c>
      <c r="I97" s="38">
        <v>993</v>
      </c>
      <c r="J97" s="39">
        <f t="shared" si="16"/>
        <v>66.2</v>
      </c>
      <c r="K97" s="39">
        <f t="shared" si="13"/>
        <v>60.642307692307696</v>
      </c>
      <c r="L97" s="38"/>
    </row>
    <row r="98" spans="1:12">
      <c r="A98" s="29">
        <v>95</v>
      </c>
      <c r="B98" s="29" t="s">
        <v>443</v>
      </c>
      <c r="C98" s="29">
        <v>715</v>
      </c>
      <c r="D98" s="39">
        <f t="shared" si="14"/>
        <v>55</v>
      </c>
      <c r="E98" s="38">
        <v>671</v>
      </c>
      <c r="F98" s="38">
        <f t="shared" si="10"/>
        <v>44.733333333333334</v>
      </c>
      <c r="G98" s="38">
        <v>727</v>
      </c>
      <c r="H98" s="35" t="s">
        <v>28</v>
      </c>
      <c r="I98" s="35"/>
      <c r="J98" s="41"/>
      <c r="K98" s="41"/>
      <c r="L98" s="35">
        <v>19</v>
      </c>
    </row>
    <row r="99" spans="1:12">
      <c r="A99" s="29">
        <v>96</v>
      </c>
      <c r="B99" s="29" t="s">
        <v>444</v>
      </c>
      <c r="C99" s="29">
        <v>879</v>
      </c>
      <c r="D99" s="39">
        <f t="shared" si="14"/>
        <v>67.615384615384613</v>
      </c>
      <c r="E99" s="38">
        <v>866</v>
      </c>
      <c r="F99" s="38">
        <f t="shared" si="10"/>
        <v>57.733333333333334</v>
      </c>
      <c r="G99" s="38">
        <v>971</v>
      </c>
      <c r="H99" s="39">
        <f t="shared" si="15"/>
        <v>64.733333333333334</v>
      </c>
      <c r="I99" s="38">
        <v>1051</v>
      </c>
      <c r="J99" s="39">
        <f t="shared" si="16"/>
        <v>70.066666666666663</v>
      </c>
      <c r="K99" s="39">
        <f t="shared" si="13"/>
        <v>65.037179487179486</v>
      </c>
      <c r="L99" s="38"/>
    </row>
    <row r="100" spans="1:12">
      <c r="A100" s="29">
        <v>97</v>
      </c>
      <c r="B100" s="29" t="s">
        <v>445</v>
      </c>
      <c r="C100" s="29">
        <v>553</v>
      </c>
      <c r="D100" s="39">
        <f t="shared" si="14"/>
        <v>42.53846153846154</v>
      </c>
      <c r="E100" s="38">
        <v>833</v>
      </c>
      <c r="F100" s="38">
        <f t="shared" si="10"/>
        <v>55.533333333333331</v>
      </c>
      <c r="G100" s="45">
        <v>663</v>
      </c>
      <c r="H100" s="35" t="s">
        <v>28</v>
      </c>
      <c r="I100" s="49"/>
      <c r="J100" s="41"/>
      <c r="K100" s="41"/>
      <c r="L100" s="49">
        <v>20</v>
      </c>
    </row>
    <row r="101" spans="1:12">
      <c r="A101" s="29">
        <v>98</v>
      </c>
      <c r="B101" s="29" t="s">
        <v>446</v>
      </c>
      <c r="C101" s="29">
        <v>685</v>
      </c>
      <c r="D101" s="39">
        <f t="shared" si="14"/>
        <v>52.692307692307693</v>
      </c>
      <c r="E101" s="38">
        <v>763</v>
      </c>
      <c r="F101" s="38">
        <f t="shared" si="10"/>
        <v>50.866666666666667</v>
      </c>
      <c r="G101" s="38">
        <v>900</v>
      </c>
      <c r="H101" s="39">
        <f t="shared" si="15"/>
        <v>60</v>
      </c>
      <c r="I101" s="38">
        <v>1023</v>
      </c>
      <c r="J101" s="39">
        <f t="shared" si="16"/>
        <v>68.2</v>
      </c>
      <c r="K101" s="39">
        <f t="shared" si="13"/>
        <v>57.939743589743586</v>
      </c>
      <c r="L101" s="38"/>
    </row>
    <row r="102" spans="1:12">
      <c r="A102" s="29">
        <v>99</v>
      </c>
      <c r="B102" s="29" t="s">
        <v>447</v>
      </c>
      <c r="C102" s="29">
        <v>966</v>
      </c>
      <c r="D102" s="39">
        <f t="shared" si="14"/>
        <v>74.307692307692307</v>
      </c>
      <c r="E102" s="29">
        <v>1092</v>
      </c>
      <c r="F102" s="29">
        <f t="shared" si="10"/>
        <v>72.8</v>
      </c>
      <c r="G102" s="29">
        <v>1063</v>
      </c>
      <c r="H102" s="39">
        <f t="shared" si="15"/>
        <v>70.86666666666666</v>
      </c>
      <c r="I102" s="29">
        <v>1118</v>
      </c>
      <c r="J102" s="39">
        <f t="shared" si="16"/>
        <v>74.533333333333331</v>
      </c>
      <c r="K102" s="39">
        <f t="shared" si="13"/>
        <v>73.126923076923077</v>
      </c>
      <c r="L102" s="29"/>
    </row>
    <row r="103" spans="1:12">
      <c r="A103" s="29">
        <v>100</v>
      </c>
      <c r="B103" s="29" t="s">
        <v>448</v>
      </c>
      <c r="C103" s="29">
        <v>699</v>
      </c>
      <c r="D103" s="39">
        <f t="shared" si="14"/>
        <v>53.769230769230766</v>
      </c>
      <c r="E103" s="29">
        <v>748</v>
      </c>
      <c r="F103" s="29">
        <f t="shared" si="10"/>
        <v>49.866666666666667</v>
      </c>
      <c r="G103" s="29">
        <v>813</v>
      </c>
      <c r="H103" s="39">
        <f t="shared" si="15"/>
        <v>54.2</v>
      </c>
      <c r="I103" s="29">
        <v>900</v>
      </c>
      <c r="J103" s="39">
        <f t="shared" si="16"/>
        <v>60</v>
      </c>
      <c r="K103" s="39">
        <f t="shared" si="13"/>
        <v>54.458974358974359</v>
      </c>
      <c r="L103" s="29"/>
    </row>
    <row r="104" spans="1:12">
      <c r="A104" s="29">
        <v>101</v>
      </c>
      <c r="B104" s="29" t="s">
        <v>449</v>
      </c>
      <c r="C104" s="35">
        <v>533</v>
      </c>
      <c r="D104" s="35" t="s">
        <v>28</v>
      </c>
      <c r="E104" s="35"/>
      <c r="F104" s="35"/>
      <c r="G104" s="35"/>
      <c r="H104" s="35"/>
      <c r="I104" s="35"/>
      <c r="J104" s="35"/>
      <c r="K104" s="35"/>
      <c r="L104" s="35"/>
    </row>
    <row r="105" spans="1:12">
      <c r="A105" s="29">
        <v>102</v>
      </c>
      <c r="B105" s="29" t="s">
        <v>450</v>
      </c>
      <c r="C105" s="29">
        <v>818</v>
      </c>
      <c r="D105" s="39">
        <f t="shared" si="14"/>
        <v>62.92307692307692</v>
      </c>
      <c r="E105" s="29">
        <v>868</v>
      </c>
      <c r="F105" s="29">
        <f t="shared" si="10"/>
        <v>57.866666666666667</v>
      </c>
      <c r="G105" s="29">
        <v>855</v>
      </c>
      <c r="H105" s="39">
        <f t="shared" si="15"/>
        <v>57</v>
      </c>
      <c r="I105" s="29">
        <v>900</v>
      </c>
      <c r="J105" s="39">
        <f t="shared" ref="J105:J106" si="17">(I105/15)</f>
        <v>60</v>
      </c>
      <c r="K105" s="39">
        <f t="shared" ref="K105:K106" si="18">AVERAGE(D105,F105,H105,J105)</f>
        <v>59.447435897435895</v>
      </c>
      <c r="L105" s="29"/>
    </row>
    <row r="106" spans="1:12">
      <c r="A106" s="29">
        <v>103</v>
      </c>
      <c r="B106" s="29" t="s">
        <v>451</v>
      </c>
      <c r="C106" s="29">
        <v>851</v>
      </c>
      <c r="D106" s="39">
        <f t="shared" si="14"/>
        <v>65.461538461538467</v>
      </c>
      <c r="E106" s="29">
        <v>902</v>
      </c>
      <c r="F106" s="29">
        <f t="shared" si="10"/>
        <v>60.133333333333333</v>
      </c>
      <c r="G106" s="29">
        <v>937</v>
      </c>
      <c r="H106" s="39">
        <f t="shared" si="15"/>
        <v>62.466666666666669</v>
      </c>
      <c r="I106" s="29">
        <v>1025</v>
      </c>
      <c r="J106" s="39">
        <f t="shared" si="17"/>
        <v>68.333333333333329</v>
      </c>
      <c r="K106" s="39">
        <f t="shared" si="18"/>
        <v>64.098717948717947</v>
      </c>
      <c r="L106" s="29"/>
    </row>
    <row r="107" spans="1:12">
      <c r="A107" s="29">
        <v>104</v>
      </c>
      <c r="B107" s="29" t="s">
        <v>452</v>
      </c>
      <c r="C107" s="29">
        <v>927</v>
      </c>
      <c r="D107" s="39">
        <f t="shared" si="14"/>
        <v>71.307692307692307</v>
      </c>
      <c r="E107" s="36"/>
      <c r="F107" s="36"/>
      <c r="G107" s="36"/>
      <c r="H107" s="36"/>
      <c r="I107" s="36"/>
      <c r="J107" s="36"/>
      <c r="K107" s="36"/>
      <c r="L107" s="36">
        <v>3</v>
      </c>
    </row>
    <row r="108" spans="1:12">
      <c r="A108" s="29">
        <v>105</v>
      </c>
      <c r="B108" s="29" t="s">
        <v>453</v>
      </c>
      <c r="C108" s="29">
        <v>877</v>
      </c>
      <c r="D108" s="39">
        <f t="shared" si="14"/>
        <v>67.461538461538467</v>
      </c>
      <c r="E108" s="29">
        <v>938</v>
      </c>
      <c r="F108" s="29">
        <f t="shared" si="10"/>
        <v>62.533333333333331</v>
      </c>
      <c r="G108" s="29">
        <v>869</v>
      </c>
      <c r="H108" s="39">
        <f t="shared" si="15"/>
        <v>57.93333333333333</v>
      </c>
      <c r="I108" s="29">
        <v>943</v>
      </c>
      <c r="J108" s="39">
        <f t="shared" ref="J108:J148" si="19">(I108/15)</f>
        <v>62.866666666666667</v>
      </c>
      <c r="K108" s="39">
        <f t="shared" ref="K108:K121" si="20">AVERAGE(D108,F108,H108,J108)</f>
        <v>62.698717948717956</v>
      </c>
      <c r="L108" s="29"/>
    </row>
    <row r="109" spans="1:12">
      <c r="A109" s="29">
        <v>106</v>
      </c>
      <c r="B109" s="29" t="s">
        <v>454</v>
      </c>
      <c r="C109" s="29">
        <v>748</v>
      </c>
      <c r="D109" s="39">
        <f t="shared" si="14"/>
        <v>57.53846153846154</v>
      </c>
      <c r="E109" s="29">
        <v>832</v>
      </c>
      <c r="F109" s="29">
        <f t="shared" si="10"/>
        <v>55.466666666666669</v>
      </c>
      <c r="G109" s="29">
        <v>900</v>
      </c>
      <c r="H109" s="39">
        <f t="shared" si="15"/>
        <v>60</v>
      </c>
      <c r="I109" s="29">
        <v>1051</v>
      </c>
      <c r="J109" s="39">
        <f t="shared" si="19"/>
        <v>70.066666666666663</v>
      </c>
      <c r="K109" s="39">
        <f t="shared" si="20"/>
        <v>60.76794871794872</v>
      </c>
      <c r="L109" s="29"/>
    </row>
    <row r="110" spans="1:12">
      <c r="A110" s="29">
        <v>107</v>
      </c>
      <c r="B110" s="29" t="s">
        <v>455</v>
      </c>
      <c r="C110" s="29">
        <v>940</v>
      </c>
      <c r="D110" s="39">
        <f t="shared" si="14"/>
        <v>72.307692307692307</v>
      </c>
      <c r="E110" s="29">
        <v>1083</v>
      </c>
      <c r="F110" s="29">
        <f t="shared" si="10"/>
        <v>72.2</v>
      </c>
      <c r="G110" s="29">
        <v>960</v>
      </c>
      <c r="H110" s="39">
        <f t="shared" si="15"/>
        <v>64</v>
      </c>
      <c r="I110" s="29">
        <v>978</v>
      </c>
      <c r="J110" s="39">
        <f t="shared" si="19"/>
        <v>65.2</v>
      </c>
      <c r="K110" s="39">
        <f t="shared" si="20"/>
        <v>68.426923076923075</v>
      </c>
      <c r="L110" s="29"/>
    </row>
    <row r="111" spans="1:12">
      <c r="A111" s="29">
        <v>108</v>
      </c>
      <c r="B111" s="29" t="s">
        <v>456</v>
      </c>
      <c r="C111" s="29">
        <v>865</v>
      </c>
      <c r="D111" s="39">
        <f t="shared" si="14"/>
        <v>66.538461538461533</v>
      </c>
      <c r="E111" s="38">
        <v>731</v>
      </c>
      <c r="F111" s="38">
        <f t="shared" si="10"/>
        <v>48.733333333333334</v>
      </c>
      <c r="G111" s="38">
        <v>609</v>
      </c>
      <c r="H111" s="39">
        <f t="shared" si="15"/>
        <v>40.6</v>
      </c>
      <c r="I111" s="38">
        <v>787</v>
      </c>
      <c r="J111" s="39">
        <f t="shared" si="19"/>
        <v>52.466666666666669</v>
      </c>
      <c r="K111" s="39">
        <f t="shared" si="20"/>
        <v>52.084615384615383</v>
      </c>
      <c r="L111" s="38"/>
    </row>
    <row r="112" spans="1:12">
      <c r="A112" s="29">
        <v>109</v>
      </c>
      <c r="B112" s="29" t="s">
        <v>457</v>
      </c>
      <c r="C112" s="29">
        <v>799</v>
      </c>
      <c r="D112" s="39">
        <f t="shared" si="14"/>
        <v>61.46153846153846</v>
      </c>
      <c r="E112" s="38">
        <v>712</v>
      </c>
      <c r="F112" s="38">
        <f t="shared" si="10"/>
        <v>47.466666666666669</v>
      </c>
      <c r="G112" s="38">
        <v>766</v>
      </c>
      <c r="H112" s="39">
        <f t="shared" si="15"/>
        <v>51.06666666666667</v>
      </c>
      <c r="I112" s="35">
        <v>807</v>
      </c>
      <c r="J112" s="41">
        <f t="shared" si="19"/>
        <v>53.8</v>
      </c>
      <c r="K112" s="35" t="s">
        <v>28</v>
      </c>
      <c r="L112" s="35">
        <v>21</v>
      </c>
    </row>
    <row r="113" spans="1:12">
      <c r="A113" s="29">
        <v>110</v>
      </c>
      <c r="B113" s="29" t="s">
        <v>458</v>
      </c>
      <c r="C113" s="29">
        <v>968</v>
      </c>
      <c r="D113" s="39">
        <f t="shared" si="14"/>
        <v>74.461538461538467</v>
      </c>
      <c r="E113" s="38">
        <v>959</v>
      </c>
      <c r="F113" s="38">
        <f t="shared" si="10"/>
        <v>63.93333333333333</v>
      </c>
      <c r="G113" s="38">
        <v>1024</v>
      </c>
      <c r="H113" s="39">
        <f t="shared" si="15"/>
        <v>68.266666666666666</v>
      </c>
      <c r="I113" s="38">
        <v>1076</v>
      </c>
      <c r="J113" s="39">
        <f t="shared" si="19"/>
        <v>71.733333333333334</v>
      </c>
      <c r="K113" s="39">
        <f t="shared" si="20"/>
        <v>69.598717948717947</v>
      </c>
      <c r="L113" s="38"/>
    </row>
    <row r="114" spans="1:12">
      <c r="A114" s="29">
        <v>111</v>
      </c>
      <c r="B114" s="29" t="s">
        <v>459</v>
      </c>
      <c r="C114" s="29">
        <v>722</v>
      </c>
      <c r="D114" s="39">
        <f t="shared" si="14"/>
        <v>55.53846153846154</v>
      </c>
      <c r="E114" s="35">
        <v>593</v>
      </c>
      <c r="F114" s="42" t="s">
        <v>28</v>
      </c>
      <c r="G114" s="35"/>
      <c r="H114" s="35"/>
      <c r="I114" s="35"/>
      <c r="J114" s="35"/>
      <c r="K114" s="35"/>
      <c r="L114" s="35">
        <v>22</v>
      </c>
    </row>
    <row r="115" spans="1:12">
      <c r="A115" s="29">
        <v>112</v>
      </c>
      <c r="B115" s="29" t="s">
        <v>460</v>
      </c>
      <c r="C115" s="29">
        <v>717</v>
      </c>
      <c r="D115" s="39">
        <f t="shared" si="14"/>
        <v>55.153846153846153</v>
      </c>
      <c r="E115" s="38">
        <v>654</v>
      </c>
      <c r="F115" s="38">
        <f t="shared" si="10"/>
        <v>43.6</v>
      </c>
      <c r="G115" s="38">
        <v>620</v>
      </c>
      <c r="H115" s="35" t="s">
        <v>28</v>
      </c>
      <c r="I115" s="35"/>
      <c r="J115" s="41"/>
      <c r="K115" s="41"/>
      <c r="L115" s="35">
        <v>23</v>
      </c>
    </row>
    <row r="116" spans="1:12">
      <c r="A116" s="29">
        <v>113</v>
      </c>
      <c r="B116" s="29" t="s">
        <v>461</v>
      </c>
      <c r="C116" s="35">
        <v>548</v>
      </c>
      <c r="D116" s="42" t="s">
        <v>28</v>
      </c>
      <c r="E116" s="35"/>
      <c r="F116" s="35"/>
      <c r="G116" s="35"/>
      <c r="H116" s="35"/>
      <c r="I116" s="35"/>
      <c r="J116" s="35"/>
      <c r="K116" s="35"/>
      <c r="L116" s="35">
        <v>24</v>
      </c>
    </row>
    <row r="117" spans="1:12">
      <c r="A117" s="29">
        <v>114</v>
      </c>
      <c r="B117" s="29" t="s">
        <v>462</v>
      </c>
      <c r="C117" s="29">
        <v>767</v>
      </c>
      <c r="D117" s="39">
        <f t="shared" si="14"/>
        <v>59</v>
      </c>
      <c r="E117" s="38">
        <v>861</v>
      </c>
      <c r="F117" s="38">
        <f t="shared" si="10"/>
        <v>57.4</v>
      </c>
      <c r="G117" s="38">
        <v>967</v>
      </c>
      <c r="H117" s="39">
        <f t="shared" si="15"/>
        <v>64.466666666666669</v>
      </c>
      <c r="I117" s="38">
        <v>1006</v>
      </c>
      <c r="J117" s="39">
        <f t="shared" si="19"/>
        <v>67.066666666666663</v>
      </c>
      <c r="K117" s="39">
        <f t="shared" si="20"/>
        <v>61.983333333333334</v>
      </c>
      <c r="L117" s="38"/>
    </row>
    <row r="118" spans="1:12">
      <c r="A118" s="29">
        <v>115</v>
      </c>
      <c r="B118" s="29" t="s">
        <v>463</v>
      </c>
      <c r="C118" s="29">
        <v>1002</v>
      </c>
      <c r="D118" s="39">
        <f t="shared" si="14"/>
        <v>77.07692307692308</v>
      </c>
      <c r="E118" s="38">
        <v>1043</v>
      </c>
      <c r="F118" s="38">
        <f t="shared" si="10"/>
        <v>69.533333333333331</v>
      </c>
      <c r="G118" s="38">
        <v>1051</v>
      </c>
      <c r="H118" s="39">
        <f t="shared" si="15"/>
        <v>70.066666666666663</v>
      </c>
      <c r="I118" s="38">
        <v>1093</v>
      </c>
      <c r="J118" s="39">
        <f t="shared" si="19"/>
        <v>72.86666666666666</v>
      </c>
      <c r="K118" s="39">
        <f t="shared" si="20"/>
        <v>72.385897435897434</v>
      </c>
      <c r="L118" s="38"/>
    </row>
    <row r="119" spans="1:12">
      <c r="A119" s="29">
        <v>116</v>
      </c>
      <c r="B119" s="29" t="s">
        <v>464</v>
      </c>
      <c r="C119" s="29">
        <v>822</v>
      </c>
      <c r="D119" s="39">
        <f t="shared" si="14"/>
        <v>63.230769230769234</v>
      </c>
      <c r="E119" s="38">
        <v>853</v>
      </c>
      <c r="F119" s="38">
        <f t="shared" ref="F119:F148" si="21">E119/15</f>
        <v>56.866666666666667</v>
      </c>
      <c r="G119" s="38">
        <v>905</v>
      </c>
      <c r="H119" s="39">
        <f t="shared" si="15"/>
        <v>60.333333333333336</v>
      </c>
      <c r="I119" s="38">
        <v>951</v>
      </c>
      <c r="J119" s="39">
        <f t="shared" si="19"/>
        <v>63.4</v>
      </c>
      <c r="K119" s="39">
        <f t="shared" si="20"/>
        <v>60.957692307692312</v>
      </c>
      <c r="L119" s="38"/>
    </row>
    <row r="120" spans="1:12">
      <c r="A120" s="29">
        <v>117</v>
      </c>
      <c r="B120" s="29" t="s">
        <v>465</v>
      </c>
      <c r="C120" s="29">
        <v>899</v>
      </c>
      <c r="D120" s="39">
        <f t="shared" si="14"/>
        <v>69.15384615384616</v>
      </c>
      <c r="E120" s="38">
        <v>926</v>
      </c>
      <c r="F120" s="38">
        <f t="shared" si="21"/>
        <v>61.733333333333334</v>
      </c>
      <c r="G120" s="38">
        <v>981</v>
      </c>
      <c r="H120" s="39">
        <f t="shared" si="15"/>
        <v>65.400000000000006</v>
      </c>
      <c r="I120" s="38">
        <v>1002</v>
      </c>
      <c r="J120" s="39">
        <f t="shared" si="19"/>
        <v>66.8</v>
      </c>
      <c r="K120" s="39">
        <f t="shared" si="20"/>
        <v>65.771794871794867</v>
      </c>
      <c r="L120" s="38"/>
    </row>
    <row r="121" spans="1:12">
      <c r="A121" s="29">
        <v>118</v>
      </c>
      <c r="B121" s="29" t="s">
        <v>466</v>
      </c>
      <c r="C121" s="29">
        <v>763</v>
      </c>
      <c r="D121" s="39">
        <f t="shared" si="14"/>
        <v>58.692307692307693</v>
      </c>
      <c r="E121" s="38">
        <v>746</v>
      </c>
      <c r="F121" s="38">
        <f t="shared" si="21"/>
        <v>49.733333333333334</v>
      </c>
      <c r="G121" s="38">
        <v>912</v>
      </c>
      <c r="H121" s="39">
        <f t="shared" si="15"/>
        <v>60.8</v>
      </c>
      <c r="I121" s="38">
        <v>1094</v>
      </c>
      <c r="J121" s="39">
        <f t="shared" si="19"/>
        <v>72.933333333333337</v>
      </c>
      <c r="K121" s="39">
        <f t="shared" si="20"/>
        <v>60.539743589743594</v>
      </c>
      <c r="L121" s="38"/>
    </row>
    <row r="122" spans="1:12">
      <c r="A122" s="29">
        <v>119</v>
      </c>
      <c r="B122" s="29" t="s">
        <v>467</v>
      </c>
      <c r="C122" s="38"/>
      <c r="D122" s="38"/>
      <c r="E122" s="38">
        <v>768</v>
      </c>
      <c r="F122" s="38">
        <f t="shared" si="21"/>
        <v>51.2</v>
      </c>
      <c r="G122" s="38">
        <v>808</v>
      </c>
      <c r="H122" s="39">
        <f t="shared" si="15"/>
        <v>53.866666666666667</v>
      </c>
      <c r="I122" s="38">
        <v>921</v>
      </c>
      <c r="J122" s="39">
        <f t="shared" si="19"/>
        <v>61.4</v>
      </c>
      <c r="K122" s="39">
        <f>AVERAGE(F122,H122,J122)</f>
        <v>55.488888888888887</v>
      </c>
      <c r="L122" s="38"/>
    </row>
    <row r="123" spans="1:12">
      <c r="A123" s="29">
        <v>120</v>
      </c>
      <c r="B123" s="29" t="s">
        <v>468</v>
      </c>
      <c r="C123" s="38"/>
      <c r="D123" s="38"/>
      <c r="E123" s="38">
        <v>1037</v>
      </c>
      <c r="F123" s="38">
        <f t="shared" si="21"/>
        <v>69.13333333333334</v>
      </c>
      <c r="G123" s="38">
        <v>1152</v>
      </c>
      <c r="H123" s="39">
        <f t="shared" si="15"/>
        <v>76.8</v>
      </c>
      <c r="I123" s="38">
        <v>1172</v>
      </c>
      <c r="J123" s="39">
        <f t="shared" si="19"/>
        <v>78.13333333333334</v>
      </c>
      <c r="K123" s="39">
        <f t="shared" ref="K123:K148" si="22">AVERAGE(F123,H123,J123)</f>
        <v>74.688888888888883</v>
      </c>
      <c r="L123" s="38"/>
    </row>
    <row r="124" spans="1:12">
      <c r="A124" s="29">
        <v>121</v>
      </c>
      <c r="B124" s="29" t="s">
        <v>469</v>
      </c>
      <c r="C124" s="38"/>
      <c r="D124" s="38"/>
      <c r="E124" s="38">
        <v>863</v>
      </c>
      <c r="F124" s="38">
        <f t="shared" si="21"/>
        <v>57.533333333333331</v>
      </c>
      <c r="G124" s="38">
        <v>1006</v>
      </c>
      <c r="H124" s="39">
        <f t="shared" si="15"/>
        <v>67.066666666666663</v>
      </c>
      <c r="I124" s="38">
        <v>1122</v>
      </c>
      <c r="J124" s="39">
        <f t="shared" si="19"/>
        <v>74.8</v>
      </c>
      <c r="K124" s="39">
        <f t="shared" si="22"/>
        <v>66.466666666666654</v>
      </c>
      <c r="L124" s="38"/>
    </row>
    <row r="125" spans="1:12">
      <c r="A125" s="29">
        <v>122</v>
      </c>
      <c r="B125" s="29" t="s">
        <v>470</v>
      </c>
      <c r="C125" s="38"/>
      <c r="D125" s="38"/>
      <c r="E125" s="38">
        <v>947</v>
      </c>
      <c r="F125" s="38">
        <f t="shared" si="21"/>
        <v>63.133333333333333</v>
      </c>
      <c r="G125" s="38">
        <v>1032</v>
      </c>
      <c r="H125" s="39">
        <f t="shared" si="15"/>
        <v>68.8</v>
      </c>
      <c r="I125" s="38">
        <v>1106</v>
      </c>
      <c r="J125" s="39">
        <f t="shared" si="19"/>
        <v>73.733333333333334</v>
      </c>
      <c r="K125" s="39">
        <f t="shared" si="22"/>
        <v>68.555555555555557</v>
      </c>
      <c r="L125" s="38"/>
    </row>
    <row r="126" spans="1:12">
      <c r="A126" s="29">
        <v>123</v>
      </c>
      <c r="B126" s="29" t="s">
        <v>471</v>
      </c>
      <c r="C126" s="38"/>
      <c r="D126" s="38"/>
      <c r="E126" s="38">
        <v>1015</v>
      </c>
      <c r="F126" s="38">
        <f t="shared" si="21"/>
        <v>67.666666666666671</v>
      </c>
      <c r="G126" s="38">
        <v>1004</v>
      </c>
      <c r="H126" s="39">
        <f t="shared" si="15"/>
        <v>66.933333333333337</v>
      </c>
      <c r="I126" s="38">
        <v>1084</v>
      </c>
      <c r="J126" s="39">
        <f t="shared" si="19"/>
        <v>72.266666666666666</v>
      </c>
      <c r="K126" s="39">
        <f t="shared" si="22"/>
        <v>68.955555555555563</v>
      </c>
      <c r="L126" s="38"/>
    </row>
    <row r="127" spans="1:12">
      <c r="A127" s="29">
        <v>124</v>
      </c>
      <c r="B127" s="29" t="s">
        <v>472</v>
      </c>
      <c r="C127" s="38"/>
      <c r="D127" s="38"/>
      <c r="E127" s="38">
        <v>937</v>
      </c>
      <c r="F127" s="38">
        <f t="shared" si="21"/>
        <v>62.466666666666669</v>
      </c>
      <c r="G127" s="38">
        <v>994</v>
      </c>
      <c r="H127" s="39">
        <f t="shared" si="15"/>
        <v>66.266666666666666</v>
      </c>
      <c r="I127" s="38">
        <v>1045</v>
      </c>
      <c r="J127" s="39">
        <f t="shared" si="19"/>
        <v>69.666666666666671</v>
      </c>
      <c r="K127" s="39">
        <f t="shared" si="22"/>
        <v>66.13333333333334</v>
      </c>
      <c r="L127" s="38"/>
    </row>
    <row r="128" spans="1:12">
      <c r="A128" s="29">
        <v>125</v>
      </c>
      <c r="B128" s="29" t="s">
        <v>473</v>
      </c>
      <c r="C128" s="38"/>
      <c r="D128" s="38"/>
      <c r="E128" s="38">
        <v>934</v>
      </c>
      <c r="F128" s="38">
        <f t="shared" si="21"/>
        <v>62.266666666666666</v>
      </c>
      <c r="G128" s="38">
        <v>1028</v>
      </c>
      <c r="H128" s="39">
        <f t="shared" si="15"/>
        <v>68.533333333333331</v>
      </c>
      <c r="I128" s="38">
        <v>1061</v>
      </c>
      <c r="J128" s="39">
        <f t="shared" si="19"/>
        <v>70.733333333333334</v>
      </c>
      <c r="K128" s="39">
        <f t="shared" si="22"/>
        <v>67.177777777777791</v>
      </c>
      <c r="L128" s="38"/>
    </row>
    <row r="129" spans="1:12">
      <c r="A129" s="29">
        <v>126</v>
      </c>
      <c r="B129" s="29" t="s">
        <v>474</v>
      </c>
      <c r="C129" s="38"/>
      <c r="D129" s="38"/>
      <c r="E129" s="38">
        <v>1016</v>
      </c>
      <c r="F129" s="38">
        <f t="shared" si="21"/>
        <v>67.733333333333334</v>
      </c>
      <c r="G129" s="38">
        <v>1018</v>
      </c>
      <c r="H129" s="39">
        <f t="shared" si="15"/>
        <v>67.86666666666666</v>
      </c>
      <c r="I129" s="38">
        <v>1002</v>
      </c>
      <c r="J129" s="39">
        <f t="shared" si="19"/>
        <v>66.8</v>
      </c>
      <c r="K129" s="39">
        <f t="shared" si="22"/>
        <v>67.466666666666654</v>
      </c>
      <c r="L129" s="38"/>
    </row>
    <row r="130" spans="1:12">
      <c r="A130" s="29">
        <v>127</v>
      </c>
      <c r="B130" s="29" t="s">
        <v>475</v>
      </c>
      <c r="C130" s="38"/>
      <c r="D130" s="38"/>
      <c r="E130" s="38">
        <v>866</v>
      </c>
      <c r="F130" s="38">
        <f t="shared" si="21"/>
        <v>57.733333333333334</v>
      </c>
      <c r="G130" s="38">
        <v>927</v>
      </c>
      <c r="H130" s="39">
        <f t="shared" si="15"/>
        <v>61.8</v>
      </c>
      <c r="I130" s="38">
        <v>994</v>
      </c>
      <c r="J130" s="39">
        <f t="shared" si="19"/>
        <v>66.266666666666666</v>
      </c>
      <c r="K130" s="39">
        <f t="shared" si="22"/>
        <v>61.933333333333337</v>
      </c>
      <c r="L130" s="38"/>
    </row>
    <row r="131" spans="1:12">
      <c r="A131" s="29">
        <v>128</v>
      </c>
      <c r="B131" s="29" t="s">
        <v>476</v>
      </c>
      <c r="C131" s="38"/>
      <c r="D131" s="38"/>
      <c r="E131" s="38">
        <v>1025</v>
      </c>
      <c r="F131" s="38">
        <f t="shared" si="21"/>
        <v>68.333333333333329</v>
      </c>
      <c r="G131" s="38">
        <v>1084</v>
      </c>
      <c r="H131" s="39">
        <f t="shared" si="15"/>
        <v>72.266666666666666</v>
      </c>
      <c r="I131" s="38">
        <v>1140</v>
      </c>
      <c r="J131" s="39">
        <f t="shared" si="19"/>
        <v>76</v>
      </c>
      <c r="K131" s="39">
        <f t="shared" si="22"/>
        <v>72.2</v>
      </c>
      <c r="L131" s="38"/>
    </row>
    <row r="132" spans="1:12">
      <c r="A132" s="29">
        <v>129</v>
      </c>
      <c r="B132" s="29" t="s">
        <v>477</v>
      </c>
      <c r="C132" s="38"/>
      <c r="D132" s="38"/>
      <c r="E132" s="38">
        <v>885</v>
      </c>
      <c r="F132" s="38">
        <f t="shared" si="21"/>
        <v>59</v>
      </c>
      <c r="G132" s="38">
        <v>983</v>
      </c>
      <c r="H132" s="39">
        <f t="shared" si="15"/>
        <v>65.533333333333331</v>
      </c>
      <c r="I132" s="38">
        <v>1071</v>
      </c>
      <c r="J132" s="39">
        <f t="shared" si="19"/>
        <v>71.400000000000006</v>
      </c>
      <c r="K132" s="39">
        <f t="shared" si="22"/>
        <v>65.311111111111117</v>
      </c>
      <c r="L132" s="38"/>
    </row>
    <row r="133" spans="1:12">
      <c r="A133" s="29">
        <v>130</v>
      </c>
      <c r="B133" s="29" t="s">
        <v>478</v>
      </c>
      <c r="C133" s="38"/>
      <c r="D133" s="38"/>
      <c r="E133" s="38">
        <v>1050</v>
      </c>
      <c r="F133" s="38">
        <f t="shared" si="21"/>
        <v>70</v>
      </c>
      <c r="G133" s="38">
        <v>1078</v>
      </c>
      <c r="H133" s="39">
        <f t="shared" si="15"/>
        <v>71.86666666666666</v>
      </c>
      <c r="I133" s="38">
        <v>1130</v>
      </c>
      <c r="J133" s="39">
        <f t="shared" si="19"/>
        <v>75.333333333333329</v>
      </c>
      <c r="K133" s="39">
        <f t="shared" si="22"/>
        <v>72.399999999999991</v>
      </c>
      <c r="L133" s="38"/>
    </row>
    <row r="134" spans="1:12">
      <c r="A134" s="29">
        <v>131</v>
      </c>
      <c r="B134" s="29" t="s">
        <v>479</v>
      </c>
      <c r="C134" s="38"/>
      <c r="D134" s="38"/>
      <c r="E134" s="38">
        <v>960</v>
      </c>
      <c r="F134" s="38">
        <f t="shared" si="21"/>
        <v>64</v>
      </c>
      <c r="G134" s="38">
        <v>1016</v>
      </c>
      <c r="H134" s="39">
        <f t="shared" si="15"/>
        <v>67.733333333333334</v>
      </c>
      <c r="I134" s="38">
        <v>1082</v>
      </c>
      <c r="J134" s="39">
        <f t="shared" si="19"/>
        <v>72.13333333333334</v>
      </c>
      <c r="K134" s="39">
        <f t="shared" si="22"/>
        <v>67.955555555555563</v>
      </c>
      <c r="L134" s="38"/>
    </row>
    <row r="135" spans="1:12">
      <c r="A135" s="29">
        <v>132</v>
      </c>
      <c r="B135" s="29" t="s">
        <v>480</v>
      </c>
      <c r="C135" s="29"/>
      <c r="D135" s="29"/>
      <c r="E135" s="29">
        <v>927</v>
      </c>
      <c r="F135" s="38">
        <f t="shared" si="21"/>
        <v>61.8</v>
      </c>
      <c r="G135" s="29">
        <v>983</v>
      </c>
      <c r="H135" s="39">
        <f t="shared" si="15"/>
        <v>65.533333333333331</v>
      </c>
      <c r="I135" s="29">
        <v>1082</v>
      </c>
      <c r="J135" s="39">
        <f t="shared" si="19"/>
        <v>72.13333333333334</v>
      </c>
      <c r="K135" s="39">
        <f t="shared" si="22"/>
        <v>66.488888888888894</v>
      </c>
      <c r="L135" s="29"/>
    </row>
    <row r="136" spans="1:12">
      <c r="A136" s="29">
        <v>133</v>
      </c>
      <c r="B136" s="29" t="s">
        <v>481</v>
      </c>
      <c r="C136" s="29"/>
      <c r="D136" s="29"/>
      <c r="E136" s="29">
        <v>1099</v>
      </c>
      <c r="F136" s="38">
        <f t="shared" si="21"/>
        <v>73.266666666666666</v>
      </c>
      <c r="G136" s="29">
        <v>1107</v>
      </c>
      <c r="H136" s="39">
        <f t="shared" si="15"/>
        <v>73.8</v>
      </c>
      <c r="I136" s="29">
        <v>1145</v>
      </c>
      <c r="J136" s="39">
        <f t="shared" si="19"/>
        <v>76.333333333333329</v>
      </c>
      <c r="K136" s="39">
        <f t="shared" si="22"/>
        <v>74.466666666666654</v>
      </c>
      <c r="L136" s="29"/>
    </row>
    <row r="137" spans="1:12">
      <c r="A137" s="29">
        <v>134</v>
      </c>
      <c r="B137" s="29" t="s">
        <v>482</v>
      </c>
      <c r="C137" s="29"/>
      <c r="D137" s="29"/>
      <c r="E137" s="29">
        <v>736</v>
      </c>
      <c r="F137" s="38">
        <f t="shared" si="21"/>
        <v>49.06666666666667</v>
      </c>
      <c r="G137" s="29">
        <v>833</v>
      </c>
      <c r="H137" s="39">
        <f t="shared" si="15"/>
        <v>55.533333333333331</v>
      </c>
      <c r="I137" s="35"/>
      <c r="J137" s="41"/>
      <c r="K137" s="35" t="s">
        <v>28</v>
      </c>
      <c r="L137" s="35">
        <v>25</v>
      </c>
    </row>
    <row r="138" spans="1:12">
      <c r="A138" s="29">
        <v>135</v>
      </c>
      <c r="B138" s="29" t="s">
        <v>483</v>
      </c>
      <c r="C138" s="29"/>
      <c r="D138" s="29"/>
      <c r="E138" s="29">
        <v>1030</v>
      </c>
      <c r="F138" s="38">
        <f t="shared" si="21"/>
        <v>68.666666666666671</v>
      </c>
      <c r="G138" s="29">
        <v>1049</v>
      </c>
      <c r="H138" s="39">
        <f t="shared" si="15"/>
        <v>69.933333333333337</v>
      </c>
      <c r="I138" s="29">
        <v>1028</v>
      </c>
      <c r="J138" s="39">
        <f t="shared" si="19"/>
        <v>68.533333333333331</v>
      </c>
      <c r="K138" s="39">
        <f t="shared" si="22"/>
        <v>69.044444444444451</v>
      </c>
      <c r="L138" s="29"/>
    </row>
    <row r="139" spans="1:12">
      <c r="A139" s="29">
        <v>136</v>
      </c>
      <c r="B139" s="29" t="s">
        <v>484</v>
      </c>
      <c r="C139" s="29"/>
      <c r="D139" s="29"/>
      <c r="E139" s="29">
        <v>1026</v>
      </c>
      <c r="F139" s="38">
        <f t="shared" si="21"/>
        <v>68.400000000000006</v>
      </c>
      <c r="G139" s="29">
        <v>1114</v>
      </c>
      <c r="H139" s="39">
        <f t="shared" si="15"/>
        <v>74.266666666666666</v>
      </c>
      <c r="I139" s="29">
        <v>1130</v>
      </c>
      <c r="J139" s="39">
        <f t="shared" si="19"/>
        <v>75.333333333333329</v>
      </c>
      <c r="K139" s="39">
        <f t="shared" si="22"/>
        <v>72.666666666666671</v>
      </c>
      <c r="L139" s="29"/>
    </row>
    <row r="140" spans="1:12">
      <c r="A140" s="29">
        <v>137</v>
      </c>
      <c r="B140" s="29" t="s">
        <v>485</v>
      </c>
      <c r="C140" s="29"/>
      <c r="D140" s="29"/>
      <c r="E140" s="29">
        <v>943</v>
      </c>
      <c r="F140" s="38">
        <f t="shared" si="21"/>
        <v>62.866666666666667</v>
      </c>
      <c r="G140" s="29">
        <v>992</v>
      </c>
      <c r="H140" s="39">
        <f t="shared" si="15"/>
        <v>66.13333333333334</v>
      </c>
      <c r="I140" s="29">
        <v>1061</v>
      </c>
      <c r="J140" s="39">
        <f t="shared" si="19"/>
        <v>70.733333333333334</v>
      </c>
      <c r="K140" s="39">
        <f t="shared" si="22"/>
        <v>66.577777777777783</v>
      </c>
      <c r="L140" s="29"/>
    </row>
    <row r="141" spans="1:12">
      <c r="A141" s="29">
        <v>138</v>
      </c>
      <c r="B141" s="29" t="s">
        <v>486</v>
      </c>
      <c r="C141" s="29"/>
      <c r="D141" s="29"/>
      <c r="E141" s="29">
        <v>1017</v>
      </c>
      <c r="F141" s="38">
        <f t="shared" si="21"/>
        <v>67.8</v>
      </c>
      <c r="G141" s="29">
        <v>1124</v>
      </c>
      <c r="H141" s="39">
        <f t="shared" si="15"/>
        <v>74.933333333333337</v>
      </c>
      <c r="I141" s="29">
        <v>1164</v>
      </c>
      <c r="J141" s="39">
        <f t="shared" si="19"/>
        <v>77.599999999999994</v>
      </c>
      <c r="K141" s="39">
        <f t="shared" si="22"/>
        <v>73.444444444444443</v>
      </c>
      <c r="L141" s="29"/>
    </row>
    <row r="142" spans="1:12">
      <c r="A142" s="29">
        <v>139</v>
      </c>
      <c r="B142" s="29" t="s">
        <v>487</v>
      </c>
      <c r="C142" s="29"/>
      <c r="D142" s="29"/>
      <c r="E142" s="29">
        <v>919</v>
      </c>
      <c r="F142" s="38">
        <f t="shared" si="21"/>
        <v>61.266666666666666</v>
      </c>
      <c r="G142" s="29">
        <v>1075</v>
      </c>
      <c r="H142" s="39">
        <f t="shared" si="15"/>
        <v>71.666666666666671</v>
      </c>
      <c r="I142" s="29">
        <v>1037</v>
      </c>
      <c r="J142" s="39">
        <f t="shared" si="19"/>
        <v>69.13333333333334</v>
      </c>
      <c r="K142" s="39">
        <f t="shared" si="22"/>
        <v>67.355555555555554</v>
      </c>
      <c r="L142" s="29"/>
    </row>
    <row r="143" spans="1:12">
      <c r="A143" s="29">
        <v>140</v>
      </c>
      <c r="B143" s="29" t="s">
        <v>488</v>
      </c>
      <c r="C143" s="29"/>
      <c r="D143" s="29"/>
      <c r="E143" s="29">
        <v>920</v>
      </c>
      <c r="F143" s="38">
        <f t="shared" si="21"/>
        <v>61.333333333333336</v>
      </c>
      <c r="G143" s="29">
        <v>920</v>
      </c>
      <c r="H143" s="39">
        <f t="shared" si="15"/>
        <v>61.333333333333336</v>
      </c>
      <c r="I143" s="29">
        <v>931</v>
      </c>
      <c r="J143" s="39">
        <f t="shared" si="19"/>
        <v>62.06666666666667</v>
      </c>
      <c r="K143" s="39">
        <f t="shared" si="22"/>
        <v>61.577777777777783</v>
      </c>
      <c r="L143" s="29"/>
    </row>
    <row r="144" spans="1:12">
      <c r="A144" s="29">
        <v>141</v>
      </c>
      <c r="B144" s="29" t="s">
        <v>489</v>
      </c>
      <c r="C144" s="29"/>
      <c r="D144" s="29"/>
      <c r="E144" s="29">
        <v>976</v>
      </c>
      <c r="F144" s="38">
        <f t="shared" si="21"/>
        <v>65.066666666666663</v>
      </c>
      <c r="G144" s="29">
        <v>1066</v>
      </c>
      <c r="H144" s="39">
        <f t="shared" si="15"/>
        <v>71.066666666666663</v>
      </c>
      <c r="I144" s="29">
        <v>1046</v>
      </c>
      <c r="J144" s="39">
        <f t="shared" si="19"/>
        <v>69.733333333333334</v>
      </c>
      <c r="K144" s="39">
        <f t="shared" si="22"/>
        <v>68.62222222222222</v>
      </c>
      <c r="L144" s="29"/>
    </row>
    <row r="145" spans="1:12">
      <c r="A145" s="29">
        <v>142</v>
      </c>
      <c r="B145" s="29" t="s">
        <v>490</v>
      </c>
      <c r="C145" s="29"/>
      <c r="D145" s="29"/>
      <c r="E145" s="29">
        <v>1030</v>
      </c>
      <c r="F145" s="38">
        <f t="shared" si="21"/>
        <v>68.666666666666671</v>
      </c>
      <c r="G145" s="29">
        <v>963</v>
      </c>
      <c r="H145" s="39">
        <f t="shared" si="15"/>
        <v>64.2</v>
      </c>
      <c r="I145" s="29">
        <v>900</v>
      </c>
      <c r="J145" s="39">
        <f t="shared" si="19"/>
        <v>60</v>
      </c>
      <c r="K145" s="39">
        <f t="shared" si="22"/>
        <v>64.288888888888891</v>
      </c>
      <c r="L145" s="29"/>
    </row>
    <row r="146" spans="1:12">
      <c r="A146" s="29">
        <v>143</v>
      </c>
      <c r="B146" s="29" t="s">
        <v>491</v>
      </c>
      <c r="C146" s="29"/>
      <c r="D146" s="29"/>
      <c r="E146" s="29">
        <v>883</v>
      </c>
      <c r="F146" s="38">
        <f t="shared" si="21"/>
        <v>58.866666666666667</v>
      </c>
      <c r="G146" s="29">
        <v>970</v>
      </c>
      <c r="H146" s="39">
        <f t="shared" si="15"/>
        <v>64.666666666666671</v>
      </c>
      <c r="I146" s="29">
        <v>1020</v>
      </c>
      <c r="J146" s="39">
        <f t="shared" si="19"/>
        <v>68</v>
      </c>
      <c r="K146" s="39">
        <f t="shared" si="22"/>
        <v>63.844444444444441</v>
      </c>
      <c r="L146" s="29"/>
    </row>
    <row r="147" spans="1:12">
      <c r="A147" s="29">
        <v>144</v>
      </c>
      <c r="B147" s="29" t="s">
        <v>492</v>
      </c>
      <c r="C147" s="29"/>
      <c r="D147" s="29"/>
      <c r="E147" s="29">
        <v>933</v>
      </c>
      <c r="F147" s="38">
        <f t="shared" si="21"/>
        <v>62.2</v>
      </c>
      <c r="G147" s="29">
        <v>968</v>
      </c>
      <c r="H147" s="39">
        <f t="shared" si="15"/>
        <v>64.533333333333331</v>
      </c>
      <c r="I147" s="29">
        <v>1018</v>
      </c>
      <c r="J147" s="39">
        <f t="shared" si="19"/>
        <v>67.86666666666666</v>
      </c>
      <c r="K147" s="39">
        <f t="shared" si="22"/>
        <v>64.86666666666666</v>
      </c>
      <c r="L147" s="29"/>
    </row>
    <row r="148" spans="1:12">
      <c r="A148" s="29">
        <v>145</v>
      </c>
      <c r="B148" s="29" t="s">
        <v>493</v>
      </c>
      <c r="C148" s="29"/>
      <c r="D148" s="29"/>
      <c r="E148" s="29">
        <v>994</v>
      </c>
      <c r="F148" s="38">
        <f t="shared" si="21"/>
        <v>66.266666666666666</v>
      </c>
      <c r="G148" s="38">
        <v>1081</v>
      </c>
      <c r="H148" s="39">
        <f t="shared" si="15"/>
        <v>72.066666666666663</v>
      </c>
      <c r="I148" s="38">
        <v>1082</v>
      </c>
      <c r="J148" s="39">
        <f t="shared" si="19"/>
        <v>72.13333333333334</v>
      </c>
      <c r="K148" s="39">
        <f t="shared" si="22"/>
        <v>70.155555555555551</v>
      </c>
      <c r="L148" s="38"/>
    </row>
    <row r="149" spans="1:12">
      <c r="A149" s="29"/>
      <c r="B149" s="29"/>
      <c r="C149" s="29"/>
      <c r="D149" s="29"/>
      <c r="E149" s="29"/>
      <c r="F149" s="29"/>
      <c r="G149" s="38"/>
      <c r="H149" s="38"/>
      <c r="I149" s="38"/>
      <c r="J149" s="38"/>
      <c r="K149" s="38"/>
      <c r="L149" s="38"/>
    </row>
    <row r="150" spans="1:12">
      <c r="A150" s="29"/>
      <c r="B150" s="29"/>
      <c r="C150" s="29"/>
      <c r="D150" s="29"/>
      <c r="E150" s="29"/>
      <c r="F150" s="29"/>
      <c r="G150" s="38"/>
      <c r="H150" s="38"/>
      <c r="I150" s="38"/>
      <c r="J150" s="38"/>
      <c r="K150" s="38"/>
      <c r="L150" s="38"/>
    </row>
    <row r="151" spans="1:12">
      <c r="A151" s="29"/>
      <c r="B151" s="29"/>
      <c r="C151" s="29"/>
      <c r="D151" s="29"/>
      <c r="E151" s="29"/>
      <c r="F151" s="29"/>
      <c r="G151" s="38"/>
      <c r="H151" s="38"/>
      <c r="I151" s="38"/>
      <c r="J151" s="38"/>
      <c r="K151" s="38"/>
      <c r="L151" s="38"/>
    </row>
    <row r="152" spans="1:12">
      <c r="A152" s="29"/>
      <c r="B152" s="29"/>
      <c r="C152" s="29"/>
      <c r="D152" s="29"/>
      <c r="E152" s="29"/>
      <c r="F152" s="29"/>
      <c r="G152" s="38"/>
      <c r="H152" s="38"/>
      <c r="I152" s="38"/>
      <c r="J152" s="38"/>
      <c r="K152" s="38"/>
      <c r="L152" s="38"/>
    </row>
    <row r="153" spans="1:12">
      <c r="A153" s="29"/>
      <c r="B153" s="29" t="s">
        <v>494</v>
      </c>
      <c r="C153" s="29">
        <v>145</v>
      </c>
      <c r="D153" s="29"/>
      <c r="E153" s="29" t="s">
        <v>495</v>
      </c>
      <c r="F153" s="29"/>
      <c r="G153" s="38">
        <f>117/143</f>
        <v>0.81818181818181823</v>
      </c>
      <c r="H153" s="38"/>
      <c r="I153" s="38"/>
      <c r="J153" s="38"/>
      <c r="K153" s="38"/>
      <c r="L153" s="38"/>
    </row>
    <row r="154" spans="1:12">
      <c r="A154" s="29"/>
      <c r="B154" s="4" t="s">
        <v>496</v>
      </c>
      <c r="C154" s="4">
        <v>145</v>
      </c>
      <c r="D154" s="29"/>
      <c r="E154" s="29"/>
      <c r="F154" s="29"/>
      <c r="G154" s="38"/>
      <c r="H154" s="38"/>
      <c r="I154" s="38"/>
      <c r="J154" s="38"/>
      <c r="K154" s="38"/>
      <c r="L154" s="38"/>
    </row>
    <row r="155" spans="1:12">
      <c r="A155" s="29"/>
      <c r="B155" s="4" t="s">
        <v>497</v>
      </c>
      <c r="C155" s="4">
        <v>25</v>
      </c>
      <c r="D155" s="29"/>
      <c r="E155" s="29"/>
      <c r="F155" s="29"/>
      <c r="G155" s="38"/>
      <c r="H155" s="38"/>
      <c r="I155" s="38"/>
      <c r="J155" s="38"/>
      <c r="K155" s="38"/>
      <c r="L155" s="38"/>
    </row>
    <row r="156" spans="1:12">
      <c r="A156" s="29"/>
      <c r="B156" s="4" t="s">
        <v>498</v>
      </c>
      <c r="C156" s="4">
        <v>3</v>
      </c>
      <c r="D156" s="29"/>
      <c r="E156" s="29"/>
      <c r="F156" s="29"/>
      <c r="G156" s="38"/>
      <c r="H156" s="38"/>
      <c r="I156" s="38"/>
      <c r="J156" s="38"/>
      <c r="K156" s="38"/>
      <c r="L156" s="38"/>
    </row>
    <row r="157" spans="1:12">
      <c r="A157" s="29"/>
      <c r="B157" s="4" t="s">
        <v>499</v>
      </c>
      <c r="C157" s="4">
        <f>(C154-C155)-C156</f>
        <v>117</v>
      </c>
      <c r="D157" s="29"/>
      <c r="E157" s="29"/>
      <c r="F157" s="29"/>
      <c r="G157" s="38"/>
      <c r="H157" s="38"/>
      <c r="I157" s="38"/>
      <c r="J157" s="38"/>
      <c r="K157" s="38"/>
      <c r="L157" s="38"/>
    </row>
    <row r="158" spans="1:12">
      <c r="A158" s="29"/>
      <c r="B158" s="4"/>
      <c r="C158" s="4"/>
      <c r="D158" s="29"/>
      <c r="E158" s="29"/>
      <c r="F158" s="29"/>
      <c r="G158" s="38"/>
      <c r="H158" s="38"/>
      <c r="I158" s="38"/>
      <c r="J158" s="38"/>
      <c r="K158" s="38"/>
      <c r="L158" s="38"/>
    </row>
    <row r="159" spans="1:12">
      <c r="A159" s="29"/>
      <c r="B159" s="29"/>
      <c r="C159" s="29"/>
      <c r="D159" s="29"/>
      <c r="E159" s="29"/>
      <c r="F159" s="29"/>
      <c r="G159" s="38"/>
      <c r="H159" s="38"/>
      <c r="I159" s="38"/>
      <c r="J159" s="38"/>
      <c r="K159" s="38"/>
      <c r="L159" s="38"/>
    </row>
    <row r="160" spans="1:12">
      <c r="A160" s="29"/>
      <c r="B160" s="29"/>
      <c r="C160" s="29"/>
      <c r="D160" s="29"/>
      <c r="E160" s="29"/>
      <c r="F160" s="29"/>
      <c r="G160" s="29"/>
      <c r="H160" s="29"/>
      <c r="I160" s="38"/>
      <c r="J160" s="38"/>
      <c r="K160" s="29"/>
      <c r="L160" s="29"/>
    </row>
    <row r="161" spans="1:12">
      <c r="A161" s="29"/>
      <c r="B161" s="29"/>
      <c r="C161" s="29"/>
      <c r="D161" s="29"/>
      <c r="E161" s="29"/>
      <c r="F161" s="29"/>
      <c r="G161" s="29"/>
      <c r="H161" s="29"/>
      <c r="I161" s="38"/>
      <c r="J161" s="38"/>
      <c r="K161" s="29"/>
      <c r="L161" s="29"/>
    </row>
    <row r="162" spans="1:12">
      <c r="A162" s="29"/>
      <c r="B162" s="29"/>
      <c r="C162" s="29"/>
      <c r="D162" s="29"/>
      <c r="E162" s="29"/>
      <c r="F162" s="29"/>
      <c r="G162" s="29"/>
      <c r="H162" s="29"/>
      <c r="I162" s="38"/>
      <c r="J162" s="38"/>
      <c r="K162" s="29"/>
      <c r="L162" s="29"/>
    </row>
    <row r="163" spans="1:12">
      <c r="A163" s="29"/>
      <c r="B163" s="29"/>
      <c r="C163" s="29"/>
      <c r="D163" s="29"/>
      <c r="E163" s="29"/>
      <c r="F163" s="29"/>
      <c r="G163" s="29"/>
      <c r="H163" s="29"/>
      <c r="I163" s="38"/>
      <c r="J163" s="38"/>
      <c r="K163" s="29"/>
      <c r="L163" s="29"/>
    </row>
    <row r="164" spans="1:12">
      <c r="I164" s="3"/>
      <c r="J164" s="50"/>
    </row>
    <row r="165" spans="1:12">
      <c r="I165" s="3"/>
      <c r="J165" s="50"/>
    </row>
    <row r="166" spans="1:12">
      <c r="I166" s="3"/>
      <c r="J166" s="50"/>
    </row>
    <row r="167" spans="1:12">
      <c r="I167" s="3"/>
      <c r="J167" s="50"/>
    </row>
    <row r="168" spans="1:12">
      <c r="I168" s="3"/>
      <c r="J168" s="50"/>
    </row>
    <row r="169" spans="1:12">
      <c r="I169" s="3"/>
      <c r="J169" s="50"/>
    </row>
    <row r="170" spans="1:12">
      <c r="I170" s="3"/>
      <c r="J170" s="50"/>
    </row>
    <row r="171" spans="1:12">
      <c r="J171"/>
    </row>
    <row r="172" spans="1:12">
      <c r="J172"/>
    </row>
    <row r="173" spans="1:12">
      <c r="J173"/>
    </row>
    <row r="174" spans="1:12">
      <c r="J174"/>
    </row>
    <row r="175" spans="1:12">
      <c r="J175"/>
    </row>
    <row r="176" spans="1:12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 ht="12" customHeight="1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</sheetData>
  <mergeCells count="1">
    <mergeCell ref="A1:K1"/>
  </mergeCells>
  <pageMargins left="0.69930555555555596" right="0.69930555555555596" top="0.75" bottom="1.1666666666666701" header="0.3" footer="0.3"/>
  <pageSetup paperSize="9" scale="70" orientation="portrait" r:id="rId1"/>
  <headerFooter>
    <oddHeader>&amp;CAdmitted batch 2010</oddHeader>
    <oddFooter>&amp;R&amp;P</oddFooter>
  </headerFooter>
  <rowBreaks count="2" manualBreakCount="2">
    <brk id="53" max="16383" man="1"/>
    <brk id="10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3"/>
  <sheetViews>
    <sheetView topLeftCell="A154" workbookViewId="0">
      <selection activeCell="B4" sqref="B4"/>
    </sheetView>
  </sheetViews>
  <sheetFormatPr defaultColWidth="9" defaultRowHeight="14.4"/>
  <cols>
    <col min="2" max="2" width="38.6640625" customWidth="1"/>
    <col min="4" max="4" width="6.109375" customWidth="1"/>
    <col min="6" max="6" width="6.33203125" customWidth="1"/>
    <col min="11" max="11" width="6.5546875" customWidth="1"/>
  </cols>
  <sheetData>
    <row r="1" spans="1:12" ht="18">
      <c r="A1" s="323" t="s">
        <v>500</v>
      </c>
      <c r="B1" s="323"/>
      <c r="C1" s="323"/>
      <c r="D1" s="323"/>
      <c r="E1" s="323"/>
      <c r="F1" s="323"/>
      <c r="G1" s="323"/>
      <c r="H1" s="323"/>
      <c r="I1" s="323"/>
      <c r="J1" s="327"/>
      <c r="K1" s="323"/>
    </row>
    <row r="3" spans="1:12">
      <c r="A3" s="29" t="s">
        <v>1</v>
      </c>
      <c r="B3" s="29" t="s">
        <v>2</v>
      </c>
      <c r="C3" s="29" t="s">
        <v>346</v>
      </c>
      <c r="D3" s="29" t="s">
        <v>24</v>
      </c>
      <c r="E3" s="29" t="s">
        <v>347</v>
      </c>
      <c r="F3" s="29" t="s">
        <v>24</v>
      </c>
      <c r="G3" s="29" t="s">
        <v>348</v>
      </c>
      <c r="H3" s="29" t="s">
        <v>24</v>
      </c>
      <c r="I3" s="29" t="s">
        <v>501</v>
      </c>
      <c r="J3" s="29" t="s">
        <v>24</v>
      </c>
      <c r="K3" s="30" t="s">
        <v>7</v>
      </c>
      <c r="L3" s="29"/>
    </row>
    <row r="4" spans="1:12">
      <c r="A4" s="29">
        <v>1</v>
      </c>
      <c r="B4" s="29" t="s">
        <v>502</v>
      </c>
      <c r="C4" s="29">
        <v>1018</v>
      </c>
      <c r="D4" s="39">
        <f>C4/13</f>
        <v>78.307692307692307</v>
      </c>
      <c r="E4" s="39">
        <v>1037</v>
      </c>
      <c r="F4" s="39">
        <f>(E4/15)</f>
        <v>69.13333333333334</v>
      </c>
      <c r="G4" s="39">
        <v>1010</v>
      </c>
      <c r="H4" s="39">
        <f>(G4/15)</f>
        <v>67.333333333333329</v>
      </c>
      <c r="I4" s="39">
        <v>1073</v>
      </c>
      <c r="J4" s="39">
        <f>(I4/15)</f>
        <v>71.533333333333331</v>
      </c>
      <c r="K4" s="39">
        <f>AVERAGE(D4,F4,H4,J4)</f>
        <v>71.576923076923066</v>
      </c>
      <c r="L4" s="39"/>
    </row>
    <row r="5" spans="1:12">
      <c r="A5" s="29">
        <v>2</v>
      </c>
      <c r="B5" s="29" t="s">
        <v>503</v>
      </c>
      <c r="C5" s="29">
        <v>793</v>
      </c>
      <c r="D5" s="39">
        <f t="shared" ref="D5:D68" si="0">C5/13</f>
        <v>61</v>
      </c>
      <c r="E5" s="39">
        <v>645</v>
      </c>
      <c r="F5" s="39">
        <f t="shared" ref="F5:F60" si="1">(E5/15)</f>
        <v>43</v>
      </c>
      <c r="G5" s="40"/>
      <c r="H5" s="40"/>
      <c r="I5" s="40"/>
      <c r="J5" s="41"/>
      <c r="K5" s="40"/>
      <c r="L5" s="40">
        <v>1</v>
      </c>
    </row>
    <row r="6" spans="1:12">
      <c r="A6" s="29">
        <v>3</v>
      </c>
      <c r="B6" s="29" t="s">
        <v>504</v>
      </c>
      <c r="C6" s="29">
        <v>922</v>
      </c>
      <c r="D6" s="39">
        <f t="shared" si="0"/>
        <v>70.92307692307692</v>
      </c>
      <c r="E6" s="39">
        <v>926</v>
      </c>
      <c r="F6" s="39">
        <f t="shared" si="1"/>
        <v>61.733333333333334</v>
      </c>
      <c r="G6" s="39">
        <v>870</v>
      </c>
      <c r="H6" s="39">
        <f>(G6/15)</f>
        <v>58</v>
      </c>
      <c r="I6" s="39">
        <v>975</v>
      </c>
      <c r="J6" s="39">
        <f t="shared" ref="J6:J68" si="2">(I6/15)</f>
        <v>65</v>
      </c>
      <c r="K6" s="39">
        <f>AVERAGE(D6,F6,H6,J6)</f>
        <v>63.914102564102564</v>
      </c>
      <c r="L6" s="39"/>
    </row>
    <row r="7" spans="1:12">
      <c r="A7" s="29">
        <v>4</v>
      </c>
      <c r="B7" s="29" t="s">
        <v>505</v>
      </c>
      <c r="C7" s="29">
        <v>908</v>
      </c>
      <c r="D7" s="39">
        <f t="shared" si="0"/>
        <v>69.84615384615384</v>
      </c>
      <c r="E7" s="39">
        <v>997</v>
      </c>
      <c r="F7" s="39">
        <f t="shared" si="1"/>
        <v>66.466666666666669</v>
      </c>
      <c r="G7" s="39">
        <v>893</v>
      </c>
      <c r="H7" s="39">
        <f>(G7/15)</f>
        <v>59.533333333333331</v>
      </c>
      <c r="I7" s="39">
        <v>941</v>
      </c>
      <c r="J7" s="39">
        <f t="shared" si="2"/>
        <v>62.733333333333334</v>
      </c>
      <c r="K7" s="39">
        <f>AVERAGE(D7,F7,H7,J7)</f>
        <v>64.64487179487179</v>
      </c>
      <c r="L7" s="39"/>
    </row>
    <row r="8" spans="1:12">
      <c r="A8" s="29">
        <v>5</v>
      </c>
      <c r="B8" s="29" t="s">
        <v>506</v>
      </c>
      <c r="C8" s="29">
        <v>904</v>
      </c>
      <c r="D8" s="39">
        <f t="shared" si="0"/>
        <v>69.538461538461533</v>
      </c>
      <c r="E8" s="39">
        <v>656</v>
      </c>
      <c r="F8" s="39">
        <f t="shared" si="1"/>
        <v>43.733333333333334</v>
      </c>
      <c r="G8" s="41"/>
      <c r="H8" s="41"/>
      <c r="I8" s="41"/>
      <c r="J8" s="41"/>
      <c r="K8" s="41"/>
      <c r="L8" s="41">
        <v>2</v>
      </c>
    </row>
    <row r="9" spans="1:12">
      <c r="A9" s="29">
        <v>6</v>
      </c>
      <c r="B9" s="29" t="s">
        <v>507</v>
      </c>
      <c r="C9" s="29">
        <v>838</v>
      </c>
      <c r="D9" s="39">
        <f t="shared" si="0"/>
        <v>64.461538461538467</v>
      </c>
      <c r="E9" s="39">
        <v>919</v>
      </c>
      <c r="F9" s="39">
        <f t="shared" si="1"/>
        <v>61.266666666666666</v>
      </c>
      <c r="G9" s="39">
        <v>908</v>
      </c>
      <c r="H9" s="39">
        <f>(G9/15)</f>
        <v>60.533333333333331</v>
      </c>
      <c r="I9" s="39">
        <v>1023</v>
      </c>
      <c r="J9" s="39">
        <f t="shared" si="2"/>
        <v>68.2</v>
      </c>
      <c r="K9" s="39">
        <f>AVERAGE(D9,F9,H9,J9)</f>
        <v>63.615384615384613</v>
      </c>
      <c r="L9" s="39"/>
    </row>
    <row r="10" spans="1:12">
      <c r="A10" s="29">
        <v>7</v>
      </c>
      <c r="B10" s="29" t="s">
        <v>508</v>
      </c>
      <c r="C10" s="29">
        <v>1020</v>
      </c>
      <c r="D10" s="39">
        <f t="shared" si="0"/>
        <v>78.461538461538467</v>
      </c>
      <c r="E10" s="39">
        <v>1031</v>
      </c>
      <c r="F10" s="39">
        <f t="shared" si="1"/>
        <v>68.733333333333334</v>
      </c>
      <c r="G10" s="39">
        <v>1009</v>
      </c>
      <c r="H10" s="39">
        <f t="shared" ref="H10:H13" si="3">(G10/15)</f>
        <v>67.266666666666666</v>
      </c>
      <c r="I10" s="39">
        <v>1082</v>
      </c>
      <c r="J10" s="39">
        <f t="shared" si="2"/>
        <v>72.13333333333334</v>
      </c>
      <c r="K10" s="39">
        <f t="shared" ref="K10:K37" si="4">AVERAGE(D10,F10,H10,J10)</f>
        <v>71.648717948717945</v>
      </c>
      <c r="L10" s="39"/>
    </row>
    <row r="11" spans="1:12">
      <c r="A11" s="29">
        <v>8</v>
      </c>
      <c r="B11" s="29" t="s">
        <v>509</v>
      </c>
      <c r="C11" s="29">
        <v>895</v>
      </c>
      <c r="D11" s="39">
        <f t="shared" si="0"/>
        <v>68.84615384615384</v>
      </c>
      <c r="E11" s="29">
        <v>909</v>
      </c>
      <c r="F11" s="39">
        <f t="shared" si="1"/>
        <v>60.6</v>
      </c>
      <c r="G11" s="29">
        <v>982</v>
      </c>
      <c r="H11" s="39">
        <f t="shared" si="3"/>
        <v>65.466666666666669</v>
      </c>
      <c r="I11" s="29">
        <v>1065</v>
      </c>
      <c r="J11" s="39">
        <f t="shared" si="2"/>
        <v>71</v>
      </c>
      <c r="K11" s="39">
        <f t="shared" si="4"/>
        <v>66.478205128205133</v>
      </c>
      <c r="L11" s="29"/>
    </row>
    <row r="12" spans="1:12">
      <c r="A12" s="29">
        <v>9</v>
      </c>
      <c r="B12" s="29" t="s">
        <v>510</v>
      </c>
      <c r="C12" s="29">
        <v>921</v>
      </c>
      <c r="D12" s="39">
        <f t="shared" si="0"/>
        <v>70.84615384615384</v>
      </c>
      <c r="E12" s="29">
        <v>958</v>
      </c>
      <c r="F12" s="39">
        <f t="shared" si="1"/>
        <v>63.866666666666667</v>
      </c>
      <c r="G12" s="29">
        <v>892</v>
      </c>
      <c r="H12" s="39">
        <f t="shared" si="3"/>
        <v>59.466666666666669</v>
      </c>
      <c r="I12" s="29">
        <v>1000</v>
      </c>
      <c r="J12" s="39">
        <f t="shared" si="2"/>
        <v>66.666666666666671</v>
      </c>
      <c r="K12" s="39">
        <f t="shared" si="4"/>
        <v>65.211538461538467</v>
      </c>
      <c r="L12" s="29"/>
    </row>
    <row r="13" spans="1:12">
      <c r="A13" s="29">
        <v>10</v>
      </c>
      <c r="B13" s="29" t="s">
        <v>511</v>
      </c>
      <c r="C13" s="29">
        <v>1046</v>
      </c>
      <c r="D13" s="39">
        <f t="shared" si="0"/>
        <v>80.461538461538467</v>
      </c>
      <c r="E13" s="29">
        <v>977</v>
      </c>
      <c r="F13" s="39">
        <f t="shared" si="1"/>
        <v>65.13333333333334</v>
      </c>
      <c r="G13" s="29">
        <v>968</v>
      </c>
      <c r="H13" s="39">
        <f t="shared" si="3"/>
        <v>64.533333333333331</v>
      </c>
      <c r="I13" s="29">
        <v>1038</v>
      </c>
      <c r="J13" s="39">
        <f t="shared" si="2"/>
        <v>69.2</v>
      </c>
      <c r="K13" s="39">
        <f t="shared" si="4"/>
        <v>69.832051282051282</v>
      </c>
      <c r="L13" s="29"/>
    </row>
    <row r="14" spans="1:12">
      <c r="A14" s="29">
        <v>11</v>
      </c>
      <c r="B14" s="29" t="s">
        <v>512</v>
      </c>
      <c r="C14" s="29">
        <v>813</v>
      </c>
      <c r="D14" s="39">
        <f t="shared" si="0"/>
        <v>62.53846153846154</v>
      </c>
      <c r="E14" s="29">
        <v>880</v>
      </c>
      <c r="F14" s="39">
        <f t="shared" si="1"/>
        <v>58.666666666666664</v>
      </c>
      <c r="G14" s="35">
        <v>808</v>
      </c>
      <c r="H14" s="35"/>
      <c r="I14" s="35"/>
      <c r="J14" s="41"/>
      <c r="K14" s="35"/>
      <c r="L14" s="35">
        <v>3</v>
      </c>
    </row>
    <row r="15" spans="1:12">
      <c r="A15" s="29">
        <v>12</v>
      </c>
      <c r="B15" s="29" t="s">
        <v>513</v>
      </c>
      <c r="C15" s="29">
        <v>814</v>
      </c>
      <c r="D15" s="39">
        <f t="shared" si="0"/>
        <v>62.615384615384613</v>
      </c>
      <c r="E15" s="29">
        <v>733</v>
      </c>
      <c r="F15" s="39">
        <f t="shared" si="1"/>
        <v>48.866666666666667</v>
      </c>
      <c r="G15" s="29">
        <v>778</v>
      </c>
      <c r="H15" s="39">
        <f>(G15/15)</f>
        <v>51.866666666666667</v>
      </c>
      <c r="I15" s="29">
        <v>918</v>
      </c>
      <c r="J15" s="39">
        <f t="shared" si="2"/>
        <v>61.2</v>
      </c>
      <c r="K15" s="39">
        <f t="shared" si="4"/>
        <v>56.137179487179495</v>
      </c>
      <c r="L15" s="29"/>
    </row>
    <row r="16" spans="1:12">
      <c r="A16" s="29">
        <v>13</v>
      </c>
      <c r="B16" s="29" t="s">
        <v>514</v>
      </c>
      <c r="C16" s="29">
        <v>953</v>
      </c>
      <c r="D16" s="39">
        <f t="shared" si="0"/>
        <v>73.307692307692307</v>
      </c>
      <c r="E16" s="29">
        <v>940</v>
      </c>
      <c r="F16" s="39">
        <f t="shared" si="1"/>
        <v>62.666666666666664</v>
      </c>
      <c r="G16" s="29">
        <v>1011</v>
      </c>
      <c r="H16" s="39">
        <f t="shared" ref="H16:H37" si="5">(G16/15)</f>
        <v>67.400000000000006</v>
      </c>
      <c r="I16" s="29">
        <v>1064</v>
      </c>
      <c r="J16" s="39">
        <f t="shared" si="2"/>
        <v>70.933333333333337</v>
      </c>
      <c r="K16" s="39">
        <f t="shared" si="4"/>
        <v>68.57692307692308</v>
      </c>
      <c r="L16" s="29"/>
    </row>
    <row r="17" spans="1:12">
      <c r="A17" s="29">
        <v>14</v>
      </c>
      <c r="B17" s="29" t="s">
        <v>515</v>
      </c>
      <c r="C17" s="29">
        <v>878</v>
      </c>
      <c r="D17" s="39">
        <f t="shared" si="0"/>
        <v>67.538461538461533</v>
      </c>
      <c r="E17" s="29">
        <v>873</v>
      </c>
      <c r="F17" s="39">
        <f t="shared" si="1"/>
        <v>58.2</v>
      </c>
      <c r="G17" s="29">
        <v>893</v>
      </c>
      <c r="H17" s="39">
        <f t="shared" si="5"/>
        <v>59.533333333333331</v>
      </c>
      <c r="I17" s="29">
        <v>992</v>
      </c>
      <c r="J17" s="39">
        <f t="shared" si="2"/>
        <v>66.13333333333334</v>
      </c>
      <c r="K17" s="39">
        <f t="shared" si="4"/>
        <v>62.851282051282055</v>
      </c>
      <c r="L17" s="29"/>
    </row>
    <row r="18" spans="1:12">
      <c r="A18" s="29">
        <v>15</v>
      </c>
      <c r="B18" s="29" t="s">
        <v>516</v>
      </c>
      <c r="C18" s="29">
        <v>678</v>
      </c>
      <c r="D18" s="39">
        <f t="shared" si="0"/>
        <v>52.153846153846153</v>
      </c>
      <c r="E18" s="29">
        <v>669</v>
      </c>
      <c r="F18" s="39">
        <f t="shared" si="1"/>
        <v>44.6</v>
      </c>
      <c r="G18" s="29">
        <v>752</v>
      </c>
      <c r="H18" s="39">
        <f t="shared" si="5"/>
        <v>50.133333333333333</v>
      </c>
      <c r="I18" s="29">
        <v>893</v>
      </c>
      <c r="J18" s="39">
        <f t="shared" si="2"/>
        <v>59.533333333333331</v>
      </c>
      <c r="K18" s="39">
        <f t="shared" si="4"/>
        <v>51.605128205128203</v>
      </c>
      <c r="L18" s="29"/>
    </row>
    <row r="19" spans="1:12">
      <c r="A19" s="29">
        <v>16</v>
      </c>
      <c r="B19" s="29" t="s">
        <v>517</v>
      </c>
      <c r="C19" s="29">
        <v>879</v>
      </c>
      <c r="D19" s="39">
        <f t="shared" si="0"/>
        <v>67.615384615384613</v>
      </c>
      <c r="E19" s="29">
        <v>825</v>
      </c>
      <c r="F19" s="39">
        <f t="shared" si="1"/>
        <v>55</v>
      </c>
      <c r="G19" s="29">
        <v>826</v>
      </c>
      <c r="H19" s="39">
        <f t="shared" si="5"/>
        <v>55.06666666666667</v>
      </c>
      <c r="I19" s="29">
        <v>967</v>
      </c>
      <c r="J19" s="39">
        <f t="shared" si="2"/>
        <v>64.466666666666669</v>
      </c>
      <c r="K19" s="39">
        <f t="shared" si="4"/>
        <v>60.537179487179486</v>
      </c>
      <c r="L19" s="29"/>
    </row>
    <row r="20" spans="1:12">
      <c r="A20" s="29">
        <v>17</v>
      </c>
      <c r="B20" s="29" t="s">
        <v>518</v>
      </c>
      <c r="C20" s="29">
        <v>1035</v>
      </c>
      <c r="D20" s="39">
        <f t="shared" si="0"/>
        <v>79.615384615384613</v>
      </c>
      <c r="E20" s="38">
        <v>1129</v>
      </c>
      <c r="F20" s="39">
        <f t="shared" si="1"/>
        <v>75.266666666666666</v>
      </c>
      <c r="G20" s="38">
        <v>1088</v>
      </c>
      <c r="H20" s="39">
        <f t="shared" si="5"/>
        <v>72.533333333333331</v>
      </c>
      <c r="I20" s="38">
        <v>1175</v>
      </c>
      <c r="J20" s="39">
        <f t="shared" si="2"/>
        <v>78.333333333333329</v>
      </c>
      <c r="K20" s="39">
        <f t="shared" si="4"/>
        <v>76.437179487179492</v>
      </c>
      <c r="L20" s="38"/>
    </row>
    <row r="21" spans="1:12">
      <c r="A21" s="29">
        <v>18</v>
      </c>
      <c r="B21" s="29" t="s">
        <v>519</v>
      </c>
      <c r="C21" s="29">
        <v>931</v>
      </c>
      <c r="D21" s="39">
        <f t="shared" si="0"/>
        <v>71.615384615384613</v>
      </c>
      <c r="E21" s="38">
        <v>808</v>
      </c>
      <c r="F21" s="39">
        <f t="shared" si="1"/>
        <v>53.866666666666667</v>
      </c>
      <c r="G21" s="38">
        <v>891</v>
      </c>
      <c r="H21" s="39">
        <f t="shared" si="5"/>
        <v>59.4</v>
      </c>
      <c r="I21" s="38">
        <v>1048</v>
      </c>
      <c r="J21" s="39">
        <f t="shared" si="2"/>
        <v>69.86666666666666</v>
      </c>
      <c r="K21" s="39">
        <f t="shared" si="4"/>
        <v>63.687179487179492</v>
      </c>
      <c r="L21" s="38"/>
    </row>
    <row r="22" spans="1:12">
      <c r="A22" s="29">
        <v>19</v>
      </c>
      <c r="B22" s="29" t="s">
        <v>520</v>
      </c>
      <c r="C22" s="29">
        <v>1007</v>
      </c>
      <c r="D22" s="39">
        <f t="shared" si="0"/>
        <v>77.461538461538467</v>
      </c>
      <c r="E22" s="38">
        <v>1031</v>
      </c>
      <c r="F22" s="39">
        <f t="shared" si="1"/>
        <v>68.733333333333334</v>
      </c>
      <c r="G22" s="38">
        <v>1043</v>
      </c>
      <c r="H22" s="39">
        <f t="shared" si="5"/>
        <v>69.533333333333331</v>
      </c>
      <c r="I22" s="38">
        <v>1087</v>
      </c>
      <c r="J22" s="39">
        <f t="shared" si="2"/>
        <v>72.466666666666669</v>
      </c>
      <c r="K22" s="39">
        <f t="shared" si="4"/>
        <v>72.04871794871795</v>
      </c>
      <c r="L22" s="38"/>
    </row>
    <row r="23" spans="1:12">
      <c r="A23" s="29">
        <v>20</v>
      </c>
      <c r="B23" s="29" t="s">
        <v>521</v>
      </c>
      <c r="C23" s="29">
        <v>990</v>
      </c>
      <c r="D23" s="39">
        <f t="shared" si="0"/>
        <v>76.15384615384616</v>
      </c>
      <c r="E23" s="38">
        <v>983</v>
      </c>
      <c r="F23" s="39">
        <f t="shared" si="1"/>
        <v>65.533333333333331</v>
      </c>
      <c r="G23" s="38">
        <v>910</v>
      </c>
      <c r="H23" s="39">
        <f t="shared" si="5"/>
        <v>60.666666666666664</v>
      </c>
      <c r="I23" s="38">
        <v>986</v>
      </c>
      <c r="J23" s="39">
        <f t="shared" si="2"/>
        <v>65.733333333333334</v>
      </c>
      <c r="K23" s="39">
        <f t="shared" si="4"/>
        <v>67.021794871794867</v>
      </c>
      <c r="L23" s="38"/>
    </row>
    <row r="24" spans="1:12">
      <c r="A24" s="29">
        <v>21</v>
      </c>
      <c r="B24" s="29" t="s">
        <v>522</v>
      </c>
      <c r="C24" s="29">
        <v>915</v>
      </c>
      <c r="D24" s="39">
        <f t="shared" si="0"/>
        <v>70.384615384615387</v>
      </c>
      <c r="E24" s="38">
        <v>902</v>
      </c>
      <c r="F24" s="39">
        <f t="shared" si="1"/>
        <v>60.133333333333333</v>
      </c>
      <c r="G24" s="38">
        <v>884</v>
      </c>
      <c r="H24" s="39">
        <f t="shared" si="5"/>
        <v>58.93333333333333</v>
      </c>
      <c r="I24" s="38">
        <v>990</v>
      </c>
      <c r="J24" s="39">
        <f t="shared" si="2"/>
        <v>66</v>
      </c>
      <c r="K24" s="39">
        <f t="shared" si="4"/>
        <v>63.862820512820512</v>
      </c>
      <c r="L24" s="38"/>
    </row>
    <row r="25" spans="1:12">
      <c r="A25" s="29">
        <v>22</v>
      </c>
      <c r="B25" s="29" t="s">
        <v>523</v>
      </c>
      <c r="C25" s="35">
        <v>174</v>
      </c>
      <c r="D25" s="42" t="s">
        <v>28</v>
      </c>
      <c r="E25" s="35"/>
      <c r="F25" s="35"/>
      <c r="G25" s="35"/>
      <c r="H25" s="35"/>
      <c r="I25" s="35"/>
      <c r="J25" s="41"/>
      <c r="K25" s="35"/>
      <c r="L25" s="35">
        <v>4</v>
      </c>
    </row>
    <row r="26" spans="1:12">
      <c r="A26" s="29">
        <v>23</v>
      </c>
      <c r="B26" s="29" t="s">
        <v>524</v>
      </c>
      <c r="C26" s="29">
        <v>1047</v>
      </c>
      <c r="D26" s="39">
        <f t="shared" si="0"/>
        <v>80.538461538461533</v>
      </c>
      <c r="E26" s="38">
        <v>1105</v>
      </c>
      <c r="F26" s="39">
        <f t="shared" si="1"/>
        <v>73.666666666666671</v>
      </c>
      <c r="G26" s="38">
        <v>992</v>
      </c>
      <c r="H26" s="39">
        <f t="shared" si="5"/>
        <v>66.13333333333334</v>
      </c>
      <c r="I26" s="38">
        <v>1077</v>
      </c>
      <c r="J26" s="39">
        <f t="shared" si="2"/>
        <v>71.8</v>
      </c>
      <c r="K26" s="39">
        <f t="shared" si="4"/>
        <v>73.034615384615392</v>
      </c>
      <c r="L26" s="38"/>
    </row>
    <row r="27" spans="1:12">
      <c r="A27" s="29">
        <v>24</v>
      </c>
      <c r="B27" s="29" t="s">
        <v>525</v>
      </c>
      <c r="C27" s="29">
        <v>753</v>
      </c>
      <c r="D27" s="39">
        <f t="shared" si="0"/>
        <v>57.92307692307692</v>
      </c>
      <c r="E27" s="38">
        <v>775</v>
      </c>
      <c r="F27" s="39">
        <f t="shared" si="1"/>
        <v>51.666666666666664</v>
      </c>
      <c r="G27" s="38">
        <v>846</v>
      </c>
      <c r="H27" s="39">
        <f t="shared" si="5"/>
        <v>56.4</v>
      </c>
      <c r="I27" s="38">
        <v>1051</v>
      </c>
      <c r="J27" s="39">
        <f t="shared" si="2"/>
        <v>70.066666666666663</v>
      </c>
      <c r="K27" s="39">
        <f t="shared" si="4"/>
        <v>59.014102564102565</v>
      </c>
      <c r="L27" s="38"/>
    </row>
    <row r="28" spans="1:12">
      <c r="A28" s="29">
        <v>25</v>
      </c>
      <c r="B28" s="29" t="s">
        <v>526</v>
      </c>
      <c r="C28" s="29">
        <v>1014</v>
      </c>
      <c r="D28" s="39">
        <f t="shared" si="0"/>
        <v>78</v>
      </c>
      <c r="E28" s="38">
        <v>846</v>
      </c>
      <c r="F28" s="39">
        <f t="shared" si="1"/>
        <v>56.4</v>
      </c>
      <c r="G28" s="38">
        <v>825</v>
      </c>
      <c r="H28" s="39">
        <f t="shared" si="5"/>
        <v>55</v>
      </c>
      <c r="I28" s="38">
        <v>923</v>
      </c>
      <c r="J28" s="39">
        <f t="shared" si="2"/>
        <v>61.533333333333331</v>
      </c>
      <c r="K28" s="39">
        <f t="shared" si="4"/>
        <v>62.733333333333334</v>
      </c>
      <c r="L28" s="38"/>
    </row>
    <row r="29" spans="1:12">
      <c r="A29" s="29">
        <v>26</v>
      </c>
      <c r="B29" s="29" t="s">
        <v>527</v>
      </c>
      <c r="C29" s="29">
        <v>885</v>
      </c>
      <c r="D29" s="39">
        <f t="shared" si="0"/>
        <v>68.07692307692308</v>
      </c>
      <c r="E29" s="38">
        <v>843</v>
      </c>
      <c r="F29" s="39">
        <f t="shared" si="1"/>
        <v>56.2</v>
      </c>
      <c r="G29" s="38">
        <v>918</v>
      </c>
      <c r="H29" s="39">
        <f t="shared" si="5"/>
        <v>61.2</v>
      </c>
      <c r="I29" s="38">
        <v>985</v>
      </c>
      <c r="J29" s="39">
        <f t="shared" si="2"/>
        <v>65.666666666666671</v>
      </c>
      <c r="K29" s="39">
        <f t="shared" si="4"/>
        <v>62.785897435897439</v>
      </c>
      <c r="L29" s="38"/>
    </row>
    <row r="30" spans="1:12">
      <c r="A30" s="29">
        <v>27</v>
      </c>
      <c r="B30" s="29" t="s">
        <v>528</v>
      </c>
      <c r="C30" s="29">
        <v>865</v>
      </c>
      <c r="D30" s="39">
        <f t="shared" si="0"/>
        <v>66.538461538461533</v>
      </c>
      <c r="E30" s="38">
        <v>933</v>
      </c>
      <c r="F30" s="39">
        <f t="shared" si="1"/>
        <v>62.2</v>
      </c>
      <c r="G30" s="38">
        <v>994</v>
      </c>
      <c r="H30" s="39">
        <f t="shared" si="5"/>
        <v>66.266666666666666</v>
      </c>
      <c r="I30" s="38">
        <v>1036</v>
      </c>
      <c r="J30" s="39">
        <f t="shared" si="2"/>
        <v>69.066666666666663</v>
      </c>
      <c r="K30" s="39">
        <f t="shared" si="4"/>
        <v>66.017948717948713</v>
      </c>
      <c r="L30" s="38"/>
    </row>
    <row r="31" spans="1:12">
      <c r="A31" s="29">
        <v>28</v>
      </c>
      <c r="B31" s="29" t="s">
        <v>529</v>
      </c>
      <c r="C31" s="29">
        <v>879</v>
      </c>
      <c r="D31" s="39">
        <f t="shared" si="0"/>
        <v>67.615384615384613</v>
      </c>
      <c r="E31" s="38">
        <v>813</v>
      </c>
      <c r="F31" s="39">
        <f t="shared" si="1"/>
        <v>54.2</v>
      </c>
      <c r="G31" s="38">
        <v>807</v>
      </c>
      <c r="H31" s="39">
        <f t="shared" si="5"/>
        <v>53.8</v>
      </c>
      <c r="I31" s="38">
        <v>967</v>
      </c>
      <c r="J31" s="39">
        <f t="shared" si="2"/>
        <v>64.466666666666669</v>
      </c>
      <c r="K31" s="39">
        <f t="shared" si="4"/>
        <v>60.02051282051282</v>
      </c>
      <c r="L31" s="38"/>
    </row>
    <row r="32" spans="1:12">
      <c r="A32" s="29">
        <v>29</v>
      </c>
      <c r="B32" s="29" t="s">
        <v>530</v>
      </c>
      <c r="C32" s="29">
        <v>1050</v>
      </c>
      <c r="D32" s="39">
        <f t="shared" si="0"/>
        <v>80.769230769230774</v>
      </c>
      <c r="E32" s="38">
        <v>1059</v>
      </c>
      <c r="F32" s="39">
        <f t="shared" si="1"/>
        <v>70.599999999999994</v>
      </c>
      <c r="G32" s="38">
        <v>1017</v>
      </c>
      <c r="H32" s="39">
        <f t="shared" si="5"/>
        <v>67.8</v>
      </c>
      <c r="I32" s="38">
        <v>1083</v>
      </c>
      <c r="J32" s="39">
        <f t="shared" si="2"/>
        <v>72.2</v>
      </c>
      <c r="K32" s="39">
        <f t="shared" si="4"/>
        <v>72.842307692307685</v>
      </c>
      <c r="L32" s="38"/>
    </row>
    <row r="33" spans="1:12">
      <c r="A33" s="29">
        <v>30</v>
      </c>
      <c r="B33" s="29" t="s">
        <v>531</v>
      </c>
      <c r="C33" s="29">
        <v>839</v>
      </c>
      <c r="D33" s="39">
        <f t="shared" si="0"/>
        <v>64.538461538461533</v>
      </c>
      <c r="E33" s="38">
        <v>962</v>
      </c>
      <c r="F33" s="39">
        <f t="shared" si="1"/>
        <v>64.13333333333334</v>
      </c>
      <c r="G33" s="38">
        <v>948</v>
      </c>
      <c r="H33" s="39">
        <f t="shared" si="5"/>
        <v>63.2</v>
      </c>
      <c r="I33" s="38">
        <v>1025</v>
      </c>
      <c r="J33" s="39">
        <f t="shared" si="2"/>
        <v>68.333333333333329</v>
      </c>
      <c r="K33" s="39">
        <f t="shared" si="4"/>
        <v>65.051282051282044</v>
      </c>
      <c r="L33" s="38"/>
    </row>
    <row r="34" spans="1:12">
      <c r="A34" s="29">
        <v>31</v>
      </c>
      <c r="B34" s="29" t="s">
        <v>532</v>
      </c>
      <c r="C34" s="29">
        <v>998</v>
      </c>
      <c r="D34" s="39">
        <f t="shared" si="0"/>
        <v>76.769230769230774</v>
      </c>
      <c r="E34" s="38">
        <v>994</v>
      </c>
      <c r="F34" s="39">
        <f t="shared" si="1"/>
        <v>66.266666666666666</v>
      </c>
      <c r="G34" s="38">
        <v>917</v>
      </c>
      <c r="H34" s="39">
        <f t="shared" si="5"/>
        <v>61.133333333333333</v>
      </c>
      <c r="I34" s="38">
        <v>986</v>
      </c>
      <c r="J34" s="39">
        <f t="shared" si="2"/>
        <v>65.733333333333334</v>
      </c>
      <c r="K34" s="39">
        <f t="shared" si="4"/>
        <v>67.475641025641025</v>
      </c>
      <c r="L34" s="38"/>
    </row>
    <row r="35" spans="1:12">
      <c r="A35" s="29">
        <v>32</v>
      </c>
      <c r="B35" s="29" t="s">
        <v>533</v>
      </c>
      <c r="C35" s="29">
        <v>871</v>
      </c>
      <c r="D35" s="39">
        <f t="shared" si="0"/>
        <v>67</v>
      </c>
      <c r="E35" s="38">
        <v>838</v>
      </c>
      <c r="F35" s="39">
        <f t="shared" si="1"/>
        <v>55.866666666666667</v>
      </c>
      <c r="G35" s="38">
        <v>792</v>
      </c>
      <c r="H35" s="39">
        <f t="shared" si="5"/>
        <v>52.8</v>
      </c>
      <c r="I35" s="38">
        <v>943</v>
      </c>
      <c r="J35" s="39">
        <f t="shared" si="2"/>
        <v>62.866666666666667</v>
      </c>
      <c r="K35" s="39">
        <f t="shared" si="4"/>
        <v>59.63333333333334</v>
      </c>
      <c r="L35" s="38"/>
    </row>
    <row r="36" spans="1:12">
      <c r="A36" s="29">
        <v>33</v>
      </c>
      <c r="B36" s="29" t="s">
        <v>534</v>
      </c>
      <c r="C36" s="29">
        <v>976</v>
      </c>
      <c r="D36" s="39">
        <f t="shared" si="0"/>
        <v>75.07692307692308</v>
      </c>
      <c r="E36" s="38">
        <v>1002</v>
      </c>
      <c r="F36" s="39">
        <f t="shared" si="1"/>
        <v>66.8</v>
      </c>
      <c r="G36" s="38">
        <v>943</v>
      </c>
      <c r="H36" s="39">
        <f t="shared" si="5"/>
        <v>62.866666666666667</v>
      </c>
      <c r="I36" s="38">
        <v>1098</v>
      </c>
      <c r="J36" s="39">
        <f t="shared" si="2"/>
        <v>73.2</v>
      </c>
      <c r="K36" s="39">
        <f t="shared" si="4"/>
        <v>69.485897435897442</v>
      </c>
      <c r="L36" s="38"/>
    </row>
    <row r="37" spans="1:12">
      <c r="A37" s="29">
        <v>34</v>
      </c>
      <c r="B37" s="29" t="s">
        <v>535</v>
      </c>
      <c r="C37" s="29">
        <v>811</v>
      </c>
      <c r="D37" s="39">
        <f t="shared" si="0"/>
        <v>62.384615384615387</v>
      </c>
      <c r="E37" s="38">
        <v>828</v>
      </c>
      <c r="F37" s="39">
        <f t="shared" si="1"/>
        <v>55.2</v>
      </c>
      <c r="G37" s="38">
        <v>829</v>
      </c>
      <c r="H37" s="39">
        <f t="shared" si="5"/>
        <v>55.266666666666666</v>
      </c>
      <c r="I37" s="38">
        <v>1014</v>
      </c>
      <c r="J37" s="39">
        <f t="shared" si="2"/>
        <v>67.599999999999994</v>
      </c>
      <c r="K37" s="39">
        <f t="shared" si="4"/>
        <v>60.112820512820512</v>
      </c>
      <c r="L37" s="38"/>
    </row>
    <row r="38" spans="1:12">
      <c r="A38" s="29">
        <v>35</v>
      </c>
      <c r="B38" s="29" t="s">
        <v>536</v>
      </c>
      <c r="C38" s="29">
        <v>869</v>
      </c>
      <c r="D38" s="39">
        <f t="shared" si="0"/>
        <v>66.84615384615384</v>
      </c>
      <c r="E38" s="38">
        <v>770</v>
      </c>
      <c r="F38" s="39">
        <f t="shared" si="1"/>
        <v>51.333333333333336</v>
      </c>
      <c r="G38" s="35">
        <v>659</v>
      </c>
      <c r="H38" s="35"/>
      <c r="I38" s="35"/>
      <c r="J38" s="41"/>
      <c r="K38" s="35"/>
      <c r="L38" s="35">
        <v>5</v>
      </c>
    </row>
    <row r="39" spans="1:12">
      <c r="A39" s="29">
        <v>36</v>
      </c>
      <c r="B39" s="29" t="s">
        <v>537</v>
      </c>
      <c r="C39" s="29">
        <v>756</v>
      </c>
      <c r="D39" s="39">
        <f t="shared" si="0"/>
        <v>58.153846153846153</v>
      </c>
      <c r="E39" s="38">
        <v>546</v>
      </c>
      <c r="F39" s="35"/>
      <c r="G39" s="35"/>
      <c r="H39" s="35"/>
      <c r="I39" s="35"/>
      <c r="J39" s="41"/>
      <c r="K39" s="35"/>
      <c r="L39" s="35">
        <v>6</v>
      </c>
    </row>
    <row r="40" spans="1:12">
      <c r="A40" s="29">
        <v>37</v>
      </c>
      <c r="B40" s="29" t="s">
        <v>538</v>
      </c>
      <c r="C40" s="29">
        <v>1012</v>
      </c>
      <c r="D40" s="39">
        <f t="shared" si="0"/>
        <v>77.84615384615384</v>
      </c>
      <c r="E40" s="38">
        <v>1089</v>
      </c>
      <c r="F40" s="39">
        <f t="shared" si="1"/>
        <v>72.599999999999994</v>
      </c>
      <c r="G40" s="38">
        <v>1040</v>
      </c>
      <c r="H40" s="39">
        <f t="shared" ref="H40:H60" si="6">(G40/15)</f>
        <v>69.333333333333329</v>
      </c>
      <c r="I40" s="38">
        <v>1094</v>
      </c>
      <c r="J40" s="39">
        <f t="shared" si="2"/>
        <v>72.933333333333337</v>
      </c>
      <c r="K40" s="39">
        <f t="shared" ref="K40:K60" si="7">AVERAGE(D40,F40,H40,J40)</f>
        <v>73.178205128205121</v>
      </c>
      <c r="L40" s="38"/>
    </row>
    <row r="41" spans="1:12">
      <c r="A41" s="29">
        <v>38</v>
      </c>
      <c r="B41" s="29" t="s">
        <v>539</v>
      </c>
      <c r="C41" s="29">
        <v>741</v>
      </c>
      <c r="D41" s="39">
        <f t="shared" si="0"/>
        <v>57</v>
      </c>
      <c r="E41" s="38">
        <v>954</v>
      </c>
      <c r="F41" s="39">
        <f t="shared" si="1"/>
        <v>63.6</v>
      </c>
      <c r="G41" s="38">
        <v>961</v>
      </c>
      <c r="H41" s="39">
        <f t="shared" si="6"/>
        <v>64.066666666666663</v>
      </c>
      <c r="I41" s="38">
        <v>1074</v>
      </c>
      <c r="J41" s="39">
        <f t="shared" si="2"/>
        <v>71.599999999999994</v>
      </c>
      <c r="K41" s="39">
        <f t="shared" si="7"/>
        <v>64.066666666666663</v>
      </c>
      <c r="L41" s="38"/>
    </row>
    <row r="42" spans="1:12">
      <c r="A42" s="29">
        <v>39</v>
      </c>
      <c r="B42" s="29" t="s">
        <v>540</v>
      </c>
      <c r="C42" s="29">
        <v>787</v>
      </c>
      <c r="D42" s="39">
        <f t="shared" si="0"/>
        <v>60.53846153846154</v>
      </c>
      <c r="E42" s="38">
        <v>835</v>
      </c>
      <c r="F42" s="39">
        <f t="shared" si="1"/>
        <v>55.666666666666664</v>
      </c>
      <c r="G42" s="38">
        <v>802</v>
      </c>
      <c r="H42" s="39">
        <f t="shared" si="6"/>
        <v>53.466666666666669</v>
      </c>
      <c r="I42" s="38">
        <v>951</v>
      </c>
      <c r="J42" s="39">
        <f t="shared" si="2"/>
        <v>63.4</v>
      </c>
      <c r="K42" s="39">
        <f t="shared" si="7"/>
        <v>58.26794871794872</v>
      </c>
      <c r="L42" s="38"/>
    </row>
    <row r="43" spans="1:12">
      <c r="A43" s="29">
        <v>40</v>
      </c>
      <c r="B43" s="29" t="s">
        <v>541</v>
      </c>
      <c r="C43" s="29">
        <v>873</v>
      </c>
      <c r="D43" s="39">
        <f t="shared" si="0"/>
        <v>67.15384615384616</v>
      </c>
      <c r="E43" s="38">
        <v>786</v>
      </c>
      <c r="F43" s="39">
        <f t="shared" si="1"/>
        <v>52.4</v>
      </c>
      <c r="G43" s="38">
        <v>855</v>
      </c>
      <c r="H43" s="39">
        <f t="shared" si="6"/>
        <v>57</v>
      </c>
      <c r="I43" s="38">
        <v>967</v>
      </c>
      <c r="J43" s="39">
        <f t="shared" si="2"/>
        <v>64.466666666666669</v>
      </c>
      <c r="K43" s="39">
        <f t="shared" si="7"/>
        <v>60.255128205128209</v>
      </c>
      <c r="L43" s="38"/>
    </row>
    <row r="44" spans="1:12">
      <c r="A44" s="29">
        <v>41</v>
      </c>
      <c r="B44" s="29" t="s">
        <v>542</v>
      </c>
      <c r="C44" s="29">
        <v>1021</v>
      </c>
      <c r="D44" s="39">
        <f t="shared" si="0"/>
        <v>78.538461538461533</v>
      </c>
      <c r="E44" s="38">
        <v>1072</v>
      </c>
      <c r="F44" s="39">
        <f t="shared" si="1"/>
        <v>71.466666666666669</v>
      </c>
      <c r="G44" s="38">
        <v>1044</v>
      </c>
      <c r="H44" s="39">
        <f t="shared" si="6"/>
        <v>69.599999999999994</v>
      </c>
      <c r="I44" s="38">
        <v>1112</v>
      </c>
      <c r="J44" s="39">
        <f t="shared" si="2"/>
        <v>74.13333333333334</v>
      </c>
      <c r="K44" s="39">
        <f t="shared" si="7"/>
        <v>73.434615384615384</v>
      </c>
      <c r="L44" s="38"/>
    </row>
    <row r="45" spans="1:12">
      <c r="A45" s="29">
        <v>42</v>
      </c>
      <c r="B45" s="29" t="s">
        <v>543</v>
      </c>
      <c r="C45" s="29">
        <v>1011</v>
      </c>
      <c r="D45" s="39">
        <f t="shared" si="0"/>
        <v>77.769230769230774</v>
      </c>
      <c r="E45" s="38">
        <v>1024</v>
      </c>
      <c r="F45" s="39">
        <f t="shared" si="1"/>
        <v>68.266666666666666</v>
      </c>
      <c r="G45" s="38">
        <v>954</v>
      </c>
      <c r="H45" s="39">
        <f t="shared" si="6"/>
        <v>63.6</v>
      </c>
      <c r="I45" s="38">
        <v>1021</v>
      </c>
      <c r="J45" s="39">
        <f t="shared" si="2"/>
        <v>68.066666666666663</v>
      </c>
      <c r="K45" s="39">
        <f t="shared" si="7"/>
        <v>69.425641025641028</v>
      </c>
      <c r="L45" s="38"/>
    </row>
    <row r="46" spans="1:12">
      <c r="A46" s="29">
        <v>43</v>
      </c>
      <c r="B46" s="29" t="s">
        <v>544</v>
      </c>
      <c r="C46" s="29">
        <v>863</v>
      </c>
      <c r="D46" s="39">
        <f t="shared" si="0"/>
        <v>66.384615384615387</v>
      </c>
      <c r="E46" s="38">
        <v>903</v>
      </c>
      <c r="F46" s="39">
        <f t="shared" si="1"/>
        <v>60.2</v>
      </c>
      <c r="G46" s="38">
        <v>899</v>
      </c>
      <c r="H46" s="39">
        <f t="shared" si="6"/>
        <v>59.93333333333333</v>
      </c>
      <c r="I46" s="38">
        <v>969</v>
      </c>
      <c r="J46" s="39">
        <f t="shared" si="2"/>
        <v>64.599999999999994</v>
      </c>
      <c r="K46" s="39">
        <f t="shared" si="7"/>
        <v>62.779487179487177</v>
      </c>
      <c r="L46" s="38"/>
    </row>
    <row r="47" spans="1:12">
      <c r="A47" s="29">
        <v>44</v>
      </c>
      <c r="B47" s="29" t="s">
        <v>545</v>
      </c>
      <c r="C47" s="29">
        <v>880</v>
      </c>
      <c r="D47" s="39">
        <f t="shared" si="0"/>
        <v>67.692307692307693</v>
      </c>
      <c r="E47" s="38">
        <v>938</v>
      </c>
      <c r="F47" s="39">
        <f t="shared" si="1"/>
        <v>62.533333333333331</v>
      </c>
      <c r="G47" s="38">
        <v>966</v>
      </c>
      <c r="H47" s="39">
        <f t="shared" si="6"/>
        <v>64.400000000000006</v>
      </c>
      <c r="I47" s="38">
        <v>1075</v>
      </c>
      <c r="J47" s="39">
        <f t="shared" si="2"/>
        <v>71.666666666666671</v>
      </c>
      <c r="K47" s="39">
        <f t="shared" si="7"/>
        <v>66.573076923076925</v>
      </c>
      <c r="L47" s="38"/>
    </row>
    <row r="48" spans="1:12">
      <c r="A48" s="29">
        <v>45</v>
      </c>
      <c r="B48" s="29" t="s">
        <v>546</v>
      </c>
      <c r="C48" s="35">
        <v>604</v>
      </c>
      <c r="D48" s="42" t="s">
        <v>28</v>
      </c>
      <c r="E48" s="35"/>
      <c r="F48" s="35"/>
      <c r="G48" s="35"/>
      <c r="H48" s="35"/>
      <c r="I48" s="35"/>
      <c r="J48" s="41"/>
      <c r="K48" s="35"/>
      <c r="L48" s="35">
        <v>7</v>
      </c>
    </row>
    <row r="49" spans="1:12">
      <c r="A49" s="29">
        <v>46</v>
      </c>
      <c r="B49" s="29" t="s">
        <v>547</v>
      </c>
      <c r="C49" s="29">
        <v>1087</v>
      </c>
      <c r="D49" s="39">
        <f t="shared" si="0"/>
        <v>83.615384615384613</v>
      </c>
      <c r="E49" s="38">
        <v>1086</v>
      </c>
      <c r="F49" s="39">
        <f t="shared" si="1"/>
        <v>72.400000000000006</v>
      </c>
      <c r="G49" s="38">
        <v>1073</v>
      </c>
      <c r="H49" s="39">
        <f t="shared" si="6"/>
        <v>71.533333333333331</v>
      </c>
      <c r="I49" s="38">
        <v>1113</v>
      </c>
      <c r="J49" s="39">
        <f t="shared" si="2"/>
        <v>74.2</v>
      </c>
      <c r="K49" s="39">
        <f t="shared" si="7"/>
        <v>75.437179487179492</v>
      </c>
      <c r="L49" s="38"/>
    </row>
    <row r="50" spans="1:12">
      <c r="A50" s="29">
        <v>47</v>
      </c>
      <c r="B50" s="29" t="s">
        <v>548</v>
      </c>
      <c r="C50" s="29">
        <v>795</v>
      </c>
      <c r="D50" s="39">
        <f t="shared" si="0"/>
        <v>61.153846153846153</v>
      </c>
      <c r="E50" s="29">
        <v>794</v>
      </c>
      <c r="F50" s="39">
        <f t="shared" si="1"/>
        <v>52.93333333333333</v>
      </c>
      <c r="G50" s="29">
        <v>808</v>
      </c>
      <c r="H50" s="39">
        <f t="shared" si="6"/>
        <v>53.866666666666667</v>
      </c>
      <c r="I50" s="29">
        <v>896</v>
      </c>
      <c r="J50" s="39">
        <f t="shared" si="2"/>
        <v>59.733333333333334</v>
      </c>
      <c r="K50" s="39">
        <f t="shared" si="7"/>
        <v>56.921794871794873</v>
      </c>
      <c r="L50" s="29"/>
    </row>
    <row r="51" spans="1:12">
      <c r="A51" s="29">
        <v>48</v>
      </c>
      <c r="B51" s="29" t="s">
        <v>549</v>
      </c>
      <c r="C51" s="29">
        <v>811</v>
      </c>
      <c r="D51" s="39">
        <f t="shared" si="0"/>
        <v>62.384615384615387</v>
      </c>
      <c r="E51" s="43">
        <v>724</v>
      </c>
      <c r="F51" s="39">
        <f t="shared" si="1"/>
        <v>48.266666666666666</v>
      </c>
      <c r="G51" s="29">
        <v>851</v>
      </c>
      <c r="H51" s="39">
        <f t="shared" si="6"/>
        <v>56.733333333333334</v>
      </c>
      <c r="I51" s="29">
        <v>976</v>
      </c>
      <c r="J51" s="39">
        <f t="shared" si="2"/>
        <v>65.066666666666663</v>
      </c>
      <c r="K51" s="39">
        <f t="shared" si="7"/>
        <v>58.112820512820512</v>
      </c>
      <c r="L51" s="29"/>
    </row>
    <row r="52" spans="1:12">
      <c r="A52" s="29">
        <v>49</v>
      </c>
      <c r="B52" s="29" t="s">
        <v>550</v>
      </c>
      <c r="C52" s="29">
        <v>879</v>
      </c>
      <c r="D52" s="39">
        <f t="shared" si="0"/>
        <v>67.615384615384613</v>
      </c>
      <c r="E52" s="29">
        <v>964</v>
      </c>
      <c r="F52" s="39">
        <f t="shared" si="1"/>
        <v>64.266666666666666</v>
      </c>
      <c r="G52" s="29">
        <v>959</v>
      </c>
      <c r="H52" s="39">
        <f t="shared" si="6"/>
        <v>63.93333333333333</v>
      </c>
      <c r="I52" s="29">
        <v>1010</v>
      </c>
      <c r="J52" s="39">
        <f t="shared" si="2"/>
        <v>67.333333333333329</v>
      </c>
      <c r="K52" s="39">
        <f t="shared" si="7"/>
        <v>65.787179487179486</v>
      </c>
      <c r="L52" s="29"/>
    </row>
    <row r="53" spans="1:12">
      <c r="A53" s="29">
        <v>50</v>
      </c>
      <c r="B53" s="29" t="s">
        <v>551</v>
      </c>
      <c r="C53" s="35">
        <v>436</v>
      </c>
      <c r="D53" s="42" t="s">
        <v>28</v>
      </c>
      <c r="E53" s="35"/>
      <c r="F53" s="35"/>
      <c r="G53" s="35"/>
      <c r="H53" s="35"/>
      <c r="I53" s="35"/>
      <c r="J53" s="41"/>
      <c r="K53" s="35"/>
      <c r="L53" s="35">
        <v>8</v>
      </c>
    </row>
    <row r="54" spans="1:12">
      <c r="A54" s="29">
        <v>51</v>
      </c>
      <c r="B54" s="29" t="s">
        <v>552</v>
      </c>
      <c r="C54" s="29">
        <v>934</v>
      </c>
      <c r="D54" s="39">
        <f t="shared" si="0"/>
        <v>71.84615384615384</v>
      </c>
      <c r="E54" s="38">
        <v>988</v>
      </c>
      <c r="F54" s="39">
        <f t="shared" si="1"/>
        <v>65.86666666666666</v>
      </c>
      <c r="G54" s="38">
        <v>991</v>
      </c>
      <c r="H54" s="39">
        <f t="shared" si="6"/>
        <v>66.066666666666663</v>
      </c>
      <c r="I54" s="38">
        <v>1126</v>
      </c>
      <c r="J54" s="39">
        <f t="shared" si="2"/>
        <v>75.066666666666663</v>
      </c>
      <c r="K54" s="39">
        <f t="shared" si="7"/>
        <v>69.711538461538453</v>
      </c>
      <c r="L54" s="38"/>
    </row>
    <row r="55" spans="1:12">
      <c r="A55" s="29">
        <v>52</v>
      </c>
      <c r="B55" s="29" t="s">
        <v>553</v>
      </c>
      <c r="C55" s="35">
        <v>516</v>
      </c>
      <c r="D55" s="42" t="s">
        <v>28</v>
      </c>
      <c r="E55" s="35"/>
      <c r="F55" s="35"/>
      <c r="G55" s="35"/>
      <c r="H55" s="35"/>
      <c r="I55" s="35"/>
      <c r="J55" s="41"/>
      <c r="K55" s="35"/>
      <c r="L55" s="35">
        <v>9</v>
      </c>
    </row>
    <row r="56" spans="1:12">
      <c r="A56" s="29">
        <v>53</v>
      </c>
      <c r="B56" s="29" t="s">
        <v>554</v>
      </c>
      <c r="C56" s="29">
        <v>959</v>
      </c>
      <c r="D56" s="39">
        <f t="shared" si="0"/>
        <v>73.769230769230774</v>
      </c>
      <c r="E56" s="29">
        <v>780</v>
      </c>
      <c r="F56" s="39">
        <f t="shared" si="1"/>
        <v>52</v>
      </c>
      <c r="G56" s="29">
        <v>883</v>
      </c>
      <c r="H56" s="39">
        <f t="shared" si="6"/>
        <v>58.866666666666667</v>
      </c>
      <c r="I56" s="29">
        <v>1014</v>
      </c>
      <c r="J56" s="39">
        <f t="shared" si="2"/>
        <v>67.599999999999994</v>
      </c>
      <c r="K56" s="39">
        <f t="shared" si="7"/>
        <v>63.058974358974361</v>
      </c>
      <c r="L56" s="29"/>
    </row>
    <row r="57" spans="1:12">
      <c r="A57" s="29">
        <v>54</v>
      </c>
      <c r="B57" s="29" t="s">
        <v>555</v>
      </c>
      <c r="C57" s="29">
        <v>642</v>
      </c>
      <c r="D57" s="39">
        <f t="shared" si="0"/>
        <v>49.384615384615387</v>
      </c>
      <c r="E57" s="29">
        <v>848</v>
      </c>
      <c r="F57" s="39">
        <f t="shared" si="1"/>
        <v>56.533333333333331</v>
      </c>
      <c r="G57" s="29">
        <v>864</v>
      </c>
      <c r="H57" s="39">
        <f t="shared" si="6"/>
        <v>57.6</v>
      </c>
      <c r="I57" s="29">
        <v>1018</v>
      </c>
      <c r="J57" s="39">
        <f t="shared" si="2"/>
        <v>67.86666666666666</v>
      </c>
      <c r="K57" s="39">
        <f t="shared" si="7"/>
        <v>57.84615384615384</v>
      </c>
      <c r="L57" s="29"/>
    </row>
    <row r="58" spans="1:12">
      <c r="A58" s="29">
        <v>55</v>
      </c>
      <c r="B58" s="29" t="s">
        <v>556</v>
      </c>
      <c r="C58" s="29">
        <v>987</v>
      </c>
      <c r="D58" s="39">
        <f t="shared" si="0"/>
        <v>75.92307692307692</v>
      </c>
      <c r="E58" s="38">
        <v>1010</v>
      </c>
      <c r="F58" s="39">
        <f t="shared" si="1"/>
        <v>67.333333333333329</v>
      </c>
      <c r="G58" s="38">
        <v>1058</v>
      </c>
      <c r="H58" s="39">
        <f t="shared" si="6"/>
        <v>70.533333333333331</v>
      </c>
      <c r="I58" s="38">
        <v>1098</v>
      </c>
      <c r="J58" s="39">
        <f t="shared" si="2"/>
        <v>73.2</v>
      </c>
      <c r="K58" s="39">
        <f t="shared" si="7"/>
        <v>71.747435897435892</v>
      </c>
      <c r="L58" s="38"/>
    </row>
    <row r="59" spans="1:12">
      <c r="A59" s="29">
        <v>56</v>
      </c>
      <c r="B59" s="29" t="s">
        <v>557</v>
      </c>
      <c r="C59" s="29">
        <v>887</v>
      </c>
      <c r="D59" s="39">
        <f t="shared" si="0"/>
        <v>68.230769230769226</v>
      </c>
      <c r="E59" s="38">
        <v>946</v>
      </c>
      <c r="F59" s="39">
        <f t="shared" si="1"/>
        <v>63.06666666666667</v>
      </c>
      <c r="G59" s="38">
        <v>973</v>
      </c>
      <c r="H59" s="39">
        <f t="shared" si="6"/>
        <v>64.86666666666666</v>
      </c>
      <c r="I59" s="38">
        <v>1065</v>
      </c>
      <c r="J59" s="39">
        <f t="shared" si="2"/>
        <v>71</v>
      </c>
      <c r="K59" s="39">
        <f t="shared" si="7"/>
        <v>66.791025641025641</v>
      </c>
      <c r="L59" s="38"/>
    </row>
    <row r="60" spans="1:12">
      <c r="A60" s="29">
        <v>57</v>
      </c>
      <c r="B60" s="29" t="s">
        <v>558</v>
      </c>
      <c r="C60" s="29">
        <v>1051</v>
      </c>
      <c r="D60" s="39">
        <f t="shared" si="0"/>
        <v>80.84615384615384</v>
      </c>
      <c r="E60" s="38">
        <v>1132</v>
      </c>
      <c r="F60" s="39">
        <f t="shared" si="1"/>
        <v>75.466666666666669</v>
      </c>
      <c r="G60" s="38">
        <v>1045</v>
      </c>
      <c r="H60" s="39">
        <f t="shared" si="6"/>
        <v>69.666666666666671</v>
      </c>
      <c r="I60" s="38">
        <v>1117</v>
      </c>
      <c r="J60" s="39">
        <f t="shared" si="2"/>
        <v>74.466666666666669</v>
      </c>
      <c r="K60" s="39">
        <f t="shared" si="7"/>
        <v>75.111538461538458</v>
      </c>
      <c r="L60" s="38"/>
    </row>
    <row r="61" spans="1:12">
      <c r="A61" s="29">
        <v>58</v>
      </c>
      <c r="B61" s="29" t="s">
        <v>559</v>
      </c>
      <c r="C61" s="35">
        <v>601</v>
      </c>
      <c r="D61" s="42" t="s">
        <v>28</v>
      </c>
      <c r="E61" s="35"/>
      <c r="F61" s="35"/>
      <c r="G61" s="35"/>
      <c r="H61" s="35"/>
      <c r="I61" s="35"/>
      <c r="J61" s="41"/>
      <c r="K61" s="35"/>
      <c r="L61" s="35">
        <v>10</v>
      </c>
    </row>
    <row r="62" spans="1:12">
      <c r="A62" s="29">
        <v>59</v>
      </c>
      <c r="B62" s="29" t="s">
        <v>560</v>
      </c>
      <c r="C62" s="35">
        <v>522</v>
      </c>
      <c r="D62" s="42" t="s">
        <v>28</v>
      </c>
      <c r="E62" s="35"/>
      <c r="F62" s="35"/>
      <c r="G62" s="35"/>
      <c r="H62" s="35"/>
      <c r="I62" s="35"/>
      <c r="J62" s="41"/>
      <c r="K62" s="35"/>
      <c r="L62" s="35">
        <v>11</v>
      </c>
    </row>
    <row r="63" spans="1:12">
      <c r="A63" s="29">
        <v>60</v>
      </c>
      <c r="B63" s="29" t="s">
        <v>561</v>
      </c>
      <c r="C63" s="29">
        <v>842</v>
      </c>
      <c r="D63" s="39">
        <f t="shared" si="0"/>
        <v>64.769230769230774</v>
      </c>
      <c r="E63" s="38">
        <v>955</v>
      </c>
      <c r="F63" s="39">
        <f t="shared" ref="F63:F129" si="8">(E63/15)</f>
        <v>63.666666666666664</v>
      </c>
      <c r="G63" s="38">
        <v>938</v>
      </c>
      <c r="H63" s="39">
        <f t="shared" ref="H63:H126" si="9">(G63/15)</f>
        <v>62.533333333333331</v>
      </c>
      <c r="I63" s="38">
        <v>1004</v>
      </c>
      <c r="J63" s="39">
        <f t="shared" si="2"/>
        <v>66.933333333333337</v>
      </c>
      <c r="K63" s="39">
        <f t="shared" ref="K63:K129" si="10">AVERAGE(D63,F63,H63,J63)</f>
        <v>64.475641025641025</v>
      </c>
      <c r="L63" s="38"/>
    </row>
    <row r="64" spans="1:12">
      <c r="A64" s="29">
        <v>61</v>
      </c>
      <c r="B64" s="29" t="s">
        <v>562</v>
      </c>
      <c r="C64" s="29">
        <v>993</v>
      </c>
      <c r="D64" s="39">
        <f t="shared" si="0"/>
        <v>76.384615384615387</v>
      </c>
      <c r="E64" s="38">
        <v>949</v>
      </c>
      <c r="F64" s="39">
        <f t="shared" si="8"/>
        <v>63.266666666666666</v>
      </c>
      <c r="G64" s="38">
        <v>945</v>
      </c>
      <c r="H64" s="39">
        <f t="shared" si="9"/>
        <v>63</v>
      </c>
      <c r="I64" s="38">
        <v>1033</v>
      </c>
      <c r="J64" s="39">
        <f t="shared" si="2"/>
        <v>68.86666666666666</v>
      </c>
      <c r="K64" s="39">
        <f t="shared" si="10"/>
        <v>67.879487179487185</v>
      </c>
      <c r="L64" s="38"/>
    </row>
    <row r="65" spans="1:12">
      <c r="A65" s="29">
        <v>62</v>
      </c>
      <c r="B65" s="29" t="s">
        <v>563</v>
      </c>
      <c r="C65" s="29">
        <v>943</v>
      </c>
      <c r="D65" s="39">
        <f t="shared" si="0"/>
        <v>72.538461538461533</v>
      </c>
      <c r="E65" s="38">
        <v>997</v>
      </c>
      <c r="F65" s="39">
        <f t="shared" si="8"/>
        <v>66.466666666666669</v>
      </c>
      <c r="G65" s="38">
        <v>961</v>
      </c>
      <c r="H65" s="39">
        <f t="shared" si="9"/>
        <v>64.066666666666663</v>
      </c>
      <c r="I65" s="38">
        <v>990</v>
      </c>
      <c r="J65" s="39">
        <f t="shared" si="2"/>
        <v>66</v>
      </c>
      <c r="K65" s="39">
        <f t="shared" si="10"/>
        <v>67.267948717948713</v>
      </c>
      <c r="L65" s="38"/>
    </row>
    <row r="66" spans="1:12">
      <c r="A66" s="29">
        <v>63</v>
      </c>
      <c r="B66" s="29" t="s">
        <v>564</v>
      </c>
      <c r="C66" s="29">
        <v>960</v>
      </c>
      <c r="D66" s="39">
        <f t="shared" si="0"/>
        <v>73.84615384615384</v>
      </c>
      <c r="E66" s="38">
        <v>1011</v>
      </c>
      <c r="F66" s="39">
        <f t="shared" si="8"/>
        <v>67.400000000000006</v>
      </c>
      <c r="G66" s="38">
        <v>942</v>
      </c>
      <c r="H66" s="39">
        <f t="shared" si="9"/>
        <v>62.8</v>
      </c>
      <c r="I66" s="38">
        <v>1043</v>
      </c>
      <c r="J66" s="39">
        <f t="shared" si="2"/>
        <v>69.533333333333331</v>
      </c>
      <c r="K66" s="39">
        <f t="shared" si="10"/>
        <v>68.39487179487179</v>
      </c>
      <c r="L66" s="38"/>
    </row>
    <row r="67" spans="1:12">
      <c r="A67" s="29">
        <v>64</v>
      </c>
      <c r="B67" s="29" t="s">
        <v>565</v>
      </c>
      <c r="C67" s="29">
        <v>942</v>
      </c>
      <c r="D67" s="39">
        <f t="shared" si="0"/>
        <v>72.461538461538467</v>
      </c>
      <c r="E67" s="38">
        <v>871</v>
      </c>
      <c r="F67" s="39">
        <f t="shared" si="8"/>
        <v>58.06666666666667</v>
      </c>
      <c r="G67" s="38">
        <v>893</v>
      </c>
      <c r="H67" s="39">
        <f t="shared" si="9"/>
        <v>59.533333333333331</v>
      </c>
      <c r="I67" s="38">
        <v>994</v>
      </c>
      <c r="J67" s="39">
        <f t="shared" si="2"/>
        <v>66.266666666666666</v>
      </c>
      <c r="K67" s="39">
        <f t="shared" si="10"/>
        <v>64.082051282051282</v>
      </c>
      <c r="L67" s="38"/>
    </row>
    <row r="68" spans="1:12">
      <c r="A68" s="29">
        <v>65</v>
      </c>
      <c r="B68" s="29" t="s">
        <v>566</v>
      </c>
      <c r="C68" s="29">
        <v>1068</v>
      </c>
      <c r="D68" s="39">
        <f t="shared" si="0"/>
        <v>82.15384615384616</v>
      </c>
      <c r="E68" s="38">
        <v>1124</v>
      </c>
      <c r="F68" s="39">
        <f t="shared" si="8"/>
        <v>74.933333333333337</v>
      </c>
      <c r="G68" s="38">
        <v>1057</v>
      </c>
      <c r="H68" s="39">
        <f t="shared" si="9"/>
        <v>70.466666666666669</v>
      </c>
      <c r="I68" s="38">
        <v>1115</v>
      </c>
      <c r="J68" s="39">
        <f t="shared" si="2"/>
        <v>74.333333333333329</v>
      </c>
      <c r="K68" s="39">
        <f t="shared" si="10"/>
        <v>75.47179487179487</v>
      </c>
      <c r="L68" s="38"/>
    </row>
    <row r="69" spans="1:12">
      <c r="A69" s="29">
        <v>66</v>
      </c>
      <c r="B69" s="29" t="s">
        <v>567</v>
      </c>
      <c r="C69" s="29">
        <v>851</v>
      </c>
      <c r="D69" s="39">
        <f t="shared" ref="D69:D126" si="11">C69/13</f>
        <v>65.461538461538467</v>
      </c>
      <c r="E69" s="38">
        <v>825</v>
      </c>
      <c r="F69" s="39">
        <f t="shared" si="8"/>
        <v>55</v>
      </c>
      <c r="G69" s="38">
        <v>768</v>
      </c>
      <c r="H69" s="39">
        <f t="shared" si="9"/>
        <v>51.2</v>
      </c>
      <c r="I69" s="38">
        <v>934</v>
      </c>
      <c r="J69" s="39">
        <f t="shared" ref="J69:J132" si="12">(I69/15)</f>
        <v>62.266666666666666</v>
      </c>
      <c r="K69" s="39">
        <f t="shared" si="10"/>
        <v>58.482051282051287</v>
      </c>
      <c r="L69" s="38"/>
    </row>
    <row r="70" spans="1:12">
      <c r="A70" s="29">
        <v>67</v>
      </c>
      <c r="B70" s="29" t="s">
        <v>568</v>
      </c>
      <c r="C70" s="29">
        <v>992</v>
      </c>
      <c r="D70" s="39">
        <f t="shared" si="11"/>
        <v>76.307692307692307</v>
      </c>
      <c r="E70" s="38">
        <v>975</v>
      </c>
      <c r="F70" s="39">
        <f t="shared" si="8"/>
        <v>65</v>
      </c>
      <c r="G70" s="38">
        <v>907</v>
      </c>
      <c r="H70" s="39">
        <f t="shared" si="9"/>
        <v>60.466666666666669</v>
      </c>
      <c r="I70" s="38">
        <v>990</v>
      </c>
      <c r="J70" s="39">
        <f t="shared" si="12"/>
        <v>66</v>
      </c>
      <c r="K70" s="39">
        <f t="shared" si="10"/>
        <v>66.94358974358974</v>
      </c>
      <c r="L70" s="38"/>
    </row>
    <row r="71" spans="1:12">
      <c r="A71" s="29">
        <v>68</v>
      </c>
      <c r="B71" s="29" t="s">
        <v>569</v>
      </c>
      <c r="C71" s="29">
        <v>975</v>
      </c>
      <c r="D71" s="39">
        <f t="shared" si="11"/>
        <v>75</v>
      </c>
      <c r="E71" s="38">
        <v>1029</v>
      </c>
      <c r="F71" s="39">
        <f t="shared" si="8"/>
        <v>68.599999999999994</v>
      </c>
      <c r="G71" s="38">
        <v>997</v>
      </c>
      <c r="H71" s="39">
        <f t="shared" si="9"/>
        <v>66.466666666666669</v>
      </c>
      <c r="I71" s="38">
        <v>1020</v>
      </c>
      <c r="J71" s="39">
        <f t="shared" si="12"/>
        <v>68</v>
      </c>
      <c r="K71" s="39">
        <f t="shared" si="10"/>
        <v>69.516666666666666</v>
      </c>
      <c r="L71" s="38"/>
    </row>
    <row r="72" spans="1:12">
      <c r="A72" s="29">
        <v>69</v>
      </c>
      <c r="B72" s="29" t="s">
        <v>570</v>
      </c>
      <c r="C72" s="29">
        <v>834</v>
      </c>
      <c r="D72" s="39">
        <f t="shared" si="11"/>
        <v>64.15384615384616</v>
      </c>
      <c r="E72" s="38">
        <v>778</v>
      </c>
      <c r="F72" s="39">
        <f t="shared" si="8"/>
        <v>51.866666666666667</v>
      </c>
      <c r="G72" s="38">
        <v>826</v>
      </c>
      <c r="H72" s="39">
        <f t="shared" si="9"/>
        <v>55.06666666666667</v>
      </c>
      <c r="I72" s="38">
        <v>873</v>
      </c>
      <c r="J72" s="39">
        <f t="shared" si="12"/>
        <v>58.2</v>
      </c>
      <c r="K72" s="39">
        <f t="shared" si="10"/>
        <v>57.321794871794879</v>
      </c>
      <c r="L72" s="38"/>
    </row>
    <row r="73" spans="1:12">
      <c r="A73" s="29">
        <v>70</v>
      </c>
      <c r="B73" s="29" t="s">
        <v>571</v>
      </c>
      <c r="C73" s="29">
        <v>687</v>
      </c>
      <c r="D73" s="39">
        <f t="shared" si="11"/>
        <v>52.846153846153847</v>
      </c>
      <c r="E73" s="35"/>
      <c r="F73" s="35"/>
      <c r="G73" s="35"/>
      <c r="H73" s="41"/>
      <c r="I73" s="35"/>
      <c r="J73" s="41"/>
      <c r="K73" s="35"/>
      <c r="L73" s="35">
        <v>12</v>
      </c>
    </row>
    <row r="74" spans="1:12">
      <c r="A74" s="29">
        <v>71</v>
      </c>
      <c r="B74" s="29" t="s">
        <v>572</v>
      </c>
      <c r="C74" s="29">
        <v>878</v>
      </c>
      <c r="D74" s="39">
        <f t="shared" si="11"/>
        <v>67.538461538461533</v>
      </c>
      <c r="E74" s="38">
        <v>866</v>
      </c>
      <c r="F74" s="39">
        <f t="shared" si="8"/>
        <v>57.733333333333334</v>
      </c>
      <c r="G74" s="38">
        <v>932</v>
      </c>
      <c r="H74" s="39">
        <f t="shared" si="9"/>
        <v>62.133333333333333</v>
      </c>
      <c r="I74" s="38">
        <v>1068</v>
      </c>
      <c r="J74" s="39">
        <f t="shared" si="12"/>
        <v>71.2</v>
      </c>
      <c r="K74" s="39">
        <f t="shared" si="10"/>
        <v>64.651282051282053</v>
      </c>
      <c r="L74" s="38"/>
    </row>
    <row r="75" spans="1:12">
      <c r="A75" s="29">
        <v>72</v>
      </c>
      <c r="B75" s="29" t="s">
        <v>573</v>
      </c>
      <c r="C75" s="29">
        <v>939</v>
      </c>
      <c r="D75" s="39">
        <f t="shared" si="11"/>
        <v>72.230769230769226</v>
      </c>
      <c r="E75" s="38">
        <v>836</v>
      </c>
      <c r="F75" s="39">
        <f t="shared" si="8"/>
        <v>55.733333333333334</v>
      </c>
      <c r="G75" s="38">
        <v>871</v>
      </c>
      <c r="H75" s="39">
        <f t="shared" si="9"/>
        <v>58.06666666666667</v>
      </c>
      <c r="I75" s="38">
        <v>983</v>
      </c>
      <c r="J75" s="39">
        <f t="shared" si="12"/>
        <v>65.533333333333331</v>
      </c>
      <c r="K75" s="39">
        <f t="shared" si="10"/>
        <v>62.891025641025642</v>
      </c>
      <c r="L75" s="38"/>
    </row>
    <row r="76" spans="1:12">
      <c r="A76" s="29">
        <v>73</v>
      </c>
      <c r="B76" s="29" t="s">
        <v>574</v>
      </c>
      <c r="C76" s="29">
        <v>860</v>
      </c>
      <c r="D76" s="39">
        <f t="shared" si="11"/>
        <v>66.15384615384616</v>
      </c>
      <c r="E76" s="38">
        <v>910</v>
      </c>
      <c r="F76" s="39">
        <f t="shared" si="8"/>
        <v>60.666666666666664</v>
      </c>
      <c r="G76" s="38">
        <v>921</v>
      </c>
      <c r="H76" s="39">
        <f t="shared" si="9"/>
        <v>61.4</v>
      </c>
      <c r="I76" s="38">
        <v>1027</v>
      </c>
      <c r="J76" s="39">
        <f t="shared" si="12"/>
        <v>68.466666666666669</v>
      </c>
      <c r="K76" s="39">
        <f t="shared" si="10"/>
        <v>64.171794871794873</v>
      </c>
      <c r="L76" s="38"/>
    </row>
    <row r="77" spans="1:12">
      <c r="A77" s="29">
        <v>74</v>
      </c>
      <c r="B77" s="29" t="s">
        <v>575</v>
      </c>
      <c r="C77" s="29">
        <v>854</v>
      </c>
      <c r="D77" s="39">
        <f t="shared" si="11"/>
        <v>65.692307692307693</v>
      </c>
      <c r="E77" s="38">
        <v>934</v>
      </c>
      <c r="F77" s="39">
        <f t="shared" si="8"/>
        <v>62.266666666666666</v>
      </c>
      <c r="G77" s="38">
        <v>905</v>
      </c>
      <c r="H77" s="39">
        <f t="shared" si="9"/>
        <v>60.333333333333336</v>
      </c>
      <c r="I77" s="38">
        <v>960</v>
      </c>
      <c r="J77" s="39">
        <f t="shared" si="12"/>
        <v>64</v>
      </c>
      <c r="K77" s="39">
        <f t="shared" si="10"/>
        <v>63.073076923076925</v>
      </c>
      <c r="L77" s="38"/>
    </row>
    <row r="78" spans="1:12">
      <c r="A78" s="29">
        <v>75</v>
      </c>
      <c r="B78" s="29" t="s">
        <v>576</v>
      </c>
      <c r="C78" s="29">
        <v>1097</v>
      </c>
      <c r="D78" s="39">
        <f t="shared" si="11"/>
        <v>84.384615384615387</v>
      </c>
      <c r="E78" s="38">
        <v>1171</v>
      </c>
      <c r="F78" s="39">
        <f t="shared" si="8"/>
        <v>78.066666666666663</v>
      </c>
      <c r="G78" s="38">
        <v>1161</v>
      </c>
      <c r="H78" s="39">
        <f t="shared" si="9"/>
        <v>77.400000000000006</v>
      </c>
      <c r="I78" s="38">
        <v>1130</v>
      </c>
      <c r="J78" s="39">
        <f t="shared" si="12"/>
        <v>75.333333333333329</v>
      </c>
      <c r="K78" s="39">
        <f t="shared" si="10"/>
        <v>78.796153846153842</v>
      </c>
      <c r="L78" s="38"/>
    </row>
    <row r="79" spans="1:12">
      <c r="A79" s="29">
        <v>76</v>
      </c>
      <c r="B79" s="29" t="s">
        <v>577</v>
      </c>
      <c r="C79" s="29">
        <v>874</v>
      </c>
      <c r="D79" s="39">
        <f t="shared" si="11"/>
        <v>67.230769230769226</v>
      </c>
      <c r="E79" s="29">
        <v>859</v>
      </c>
      <c r="F79" s="39">
        <f t="shared" si="8"/>
        <v>57.266666666666666</v>
      </c>
      <c r="G79" s="29">
        <v>921</v>
      </c>
      <c r="H79" s="39">
        <f t="shared" si="9"/>
        <v>61.4</v>
      </c>
      <c r="I79" s="29">
        <v>1059</v>
      </c>
      <c r="J79" s="39">
        <f t="shared" si="12"/>
        <v>70.599999999999994</v>
      </c>
      <c r="K79" s="39">
        <f t="shared" si="10"/>
        <v>64.124358974358969</v>
      </c>
      <c r="L79" s="29"/>
    </row>
    <row r="80" spans="1:12">
      <c r="A80" s="29">
        <v>77</v>
      </c>
      <c r="B80" s="29" t="s">
        <v>578</v>
      </c>
      <c r="C80" s="29">
        <v>748</v>
      </c>
      <c r="D80" s="39">
        <f t="shared" si="11"/>
        <v>57.53846153846154</v>
      </c>
      <c r="E80" s="38">
        <v>831</v>
      </c>
      <c r="F80" s="39">
        <f t="shared" si="8"/>
        <v>55.4</v>
      </c>
      <c r="G80" s="38">
        <v>766</v>
      </c>
      <c r="H80" s="39">
        <f t="shared" si="9"/>
        <v>51.06666666666667</v>
      </c>
      <c r="I80" s="38">
        <v>878</v>
      </c>
      <c r="J80" s="39">
        <f t="shared" si="12"/>
        <v>58.533333333333331</v>
      </c>
      <c r="K80" s="39">
        <f t="shared" si="10"/>
        <v>55.634615384615387</v>
      </c>
      <c r="L80" s="38"/>
    </row>
    <row r="81" spans="1:12">
      <c r="A81" s="29">
        <v>78</v>
      </c>
      <c r="B81" s="29" t="s">
        <v>579</v>
      </c>
      <c r="C81" s="29">
        <v>922</v>
      </c>
      <c r="D81" s="39">
        <f t="shared" si="11"/>
        <v>70.92307692307692</v>
      </c>
      <c r="E81" s="38">
        <v>826</v>
      </c>
      <c r="F81" s="39">
        <f t="shared" si="8"/>
        <v>55.06666666666667</v>
      </c>
      <c r="G81" s="38">
        <v>883</v>
      </c>
      <c r="H81" s="39">
        <f t="shared" si="9"/>
        <v>58.866666666666667</v>
      </c>
      <c r="I81" s="38">
        <v>915</v>
      </c>
      <c r="J81" s="39">
        <f t="shared" si="12"/>
        <v>61</v>
      </c>
      <c r="K81" s="39">
        <f t="shared" si="10"/>
        <v>61.464102564102568</v>
      </c>
      <c r="L81" s="38"/>
    </row>
    <row r="82" spans="1:12">
      <c r="A82" s="29">
        <v>79</v>
      </c>
      <c r="B82" s="29" t="s">
        <v>580</v>
      </c>
      <c r="C82" s="29">
        <v>718</v>
      </c>
      <c r="D82" s="39">
        <f t="shared" si="11"/>
        <v>55.230769230769234</v>
      </c>
      <c r="E82" s="38">
        <v>814</v>
      </c>
      <c r="F82" s="39">
        <f t="shared" si="8"/>
        <v>54.266666666666666</v>
      </c>
      <c r="G82" s="38">
        <v>887</v>
      </c>
      <c r="H82" s="39">
        <f t="shared" si="9"/>
        <v>59.133333333333333</v>
      </c>
      <c r="I82" s="38">
        <v>1021</v>
      </c>
      <c r="J82" s="39">
        <f t="shared" si="12"/>
        <v>68.066666666666663</v>
      </c>
      <c r="K82" s="39">
        <f t="shared" si="10"/>
        <v>59.174358974358974</v>
      </c>
      <c r="L82" s="38"/>
    </row>
    <row r="83" spans="1:12">
      <c r="A83" s="29">
        <v>80</v>
      </c>
      <c r="B83" s="29" t="s">
        <v>581</v>
      </c>
      <c r="C83" s="29">
        <v>975</v>
      </c>
      <c r="D83" s="39">
        <f t="shared" si="11"/>
        <v>75</v>
      </c>
      <c r="E83" s="38">
        <v>1024</v>
      </c>
      <c r="F83" s="39">
        <f t="shared" si="8"/>
        <v>68.266666666666666</v>
      </c>
      <c r="G83" s="38">
        <v>910</v>
      </c>
      <c r="H83" s="39">
        <f t="shared" si="9"/>
        <v>60.666666666666664</v>
      </c>
      <c r="I83" s="38">
        <v>993</v>
      </c>
      <c r="J83" s="39">
        <f t="shared" si="12"/>
        <v>66.2</v>
      </c>
      <c r="K83" s="39">
        <f t="shared" si="10"/>
        <v>67.533333333333331</v>
      </c>
      <c r="L83" s="38"/>
    </row>
    <row r="84" spans="1:12">
      <c r="A84" s="29">
        <v>81</v>
      </c>
      <c r="B84" s="29" t="s">
        <v>582</v>
      </c>
      <c r="C84" s="29">
        <v>977</v>
      </c>
      <c r="D84" s="39">
        <f t="shared" si="11"/>
        <v>75.15384615384616</v>
      </c>
      <c r="E84" s="38">
        <v>975</v>
      </c>
      <c r="F84" s="39">
        <f t="shared" si="8"/>
        <v>65</v>
      </c>
      <c r="G84" s="38">
        <v>902</v>
      </c>
      <c r="H84" s="39">
        <f t="shared" si="9"/>
        <v>60.133333333333333</v>
      </c>
      <c r="I84" s="38">
        <v>1022</v>
      </c>
      <c r="J84" s="39">
        <f t="shared" si="12"/>
        <v>68.13333333333334</v>
      </c>
      <c r="K84" s="39">
        <f t="shared" si="10"/>
        <v>67.10512820512821</v>
      </c>
      <c r="L84" s="38"/>
    </row>
    <row r="85" spans="1:12">
      <c r="A85" s="29">
        <v>82</v>
      </c>
      <c r="B85" s="29" t="s">
        <v>583</v>
      </c>
      <c r="C85" s="29">
        <v>805</v>
      </c>
      <c r="D85" s="39">
        <f t="shared" si="11"/>
        <v>61.92307692307692</v>
      </c>
      <c r="E85" s="38">
        <v>789</v>
      </c>
      <c r="F85" s="39">
        <f t="shared" si="8"/>
        <v>52.6</v>
      </c>
      <c r="G85" s="38">
        <v>881</v>
      </c>
      <c r="H85" s="39">
        <f t="shared" si="9"/>
        <v>58.733333333333334</v>
      </c>
      <c r="I85" s="38">
        <v>1007</v>
      </c>
      <c r="J85" s="39">
        <f t="shared" si="12"/>
        <v>67.13333333333334</v>
      </c>
      <c r="K85" s="39">
        <f t="shared" si="10"/>
        <v>60.097435897435901</v>
      </c>
      <c r="L85" s="38"/>
    </row>
    <row r="86" spans="1:12">
      <c r="A86" s="29">
        <v>83</v>
      </c>
      <c r="B86" s="29" t="s">
        <v>584</v>
      </c>
      <c r="C86" s="29">
        <v>934</v>
      </c>
      <c r="D86" s="39">
        <f t="shared" si="11"/>
        <v>71.84615384615384</v>
      </c>
      <c r="E86" s="38">
        <v>1035</v>
      </c>
      <c r="F86" s="39">
        <f t="shared" si="8"/>
        <v>69</v>
      </c>
      <c r="G86" s="38">
        <v>1022</v>
      </c>
      <c r="H86" s="39">
        <f t="shared" si="9"/>
        <v>68.13333333333334</v>
      </c>
      <c r="I86" s="38">
        <v>1091</v>
      </c>
      <c r="J86" s="39">
        <f t="shared" si="12"/>
        <v>72.733333333333334</v>
      </c>
      <c r="K86" s="39">
        <f t="shared" si="10"/>
        <v>70.428205128205136</v>
      </c>
      <c r="L86" s="38"/>
    </row>
    <row r="87" spans="1:12">
      <c r="A87" s="29">
        <v>84</v>
      </c>
      <c r="B87" s="29" t="s">
        <v>585</v>
      </c>
      <c r="C87" s="29">
        <v>887</v>
      </c>
      <c r="D87" s="39">
        <f t="shared" si="11"/>
        <v>68.230769230769226</v>
      </c>
      <c r="E87" s="36" t="s">
        <v>586</v>
      </c>
      <c r="F87" s="36"/>
      <c r="G87" s="36"/>
      <c r="H87" s="44"/>
      <c r="I87" s="36"/>
      <c r="J87" s="44"/>
      <c r="K87" s="36"/>
      <c r="L87" s="36">
        <v>1</v>
      </c>
    </row>
    <row r="88" spans="1:12">
      <c r="A88" s="29">
        <v>85</v>
      </c>
      <c r="B88" s="29" t="s">
        <v>587</v>
      </c>
      <c r="C88" s="29">
        <v>958</v>
      </c>
      <c r="D88" s="39">
        <f t="shared" si="11"/>
        <v>73.692307692307693</v>
      </c>
      <c r="E88" s="29">
        <v>1056</v>
      </c>
      <c r="F88" s="39">
        <f t="shared" si="8"/>
        <v>70.400000000000006</v>
      </c>
      <c r="G88" s="29">
        <v>1010</v>
      </c>
      <c r="H88" s="39">
        <f t="shared" si="9"/>
        <v>67.333333333333329</v>
      </c>
      <c r="I88" s="29">
        <v>1064</v>
      </c>
      <c r="J88" s="39">
        <f t="shared" si="12"/>
        <v>70.933333333333337</v>
      </c>
      <c r="K88" s="39">
        <f t="shared" si="10"/>
        <v>70.589743589743591</v>
      </c>
      <c r="L88" s="29"/>
    </row>
    <row r="89" spans="1:12">
      <c r="A89" s="29">
        <v>86</v>
      </c>
      <c r="B89" s="29" t="s">
        <v>588</v>
      </c>
      <c r="C89" s="29">
        <v>1029</v>
      </c>
      <c r="D89" s="39">
        <f t="shared" si="11"/>
        <v>79.15384615384616</v>
      </c>
      <c r="E89" s="29">
        <v>1059</v>
      </c>
      <c r="F89" s="39">
        <f t="shared" si="8"/>
        <v>70.599999999999994</v>
      </c>
      <c r="G89" s="29">
        <v>1002</v>
      </c>
      <c r="H89" s="39">
        <f t="shared" si="9"/>
        <v>66.8</v>
      </c>
      <c r="I89" s="29">
        <v>1056</v>
      </c>
      <c r="J89" s="39">
        <f t="shared" si="12"/>
        <v>70.400000000000006</v>
      </c>
      <c r="K89" s="39">
        <f t="shared" si="10"/>
        <v>71.738461538461536</v>
      </c>
      <c r="L89" s="29"/>
    </row>
    <row r="90" spans="1:12">
      <c r="A90" s="29">
        <v>87</v>
      </c>
      <c r="B90" s="29" t="s">
        <v>589</v>
      </c>
      <c r="C90" s="29">
        <v>904</v>
      </c>
      <c r="D90" s="39">
        <f t="shared" si="11"/>
        <v>69.538461538461533</v>
      </c>
      <c r="E90" s="29">
        <v>1019</v>
      </c>
      <c r="F90" s="39">
        <f t="shared" si="8"/>
        <v>67.933333333333337</v>
      </c>
      <c r="G90" s="29">
        <v>1010</v>
      </c>
      <c r="H90" s="39">
        <f t="shared" si="9"/>
        <v>67.333333333333329</v>
      </c>
      <c r="I90" s="29">
        <v>1112</v>
      </c>
      <c r="J90" s="39">
        <f t="shared" si="12"/>
        <v>74.13333333333334</v>
      </c>
      <c r="K90" s="39">
        <f t="shared" si="10"/>
        <v>69.734615384615381</v>
      </c>
      <c r="L90" s="29"/>
    </row>
    <row r="91" spans="1:12">
      <c r="A91" s="29">
        <v>88</v>
      </c>
      <c r="B91" s="29" t="s">
        <v>590</v>
      </c>
      <c r="C91" s="29">
        <v>1061</v>
      </c>
      <c r="D91" s="39">
        <f t="shared" si="11"/>
        <v>81.615384615384613</v>
      </c>
      <c r="E91" s="29">
        <v>1050</v>
      </c>
      <c r="F91" s="39">
        <f t="shared" si="8"/>
        <v>70</v>
      </c>
      <c r="G91" s="29">
        <v>930</v>
      </c>
      <c r="H91" s="39">
        <f t="shared" si="9"/>
        <v>62</v>
      </c>
      <c r="I91" s="29">
        <v>982</v>
      </c>
      <c r="J91" s="39">
        <f t="shared" si="12"/>
        <v>65.466666666666669</v>
      </c>
      <c r="K91" s="39">
        <f t="shared" si="10"/>
        <v>69.77051282051282</v>
      </c>
      <c r="L91" s="29"/>
    </row>
    <row r="92" spans="1:12">
      <c r="A92" s="29">
        <v>89</v>
      </c>
      <c r="B92" s="29" t="s">
        <v>591</v>
      </c>
      <c r="C92" s="29">
        <v>758</v>
      </c>
      <c r="D92" s="39">
        <f t="shared" si="11"/>
        <v>58.307692307692307</v>
      </c>
      <c r="E92" s="29">
        <v>934</v>
      </c>
      <c r="F92" s="39">
        <f t="shared" si="8"/>
        <v>62.266666666666666</v>
      </c>
      <c r="G92" s="29">
        <v>994</v>
      </c>
      <c r="H92" s="39">
        <f t="shared" si="9"/>
        <v>66.266666666666666</v>
      </c>
      <c r="I92" s="29">
        <v>992</v>
      </c>
      <c r="J92" s="39">
        <f t="shared" si="12"/>
        <v>66.13333333333334</v>
      </c>
      <c r="K92" s="39">
        <f t="shared" si="10"/>
        <v>63.243589743589737</v>
      </c>
      <c r="L92" s="29"/>
    </row>
    <row r="93" spans="1:12">
      <c r="A93" s="29">
        <v>90</v>
      </c>
      <c r="B93" s="29" t="s">
        <v>592</v>
      </c>
      <c r="C93" s="29">
        <v>865</v>
      </c>
      <c r="D93" s="39">
        <f t="shared" si="11"/>
        <v>66.538461538461533</v>
      </c>
      <c r="E93" s="29">
        <v>902</v>
      </c>
      <c r="F93" s="39">
        <f t="shared" si="8"/>
        <v>60.133333333333333</v>
      </c>
      <c r="G93" s="29">
        <v>853</v>
      </c>
      <c r="H93" s="39">
        <f t="shared" si="9"/>
        <v>56.866666666666667</v>
      </c>
      <c r="I93" s="29">
        <v>901</v>
      </c>
      <c r="J93" s="39">
        <f t="shared" si="12"/>
        <v>60.06666666666667</v>
      </c>
      <c r="K93" s="39">
        <f t="shared" si="10"/>
        <v>60.901282051282053</v>
      </c>
      <c r="L93" s="29"/>
    </row>
    <row r="94" spans="1:12">
      <c r="A94" s="29">
        <v>91</v>
      </c>
      <c r="B94" s="29" t="s">
        <v>593</v>
      </c>
      <c r="C94" s="29">
        <v>917</v>
      </c>
      <c r="D94" s="39">
        <f t="shared" si="11"/>
        <v>70.538461538461533</v>
      </c>
      <c r="E94" s="29">
        <v>1020</v>
      </c>
      <c r="F94" s="39">
        <f t="shared" si="8"/>
        <v>68</v>
      </c>
      <c r="G94" s="29">
        <v>994</v>
      </c>
      <c r="H94" s="39">
        <f t="shared" si="9"/>
        <v>66.266666666666666</v>
      </c>
      <c r="I94" s="29">
        <v>1022</v>
      </c>
      <c r="J94" s="39">
        <f t="shared" si="12"/>
        <v>68.13333333333334</v>
      </c>
      <c r="K94" s="39">
        <f t="shared" si="10"/>
        <v>68.234615384615381</v>
      </c>
      <c r="L94" s="29"/>
    </row>
    <row r="95" spans="1:12">
      <c r="A95" s="29">
        <v>92</v>
      </c>
      <c r="B95" s="29" t="s">
        <v>594</v>
      </c>
      <c r="C95" s="29">
        <v>1073</v>
      </c>
      <c r="D95" s="39">
        <f t="shared" si="11"/>
        <v>82.538461538461533</v>
      </c>
      <c r="E95" s="29">
        <v>1087</v>
      </c>
      <c r="F95" s="39">
        <f t="shared" si="8"/>
        <v>72.466666666666669</v>
      </c>
      <c r="G95" s="29">
        <v>1094</v>
      </c>
      <c r="H95" s="39">
        <f t="shared" si="9"/>
        <v>72.933333333333337</v>
      </c>
      <c r="I95" s="29">
        <v>1059</v>
      </c>
      <c r="J95" s="39">
        <f t="shared" si="12"/>
        <v>70.599999999999994</v>
      </c>
      <c r="K95" s="39">
        <f t="shared" si="10"/>
        <v>74.634615384615387</v>
      </c>
      <c r="L95" s="29"/>
    </row>
    <row r="96" spans="1:12">
      <c r="A96" s="29">
        <v>93</v>
      </c>
      <c r="B96" s="29" t="s">
        <v>595</v>
      </c>
      <c r="C96" s="29">
        <v>1039</v>
      </c>
      <c r="D96" s="39">
        <f t="shared" si="11"/>
        <v>79.92307692307692</v>
      </c>
      <c r="E96" s="38">
        <v>998</v>
      </c>
      <c r="F96" s="39">
        <f t="shared" si="8"/>
        <v>66.533333333333331</v>
      </c>
      <c r="G96" s="38">
        <v>1008</v>
      </c>
      <c r="H96" s="39">
        <f t="shared" si="9"/>
        <v>67.2</v>
      </c>
      <c r="I96" s="38">
        <v>1061</v>
      </c>
      <c r="J96" s="39">
        <f t="shared" si="12"/>
        <v>70.733333333333334</v>
      </c>
      <c r="K96" s="39">
        <f t="shared" si="10"/>
        <v>71.097435897435901</v>
      </c>
      <c r="L96" s="38"/>
    </row>
    <row r="97" spans="1:12">
      <c r="A97" s="29">
        <v>94</v>
      </c>
      <c r="B97" s="29" t="s">
        <v>596</v>
      </c>
      <c r="C97" s="29">
        <v>1094</v>
      </c>
      <c r="D97" s="39">
        <f t="shared" si="11"/>
        <v>84.15384615384616</v>
      </c>
      <c r="E97" s="36" t="s">
        <v>586</v>
      </c>
      <c r="F97" s="44"/>
      <c r="G97" s="36"/>
      <c r="H97" s="44"/>
      <c r="I97" s="36"/>
      <c r="J97" s="44"/>
      <c r="K97" s="36"/>
      <c r="L97" s="36">
        <v>2</v>
      </c>
    </row>
    <row r="98" spans="1:12">
      <c r="A98" s="29">
        <v>95</v>
      </c>
      <c r="B98" s="29" t="s">
        <v>597</v>
      </c>
      <c r="C98" s="29">
        <v>821</v>
      </c>
      <c r="D98" s="39">
        <f t="shared" si="11"/>
        <v>63.153846153846153</v>
      </c>
      <c r="E98" s="38">
        <v>928</v>
      </c>
      <c r="F98" s="39">
        <f t="shared" si="8"/>
        <v>61.866666666666667</v>
      </c>
      <c r="G98" s="38">
        <v>870</v>
      </c>
      <c r="H98" s="39">
        <f t="shared" si="9"/>
        <v>58</v>
      </c>
      <c r="I98" s="38">
        <v>966</v>
      </c>
      <c r="J98" s="39">
        <f t="shared" si="12"/>
        <v>64.400000000000006</v>
      </c>
      <c r="K98" s="39">
        <f t="shared" si="10"/>
        <v>61.855128205128203</v>
      </c>
      <c r="L98" s="38"/>
    </row>
    <row r="99" spans="1:12">
      <c r="A99" s="29">
        <v>96</v>
      </c>
      <c r="B99" s="29" t="s">
        <v>598</v>
      </c>
      <c r="C99" s="29">
        <v>863</v>
      </c>
      <c r="D99" s="39">
        <f t="shared" si="11"/>
        <v>66.384615384615387</v>
      </c>
      <c r="E99" s="38">
        <v>1037</v>
      </c>
      <c r="F99" s="39">
        <f t="shared" si="8"/>
        <v>69.13333333333334</v>
      </c>
      <c r="G99" s="38">
        <v>975</v>
      </c>
      <c r="H99" s="39">
        <f t="shared" si="9"/>
        <v>65</v>
      </c>
      <c r="I99" s="38">
        <v>1046</v>
      </c>
      <c r="J99" s="39">
        <f t="shared" si="12"/>
        <v>69.733333333333334</v>
      </c>
      <c r="K99" s="39">
        <f t="shared" si="10"/>
        <v>67.562820512820522</v>
      </c>
      <c r="L99" s="38"/>
    </row>
    <row r="100" spans="1:12">
      <c r="A100" s="29">
        <v>97</v>
      </c>
      <c r="B100" s="29" t="s">
        <v>599</v>
      </c>
      <c r="C100" s="29">
        <v>793</v>
      </c>
      <c r="D100" s="39">
        <f t="shared" si="11"/>
        <v>61</v>
      </c>
      <c r="E100" s="38">
        <v>747</v>
      </c>
      <c r="F100" s="39">
        <f t="shared" si="8"/>
        <v>49.8</v>
      </c>
      <c r="G100" s="45">
        <v>893</v>
      </c>
      <c r="H100" s="39">
        <f t="shared" si="9"/>
        <v>59.533333333333331</v>
      </c>
      <c r="I100" s="45">
        <v>926</v>
      </c>
      <c r="J100" s="39">
        <f t="shared" si="12"/>
        <v>61.733333333333334</v>
      </c>
      <c r="K100" s="39">
        <f t="shared" si="10"/>
        <v>58.016666666666666</v>
      </c>
      <c r="L100" s="45"/>
    </row>
    <row r="101" spans="1:12">
      <c r="A101" s="29">
        <v>98</v>
      </c>
      <c r="B101" s="29" t="s">
        <v>600</v>
      </c>
      <c r="C101" s="29">
        <v>833</v>
      </c>
      <c r="D101" s="39">
        <f t="shared" si="11"/>
        <v>64.07692307692308</v>
      </c>
      <c r="E101" s="38">
        <v>852</v>
      </c>
      <c r="F101" s="39">
        <f t="shared" si="8"/>
        <v>56.8</v>
      </c>
      <c r="G101" s="38">
        <v>799</v>
      </c>
      <c r="H101" s="39">
        <f t="shared" si="9"/>
        <v>53.266666666666666</v>
      </c>
      <c r="I101" s="38">
        <v>899</v>
      </c>
      <c r="J101" s="39">
        <f t="shared" si="12"/>
        <v>59.93333333333333</v>
      </c>
      <c r="K101" s="39">
        <f t="shared" si="10"/>
        <v>58.519230769230774</v>
      </c>
      <c r="L101" s="38"/>
    </row>
    <row r="102" spans="1:12">
      <c r="A102" s="29">
        <v>99</v>
      </c>
      <c r="B102" s="29" t="s">
        <v>601</v>
      </c>
      <c r="C102" s="29">
        <v>819</v>
      </c>
      <c r="D102" s="39">
        <f t="shared" si="11"/>
        <v>63</v>
      </c>
      <c r="E102" s="29">
        <v>888</v>
      </c>
      <c r="F102" s="39">
        <f t="shared" si="8"/>
        <v>59.2</v>
      </c>
      <c r="G102" s="29">
        <v>942</v>
      </c>
      <c r="H102" s="39">
        <f t="shared" si="9"/>
        <v>62.8</v>
      </c>
      <c r="I102" s="29">
        <v>1117</v>
      </c>
      <c r="J102" s="39">
        <f t="shared" si="12"/>
        <v>74.466666666666669</v>
      </c>
      <c r="K102" s="39">
        <f t="shared" si="10"/>
        <v>64.866666666666674</v>
      </c>
      <c r="L102" s="29"/>
    </row>
    <row r="103" spans="1:12">
      <c r="A103" s="29">
        <v>100</v>
      </c>
      <c r="B103" s="29" t="s">
        <v>602</v>
      </c>
      <c r="C103" s="29">
        <v>912</v>
      </c>
      <c r="D103" s="39">
        <f t="shared" si="11"/>
        <v>70.15384615384616</v>
      </c>
      <c r="E103" s="29">
        <v>920</v>
      </c>
      <c r="F103" s="39">
        <f t="shared" si="8"/>
        <v>61.333333333333336</v>
      </c>
      <c r="G103" s="29">
        <v>883</v>
      </c>
      <c r="H103" s="39">
        <f t="shared" si="9"/>
        <v>58.866666666666667</v>
      </c>
      <c r="I103" s="29">
        <v>946</v>
      </c>
      <c r="J103" s="39">
        <f t="shared" si="12"/>
        <v>63.06666666666667</v>
      </c>
      <c r="K103" s="39">
        <f t="shared" si="10"/>
        <v>63.35512820512821</v>
      </c>
      <c r="L103" s="29"/>
    </row>
    <row r="104" spans="1:12">
      <c r="A104" s="29">
        <v>101</v>
      </c>
      <c r="B104" s="29" t="s">
        <v>603</v>
      </c>
      <c r="C104" s="29">
        <v>1074</v>
      </c>
      <c r="D104" s="39">
        <f t="shared" si="11"/>
        <v>82.615384615384613</v>
      </c>
      <c r="E104" s="38">
        <v>1165</v>
      </c>
      <c r="F104" s="39">
        <f t="shared" si="8"/>
        <v>77.666666666666671</v>
      </c>
      <c r="G104" s="38">
        <v>1111</v>
      </c>
      <c r="H104" s="39">
        <f t="shared" si="9"/>
        <v>74.066666666666663</v>
      </c>
      <c r="I104" s="38">
        <v>1123</v>
      </c>
      <c r="J104" s="39">
        <f t="shared" si="12"/>
        <v>74.86666666666666</v>
      </c>
      <c r="K104" s="39">
        <f t="shared" si="10"/>
        <v>77.303846153846152</v>
      </c>
      <c r="L104" s="38"/>
    </row>
    <row r="105" spans="1:12">
      <c r="A105" s="29">
        <v>102</v>
      </c>
      <c r="B105" s="29" t="s">
        <v>604</v>
      </c>
      <c r="C105" s="29">
        <v>764</v>
      </c>
      <c r="D105" s="39">
        <f t="shared" si="11"/>
        <v>58.769230769230766</v>
      </c>
      <c r="E105" s="29">
        <v>832</v>
      </c>
      <c r="F105" s="39">
        <f t="shared" si="8"/>
        <v>55.466666666666669</v>
      </c>
      <c r="G105" s="29">
        <v>765</v>
      </c>
      <c r="H105" s="39">
        <f t="shared" si="9"/>
        <v>51</v>
      </c>
      <c r="I105" s="29">
        <v>918</v>
      </c>
      <c r="J105" s="39">
        <f t="shared" si="12"/>
        <v>61.2</v>
      </c>
      <c r="K105" s="39">
        <f t="shared" si="10"/>
        <v>56.608974358974365</v>
      </c>
      <c r="L105" s="29"/>
    </row>
    <row r="106" spans="1:12">
      <c r="A106" s="29">
        <v>103</v>
      </c>
      <c r="B106" s="29" t="s">
        <v>605</v>
      </c>
      <c r="C106" s="29">
        <v>992</v>
      </c>
      <c r="D106" s="39">
        <f t="shared" si="11"/>
        <v>76.307692307692307</v>
      </c>
      <c r="E106" s="29">
        <v>1037</v>
      </c>
      <c r="F106" s="39">
        <f t="shared" si="8"/>
        <v>69.13333333333334</v>
      </c>
      <c r="G106" s="29">
        <v>1033</v>
      </c>
      <c r="H106" s="39">
        <f t="shared" si="9"/>
        <v>68.86666666666666</v>
      </c>
      <c r="I106" s="29">
        <v>1023</v>
      </c>
      <c r="J106" s="39">
        <f t="shared" si="12"/>
        <v>68.2</v>
      </c>
      <c r="K106" s="39">
        <f t="shared" si="10"/>
        <v>70.626923076923077</v>
      </c>
      <c r="L106" s="29"/>
    </row>
    <row r="107" spans="1:12">
      <c r="A107" s="29">
        <v>104</v>
      </c>
      <c r="B107" s="29" t="s">
        <v>606</v>
      </c>
      <c r="C107" s="29">
        <v>945</v>
      </c>
      <c r="D107" s="39">
        <f t="shared" si="11"/>
        <v>72.692307692307693</v>
      </c>
      <c r="E107" s="29">
        <v>979</v>
      </c>
      <c r="F107" s="39">
        <f t="shared" si="8"/>
        <v>65.266666666666666</v>
      </c>
      <c r="G107" s="29">
        <v>979</v>
      </c>
      <c r="H107" s="39">
        <f t="shared" si="9"/>
        <v>65.266666666666666</v>
      </c>
      <c r="I107" s="29">
        <v>1039</v>
      </c>
      <c r="J107" s="39">
        <f t="shared" si="12"/>
        <v>69.266666666666666</v>
      </c>
      <c r="K107" s="39">
        <f t="shared" si="10"/>
        <v>68.123076923076923</v>
      </c>
      <c r="L107" s="29"/>
    </row>
    <row r="108" spans="1:12">
      <c r="A108" s="29">
        <v>105</v>
      </c>
      <c r="B108" s="29" t="s">
        <v>607</v>
      </c>
      <c r="C108" s="29">
        <v>1015</v>
      </c>
      <c r="D108" s="39">
        <f t="shared" si="11"/>
        <v>78.07692307692308</v>
      </c>
      <c r="E108" s="29">
        <v>1047</v>
      </c>
      <c r="F108" s="39">
        <f t="shared" si="8"/>
        <v>69.8</v>
      </c>
      <c r="G108" s="29">
        <v>951</v>
      </c>
      <c r="H108" s="39">
        <f t="shared" si="9"/>
        <v>63.4</v>
      </c>
      <c r="I108" s="29">
        <v>1030</v>
      </c>
      <c r="J108" s="39">
        <f t="shared" si="12"/>
        <v>68.666666666666671</v>
      </c>
      <c r="K108" s="39">
        <f t="shared" si="10"/>
        <v>69.985897435897442</v>
      </c>
      <c r="L108" s="29"/>
    </row>
    <row r="109" spans="1:12">
      <c r="A109" s="29">
        <v>106</v>
      </c>
      <c r="B109" s="29" t="s">
        <v>608</v>
      </c>
      <c r="C109" s="29">
        <v>908</v>
      </c>
      <c r="D109" s="39">
        <f t="shared" si="11"/>
        <v>69.84615384615384</v>
      </c>
      <c r="E109" s="29">
        <v>861</v>
      </c>
      <c r="F109" s="39">
        <f t="shared" si="8"/>
        <v>57.4</v>
      </c>
      <c r="G109" s="29">
        <v>829</v>
      </c>
      <c r="H109" s="39">
        <f t="shared" si="9"/>
        <v>55.266666666666666</v>
      </c>
      <c r="I109" s="29">
        <v>977</v>
      </c>
      <c r="J109" s="39">
        <f t="shared" si="12"/>
        <v>65.13333333333334</v>
      </c>
      <c r="K109" s="39">
        <f t="shared" si="10"/>
        <v>61.911538461538456</v>
      </c>
      <c r="L109" s="29"/>
    </row>
    <row r="110" spans="1:12">
      <c r="A110" s="29">
        <v>107</v>
      </c>
      <c r="B110" s="29" t="s">
        <v>609</v>
      </c>
      <c r="C110" s="29">
        <v>910</v>
      </c>
      <c r="D110" s="39">
        <f t="shared" si="11"/>
        <v>70</v>
      </c>
      <c r="E110" s="29">
        <v>852</v>
      </c>
      <c r="F110" s="39">
        <f t="shared" si="8"/>
        <v>56.8</v>
      </c>
      <c r="G110" s="29">
        <v>856</v>
      </c>
      <c r="H110" s="39">
        <f t="shared" si="9"/>
        <v>57.06666666666667</v>
      </c>
      <c r="I110" s="29">
        <v>1008</v>
      </c>
      <c r="J110" s="39">
        <f t="shared" si="12"/>
        <v>67.2</v>
      </c>
      <c r="K110" s="39">
        <f t="shared" si="10"/>
        <v>62.766666666666666</v>
      </c>
      <c r="L110" s="29"/>
    </row>
    <row r="111" spans="1:12">
      <c r="A111" s="29">
        <v>108</v>
      </c>
      <c r="B111" s="29" t="s">
        <v>610</v>
      </c>
      <c r="C111" s="29">
        <v>936</v>
      </c>
      <c r="D111" s="39">
        <f t="shared" si="11"/>
        <v>72</v>
      </c>
      <c r="E111" s="38">
        <v>1104</v>
      </c>
      <c r="F111" s="39">
        <f t="shared" si="8"/>
        <v>73.599999999999994</v>
      </c>
      <c r="G111" s="38">
        <v>951</v>
      </c>
      <c r="H111" s="39">
        <f t="shared" si="9"/>
        <v>63.4</v>
      </c>
      <c r="I111" s="38">
        <v>1007</v>
      </c>
      <c r="J111" s="39">
        <f t="shared" si="12"/>
        <v>67.13333333333334</v>
      </c>
      <c r="K111" s="39">
        <f t="shared" si="10"/>
        <v>69.033333333333331</v>
      </c>
      <c r="L111" s="38"/>
    </row>
    <row r="112" spans="1:12">
      <c r="A112" s="29">
        <v>109</v>
      </c>
      <c r="B112" s="29" t="s">
        <v>611</v>
      </c>
      <c r="C112" s="29">
        <v>627</v>
      </c>
      <c r="D112" s="39">
        <f t="shared" si="11"/>
        <v>48.230769230769234</v>
      </c>
      <c r="E112" s="35">
        <v>681</v>
      </c>
      <c r="F112" s="41">
        <f t="shared" si="8"/>
        <v>45.4</v>
      </c>
      <c r="G112" s="35"/>
      <c r="H112" s="41"/>
      <c r="I112" s="35"/>
      <c r="J112" s="41"/>
      <c r="K112" s="35"/>
      <c r="L112" s="35">
        <v>13</v>
      </c>
    </row>
    <row r="113" spans="1:12">
      <c r="A113" s="29">
        <v>110</v>
      </c>
      <c r="B113" s="29" t="s">
        <v>612</v>
      </c>
      <c r="C113" s="29">
        <v>941</v>
      </c>
      <c r="D113" s="39">
        <f t="shared" si="11"/>
        <v>72.384615384615387</v>
      </c>
      <c r="E113" s="38">
        <v>994</v>
      </c>
      <c r="F113" s="39">
        <f t="shared" si="8"/>
        <v>66.266666666666666</v>
      </c>
      <c r="G113" s="38">
        <v>977</v>
      </c>
      <c r="H113" s="39">
        <f t="shared" si="9"/>
        <v>65.13333333333334</v>
      </c>
      <c r="I113" s="38">
        <v>1102</v>
      </c>
      <c r="J113" s="39">
        <f t="shared" si="12"/>
        <v>73.466666666666669</v>
      </c>
      <c r="K113" s="39">
        <f t="shared" si="10"/>
        <v>69.312820512820508</v>
      </c>
      <c r="L113" s="38"/>
    </row>
    <row r="114" spans="1:12">
      <c r="A114" s="29">
        <v>111</v>
      </c>
      <c r="B114" s="29" t="s">
        <v>613</v>
      </c>
      <c r="C114" s="29">
        <v>988</v>
      </c>
      <c r="D114" s="39">
        <f t="shared" si="11"/>
        <v>76</v>
      </c>
      <c r="E114" s="38">
        <v>1109</v>
      </c>
      <c r="F114" s="39">
        <f t="shared" si="8"/>
        <v>73.933333333333337</v>
      </c>
      <c r="G114" s="38">
        <v>1054</v>
      </c>
      <c r="H114" s="39">
        <f t="shared" si="9"/>
        <v>70.266666666666666</v>
      </c>
      <c r="I114" s="38">
        <v>1084</v>
      </c>
      <c r="J114" s="39">
        <f t="shared" si="12"/>
        <v>72.266666666666666</v>
      </c>
      <c r="K114" s="39">
        <f t="shared" si="10"/>
        <v>73.11666666666666</v>
      </c>
      <c r="L114" s="38"/>
    </row>
    <row r="115" spans="1:12">
      <c r="A115" s="29">
        <v>112</v>
      </c>
      <c r="B115" s="29" t="s">
        <v>614</v>
      </c>
      <c r="C115" s="29">
        <v>702</v>
      </c>
      <c r="D115" s="39">
        <f t="shared" si="11"/>
        <v>54</v>
      </c>
      <c r="E115" s="38">
        <v>657</v>
      </c>
      <c r="F115" s="39">
        <f t="shared" si="8"/>
        <v>43.8</v>
      </c>
      <c r="G115" s="35"/>
      <c r="H115" s="41"/>
      <c r="I115" s="35"/>
      <c r="J115" s="41"/>
      <c r="K115" s="35"/>
      <c r="L115" s="35">
        <v>14</v>
      </c>
    </row>
    <row r="116" spans="1:12">
      <c r="A116" s="29">
        <v>113</v>
      </c>
      <c r="B116" s="29" t="s">
        <v>615</v>
      </c>
      <c r="C116" s="29">
        <v>932</v>
      </c>
      <c r="D116" s="39">
        <f t="shared" si="11"/>
        <v>71.692307692307693</v>
      </c>
      <c r="E116" s="38">
        <v>1048</v>
      </c>
      <c r="F116" s="39">
        <f t="shared" si="8"/>
        <v>69.86666666666666</v>
      </c>
      <c r="G116" s="38">
        <v>1051</v>
      </c>
      <c r="H116" s="39">
        <f t="shared" si="9"/>
        <v>70.066666666666663</v>
      </c>
      <c r="I116" s="38">
        <v>1108</v>
      </c>
      <c r="J116" s="39">
        <f t="shared" si="12"/>
        <v>73.86666666666666</v>
      </c>
      <c r="K116" s="39">
        <f t="shared" si="10"/>
        <v>71.373076923076923</v>
      </c>
      <c r="L116" s="38"/>
    </row>
    <row r="117" spans="1:12">
      <c r="A117" s="29">
        <v>114</v>
      </c>
      <c r="B117" s="29" t="s">
        <v>616</v>
      </c>
      <c r="C117" s="29">
        <v>920</v>
      </c>
      <c r="D117" s="39">
        <f t="shared" si="11"/>
        <v>70.769230769230774</v>
      </c>
      <c r="E117" s="38">
        <v>951</v>
      </c>
      <c r="F117" s="39">
        <f t="shared" si="8"/>
        <v>63.4</v>
      </c>
      <c r="G117" s="38">
        <v>928</v>
      </c>
      <c r="H117" s="39">
        <f t="shared" si="9"/>
        <v>61.866666666666667</v>
      </c>
      <c r="I117" s="38">
        <v>1060</v>
      </c>
      <c r="J117" s="39">
        <f t="shared" si="12"/>
        <v>70.666666666666671</v>
      </c>
      <c r="K117" s="39">
        <f t="shared" si="10"/>
        <v>66.675641025641028</v>
      </c>
      <c r="L117" s="38"/>
    </row>
    <row r="118" spans="1:12">
      <c r="A118" s="29">
        <v>115</v>
      </c>
      <c r="B118" s="29" t="s">
        <v>617</v>
      </c>
      <c r="C118" s="29">
        <v>822</v>
      </c>
      <c r="D118" s="39">
        <f t="shared" si="11"/>
        <v>63.230769230769234</v>
      </c>
      <c r="E118" s="38">
        <v>669</v>
      </c>
      <c r="F118" s="39">
        <f t="shared" si="8"/>
        <v>44.6</v>
      </c>
      <c r="G118" s="38">
        <v>842</v>
      </c>
      <c r="H118" s="39">
        <f t="shared" si="9"/>
        <v>56.133333333333333</v>
      </c>
      <c r="I118" s="35"/>
      <c r="J118" s="41"/>
      <c r="K118" s="35"/>
      <c r="L118" s="35">
        <v>15</v>
      </c>
    </row>
    <row r="119" spans="1:12">
      <c r="A119" s="29">
        <v>116</v>
      </c>
      <c r="B119" s="29" t="s">
        <v>618</v>
      </c>
      <c r="C119" s="29">
        <v>1102</v>
      </c>
      <c r="D119" s="39">
        <f t="shared" si="11"/>
        <v>84.769230769230774</v>
      </c>
      <c r="E119" s="38">
        <v>1163</v>
      </c>
      <c r="F119" s="39">
        <f t="shared" si="8"/>
        <v>77.533333333333331</v>
      </c>
      <c r="G119" s="38">
        <v>1092</v>
      </c>
      <c r="H119" s="39">
        <f t="shared" si="9"/>
        <v>72.8</v>
      </c>
      <c r="I119" s="38">
        <v>1172</v>
      </c>
      <c r="J119" s="39">
        <f t="shared" si="12"/>
        <v>78.13333333333334</v>
      </c>
      <c r="K119" s="39">
        <f t="shared" si="10"/>
        <v>78.308974358974353</v>
      </c>
      <c r="L119" s="38"/>
    </row>
    <row r="120" spans="1:12">
      <c r="A120" s="29">
        <v>117</v>
      </c>
      <c r="B120" s="29" t="s">
        <v>619</v>
      </c>
      <c r="C120" s="29">
        <v>845</v>
      </c>
      <c r="D120" s="39">
        <f t="shared" si="11"/>
        <v>65</v>
      </c>
      <c r="E120" s="38">
        <v>786</v>
      </c>
      <c r="F120" s="39">
        <f t="shared" si="8"/>
        <v>52.4</v>
      </c>
      <c r="G120" s="38">
        <v>907</v>
      </c>
      <c r="H120" s="39">
        <f t="shared" si="9"/>
        <v>60.466666666666669</v>
      </c>
      <c r="I120" s="38">
        <v>1038</v>
      </c>
      <c r="J120" s="39">
        <f t="shared" si="12"/>
        <v>69.2</v>
      </c>
      <c r="K120" s="39">
        <f t="shared" si="10"/>
        <v>61.766666666666666</v>
      </c>
      <c r="L120" s="38"/>
    </row>
    <row r="121" spans="1:12">
      <c r="A121" s="29">
        <v>118</v>
      </c>
      <c r="B121" s="29" t="s">
        <v>620</v>
      </c>
      <c r="C121" s="29">
        <v>818</v>
      </c>
      <c r="D121" s="39">
        <f t="shared" si="11"/>
        <v>62.92307692307692</v>
      </c>
      <c r="E121" s="38">
        <v>676</v>
      </c>
      <c r="F121" s="39">
        <f t="shared" si="8"/>
        <v>45.06666666666667</v>
      </c>
      <c r="G121" s="38">
        <v>757</v>
      </c>
      <c r="H121" s="39">
        <f t="shared" si="9"/>
        <v>50.466666666666669</v>
      </c>
      <c r="I121" s="38">
        <v>820</v>
      </c>
      <c r="J121" s="39">
        <f t="shared" si="12"/>
        <v>54.666666666666664</v>
      </c>
      <c r="K121" s="39">
        <f t="shared" si="10"/>
        <v>53.280769230769231</v>
      </c>
      <c r="L121" s="38"/>
    </row>
    <row r="122" spans="1:12">
      <c r="A122" s="29">
        <v>119</v>
      </c>
      <c r="B122" s="29" t="s">
        <v>621</v>
      </c>
      <c r="C122" s="29">
        <v>1013</v>
      </c>
      <c r="D122" s="39">
        <f t="shared" si="11"/>
        <v>77.92307692307692</v>
      </c>
      <c r="E122" s="38">
        <v>1021</v>
      </c>
      <c r="F122" s="39">
        <f t="shared" si="8"/>
        <v>68.066666666666663</v>
      </c>
      <c r="G122" s="38">
        <v>925</v>
      </c>
      <c r="H122" s="39">
        <f t="shared" si="9"/>
        <v>61.666666666666664</v>
      </c>
      <c r="I122" s="38">
        <v>1022</v>
      </c>
      <c r="J122" s="39">
        <f t="shared" si="12"/>
        <v>68.13333333333334</v>
      </c>
      <c r="K122" s="39">
        <f t="shared" si="10"/>
        <v>68.947435897435895</v>
      </c>
      <c r="L122" s="38"/>
    </row>
    <row r="123" spans="1:12">
      <c r="A123" s="29">
        <v>120</v>
      </c>
      <c r="B123" s="29" t="s">
        <v>622</v>
      </c>
      <c r="C123" s="29">
        <v>1029</v>
      </c>
      <c r="D123" s="39">
        <f t="shared" si="11"/>
        <v>79.15384615384616</v>
      </c>
      <c r="E123" s="38">
        <v>1122</v>
      </c>
      <c r="F123" s="39">
        <f t="shared" si="8"/>
        <v>74.8</v>
      </c>
      <c r="G123" s="38">
        <v>1055</v>
      </c>
      <c r="H123" s="39">
        <f t="shared" si="9"/>
        <v>70.333333333333329</v>
      </c>
      <c r="I123" s="38">
        <v>1168</v>
      </c>
      <c r="J123" s="39">
        <f t="shared" si="12"/>
        <v>77.86666666666666</v>
      </c>
      <c r="K123" s="39">
        <f t="shared" si="10"/>
        <v>75.538461538461533</v>
      </c>
      <c r="L123" s="38"/>
    </row>
    <row r="124" spans="1:12">
      <c r="A124" s="29">
        <v>121</v>
      </c>
      <c r="B124" s="29" t="s">
        <v>623</v>
      </c>
      <c r="C124" s="29">
        <v>650</v>
      </c>
      <c r="D124" s="39">
        <f t="shared" si="11"/>
        <v>50</v>
      </c>
      <c r="E124" s="38">
        <v>807</v>
      </c>
      <c r="F124" s="39">
        <f t="shared" si="8"/>
        <v>53.8</v>
      </c>
      <c r="G124" s="38">
        <v>876</v>
      </c>
      <c r="H124" s="39">
        <f t="shared" si="9"/>
        <v>58.4</v>
      </c>
      <c r="I124" s="38">
        <v>1021</v>
      </c>
      <c r="J124" s="39">
        <f t="shared" si="12"/>
        <v>68.066666666666663</v>
      </c>
      <c r="K124" s="39">
        <f t="shared" si="10"/>
        <v>57.566666666666663</v>
      </c>
      <c r="L124" s="38"/>
    </row>
    <row r="125" spans="1:12">
      <c r="A125" s="29">
        <v>122</v>
      </c>
      <c r="B125" s="29" t="s">
        <v>624</v>
      </c>
      <c r="C125" s="29">
        <v>1003</v>
      </c>
      <c r="D125" s="39">
        <f t="shared" si="11"/>
        <v>77.15384615384616</v>
      </c>
      <c r="E125" s="38">
        <v>1018</v>
      </c>
      <c r="F125" s="39">
        <f t="shared" si="8"/>
        <v>67.86666666666666</v>
      </c>
      <c r="G125" s="38">
        <v>1014</v>
      </c>
      <c r="H125" s="39">
        <f t="shared" si="9"/>
        <v>67.599999999999994</v>
      </c>
      <c r="I125" s="38">
        <v>1117</v>
      </c>
      <c r="J125" s="39">
        <f t="shared" si="12"/>
        <v>74.466666666666669</v>
      </c>
      <c r="K125" s="39">
        <f t="shared" si="10"/>
        <v>71.771794871794867</v>
      </c>
      <c r="L125" s="38"/>
    </row>
    <row r="126" spans="1:12">
      <c r="A126" s="29">
        <v>123</v>
      </c>
      <c r="B126" s="29" t="s">
        <v>625</v>
      </c>
      <c r="C126" s="29">
        <v>819</v>
      </c>
      <c r="D126" s="39">
        <f t="shared" si="11"/>
        <v>63</v>
      </c>
      <c r="E126" s="38">
        <v>750</v>
      </c>
      <c r="F126" s="39">
        <f t="shared" si="8"/>
        <v>50</v>
      </c>
      <c r="G126" s="38">
        <v>745</v>
      </c>
      <c r="H126" s="39">
        <f t="shared" si="9"/>
        <v>49.666666666666664</v>
      </c>
      <c r="I126" s="38">
        <v>885</v>
      </c>
      <c r="J126" s="39">
        <f t="shared" si="12"/>
        <v>59</v>
      </c>
      <c r="K126" s="39">
        <f t="shared" si="10"/>
        <v>55.416666666666664</v>
      </c>
      <c r="L126" s="38"/>
    </row>
    <row r="127" spans="1:12">
      <c r="A127" s="29">
        <v>124</v>
      </c>
      <c r="B127" s="29" t="s">
        <v>626</v>
      </c>
      <c r="C127" s="35">
        <v>590</v>
      </c>
      <c r="D127" s="42" t="s">
        <v>28</v>
      </c>
      <c r="E127" s="35">
        <v>689</v>
      </c>
      <c r="F127" s="35"/>
      <c r="G127" s="35"/>
      <c r="H127" s="41"/>
      <c r="I127" s="35"/>
      <c r="J127" s="41"/>
      <c r="K127" s="35"/>
      <c r="L127" s="35">
        <v>16</v>
      </c>
    </row>
    <row r="128" spans="1:12">
      <c r="A128" s="29">
        <v>125</v>
      </c>
      <c r="B128" s="29" t="s">
        <v>627</v>
      </c>
      <c r="C128" s="29">
        <v>721</v>
      </c>
      <c r="D128" s="39">
        <f>C128/13</f>
        <v>55.46153846153846</v>
      </c>
      <c r="E128" s="38">
        <v>748</v>
      </c>
      <c r="F128" s="39">
        <f t="shared" si="8"/>
        <v>49.866666666666667</v>
      </c>
      <c r="G128" s="38">
        <v>832</v>
      </c>
      <c r="H128" s="39">
        <f t="shared" ref="H128:H157" si="13">(G128/15)</f>
        <v>55.466666666666669</v>
      </c>
      <c r="I128" s="38">
        <v>888</v>
      </c>
      <c r="J128" s="39">
        <f t="shared" si="12"/>
        <v>59.2</v>
      </c>
      <c r="K128" s="39">
        <f t="shared" si="10"/>
        <v>54.998717948717953</v>
      </c>
      <c r="L128" s="38"/>
    </row>
    <row r="129" spans="1:12">
      <c r="A129" s="29">
        <v>126</v>
      </c>
      <c r="B129" s="29" t="s">
        <v>628</v>
      </c>
      <c r="C129" s="29">
        <v>917</v>
      </c>
      <c r="D129" s="39">
        <f>C129/13</f>
        <v>70.538461538461533</v>
      </c>
      <c r="E129" s="38">
        <v>922</v>
      </c>
      <c r="F129" s="39">
        <f t="shared" si="8"/>
        <v>61.466666666666669</v>
      </c>
      <c r="G129" s="38">
        <v>920</v>
      </c>
      <c r="H129" s="39">
        <f t="shared" si="13"/>
        <v>61.333333333333336</v>
      </c>
      <c r="I129" s="38">
        <v>993</v>
      </c>
      <c r="J129" s="39">
        <f t="shared" si="12"/>
        <v>66.2</v>
      </c>
      <c r="K129" s="39">
        <f t="shared" si="10"/>
        <v>64.884615384615387</v>
      </c>
      <c r="L129" s="38"/>
    </row>
    <row r="130" spans="1:12">
      <c r="A130" s="29">
        <v>127</v>
      </c>
      <c r="B130" s="29" t="s">
        <v>629</v>
      </c>
      <c r="C130" s="29">
        <v>671</v>
      </c>
      <c r="D130" s="39">
        <f>C130/13</f>
        <v>51.615384615384613</v>
      </c>
      <c r="E130" s="38">
        <v>797</v>
      </c>
      <c r="F130" s="39">
        <f t="shared" ref="F130:F157" si="14">(E130/15)</f>
        <v>53.133333333333333</v>
      </c>
      <c r="G130" s="38">
        <v>848</v>
      </c>
      <c r="H130" s="39">
        <f t="shared" si="13"/>
        <v>56.533333333333331</v>
      </c>
      <c r="I130" s="38">
        <v>909</v>
      </c>
      <c r="J130" s="41">
        <f t="shared" si="12"/>
        <v>60.6</v>
      </c>
      <c r="K130" s="35"/>
      <c r="L130" s="35">
        <v>17</v>
      </c>
    </row>
    <row r="131" spans="1:12">
      <c r="A131" s="29">
        <v>128</v>
      </c>
      <c r="B131" s="29" t="s">
        <v>630</v>
      </c>
      <c r="C131" s="29"/>
      <c r="D131" s="29"/>
      <c r="E131" s="29">
        <v>737</v>
      </c>
      <c r="F131" s="39">
        <f t="shared" si="14"/>
        <v>49.133333333333333</v>
      </c>
      <c r="G131" s="35"/>
      <c r="H131" s="41"/>
      <c r="I131" s="35"/>
      <c r="J131" s="41"/>
      <c r="K131" s="35"/>
      <c r="L131" s="35">
        <v>18</v>
      </c>
    </row>
    <row r="132" spans="1:12">
      <c r="A132" s="29">
        <v>129</v>
      </c>
      <c r="B132" s="29" t="s">
        <v>631</v>
      </c>
      <c r="C132" s="38"/>
      <c r="D132" s="38"/>
      <c r="E132" s="38">
        <v>885</v>
      </c>
      <c r="F132" s="39">
        <f t="shared" si="14"/>
        <v>59</v>
      </c>
      <c r="G132" s="38">
        <v>818</v>
      </c>
      <c r="H132" s="39">
        <f t="shared" si="13"/>
        <v>54.533333333333331</v>
      </c>
      <c r="I132" s="38">
        <v>964</v>
      </c>
      <c r="J132" s="39">
        <f t="shared" si="12"/>
        <v>64.266666666666666</v>
      </c>
      <c r="K132" s="39">
        <f>AVERAGE(F132,H132,J132)</f>
        <v>59.266666666666673</v>
      </c>
      <c r="L132" s="38"/>
    </row>
    <row r="133" spans="1:12">
      <c r="A133" s="29">
        <v>130</v>
      </c>
      <c r="B133" s="29" t="s">
        <v>632</v>
      </c>
      <c r="C133" s="38"/>
      <c r="D133" s="38"/>
      <c r="E133" s="38">
        <v>995</v>
      </c>
      <c r="F133" s="39">
        <f t="shared" si="14"/>
        <v>66.333333333333329</v>
      </c>
      <c r="G133" s="38">
        <v>1035</v>
      </c>
      <c r="H133" s="39">
        <f t="shared" si="13"/>
        <v>69</v>
      </c>
      <c r="I133" s="38">
        <v>1041</v>
      </c>
      <c r="J133" s="39">
        <f t="shared" ref="J133:J157" si="15">(I133/15)</f>
        <v>69.400000000000006</v>
      </c>
      <c r="K133" s="39">
        <f>AVERAGE(F133,H133,J133)</f>
        <v>68.24444444444444</v>
      </c>
      <c r="L133" s="38"/>
    </row>
    <row r="134" spans="1:12">
      <c r="A134" s="29">
        <v>131</v>
      </c>
      <c r="B134" s="29" t="s">
        <v>633</v>
      </c>
      <c r="C134" s="38"/>
      <c r="D134" s="38"/>
      <c r="E134" s="38">
        <v>297</v>
      </c>
      <c r="F134" s="35"/>
      <c r="G134" s="35"/>
      <c r="H134" s="41"/>
      <c r="I134" s="35"/>
      <c r="J134" s="41"/>
      <c r="K134" s="35"/>
      <c r="L134" s="35">
        <v>19</v>
      </c>
    </row>
    <row r="135" spans="1:12">
      <c r="A135" s="29">
        <v>132</v>
      </c>
      <c r="B135" s="29" t="s">
        <v>634</v>
      </c>
      <c r="C135" s="38"/>
      <c r="D135" s="38"/>
      <c r="E135" s="38">
        <v>887</v>
      </c>
      <c r="F135" s="39">
        <f t="shared" si="14"/>
        <v>59.133333333333333</v>
      </c>
      <c r="G135" s="38">
        <v>922</v>
      </c>
      <c r="H135" s="39">
        <f t="shared" si="13"/>
        <v>61.466666666666669</v>
      </c>
      <c r="I135" s="38">
        <v>1019</v>
      </c>
      <c r="J135" s="39">
        <f t="shared" si="15"/>
        <v>67.933333333333337</v>
      </c>
      <c r="K135" s="39">
        <f>AVERAGE(F135,H135,J135)</f>
        <v>62.844444444444441</v>
      </c>
      <c r="L135" s="38"/>
    </row>
    <row r="136" spans="1:12">
      <c r="A136" s="29">
        <v>133</v>
      </c>
      <c r="B136" s="29" t="s">
        <v>635</v>
      </c>
      <c r="C136" s="29"/>
      <c r="D136" s="29"/>
      <c r="E136" s="29">
        <v>804</v>
      </c>
      <c r="F136" s="39">
        <f t="shared" si="14"/>
        <v>53.6</v>
      </c>
      <c r="G136" s="29">
        <v>986</v>
      </c>
      <c r="H136" s="39">
        <f t="shared" si="13"/>
        <v>65.733333333333334</v>
      </c>
      <c r="I136" s="29">
        <v>1105</v>
      </c>
      <c r="J136" s="39">
        <f t="shared" si="15"/>
        <v>73.666666666666671</v>
      </c>
      <c r="K136" s="39">
        <f t="shared" ref="K136:K157" si="16">AVERAGE(F136,H136,J136)</f>
        <v>64.333333333333329</v>
      </c>
      <c r="L136" s="29"/>
    </row>
    <row r="137" spans="1:12">
      <c r="A137" s="29">
        <v>134</v>
      </c>
      <c r="B137" s="29" t="s">
        <v>636</v>
      </c>
      <c r="C137" s="29"/>
      <c r="D137" s="29"/>
      <c r="E137" s="29">
        <v>945</v>
      </c>
      <c r="F137" s="39">
        <f t="shared" si="14"/>
        <v>63</v>
      </c>
      <c r="G137" s="29">
        <v>960</v>
      </c>
      <c r="H137" s="39">
        <f t="shared" si="13"/>
        <v>64</v>
      </c>
      <c r="I137" s="29">
        <v>990</v>
      </c>
      <c r="J137" s="39">
        <f t="shared" si="15"/>
        <v>66</v>
      </c>
      <c r="K137" s="39">
        <f t="shared" si="16"/>
        <v>64.333333333333329</v>
      </c>
      <c r="L137" s="29"/>
    </row>
    <row r="138" spans="1:12">
      <c r="A138" s="29">
        <v>135</v>
      </c>
      <c r="B138" s="29" t="s">
        <v>637</v>
      </c>
      <c r="C138" s="29"/>
      <c r="D138" s="29"/>
      <c r="E138" s="29">
        <v>761</v>
      </c>
      <c r="F138" s="39">
        <f t="shared" si="14"/>
        <v>50.733333333333334</v>
      </c>
      <c r="G138" s="29">
        <v>848</v>
      </c>
      <c r="H138" s="39">
        <f t="shared" si="13"/>
        <v>56.533333333333331</v>
      </c>
      <c r="I138" s="29">
        <v>1002</v>
      </c>
      <c r="J138" s="39">
        <f t="shared" si="15"/>
        <v>66.8</v>
      </c>
      <c r="K138" s="39">
        <f t="shared" si="16"/>
        <v>58.022222222222219</v>
      </c>
      <c r="L138" s="29"/>
    </row>
    <row r="139" spans="1:12">
      <c r="A139" s="29">
        <v>136</v>
      </c>
      <c r="B139" s="29" t="s">
        <v>638</v>
      </c>
      <c r="C139" s="29"/>
      <c r="D139" s="29"/>
      <c r="E139" s="29">
        <v>617</v>
      </c>
      <c r="F139" s="35"/>
      <c r="G139" s="35"/>
      <c r="H139" s="41"/>
      <c r="I139" s="35"/>
      <c r="J139" s="41"/>
      <c r="K139" s="35"/>
      <c r="L139" s="35">
        <v>20</v>
      </c>
    </row>
    <row r="140" spans="1:12">
      <c r="A140" s="29">
        <v>137</v>
      </c>
      <c r="B140" s="29" t="s">
        <v>639</v>
      </c>
      <c r="C140" s="29"/>
      <c r="D140" s="29"/>
      <c r="E140" s="29">
        <v>934</v>
      </c>
      <c r="F140" s="39">
        <f t="shared" si="14"/>
        <v>62.266666666666666</v>
      </c>
      <c r="G140" s="29">
        <v>953</v>
      </c>
      <c r="H140" s="39">
        <f t="shared" si="13"/>
        <v>63.533333333333331</v>
      </c>
      <c r="I140" s="29">
        <v>1066</v>
      </c>
      <c r="J140" s="39">
        <f t="shared" si="15"/>
        <v>71.066666666666663</v>
      </c>
      <c r="K140" s="39">
        <f t="shared" si="16"/>
        <v>65.62222222222222</v>
      </c>
      <c r="L140" s="29"/>
    </row>
    <row r="141" spans="1:12">
      <c r="A141" s="29">
        <v>138</v>
      </c>
      <c r="B141" s="29" t="s">
        <v>640</v>
      </c>
      <c r="C141" s="29"/>
      <c r="D141" s="29"/>
      <c r="E141" s="29">
        <v>964</v>
      </c>
      <c r="F141" s="39">
        <f t="shared" si="14"/>
        <v>64.266666666666666</v>
      </c>
      <c r="G141" s="29">
        <v>1042</v>
      </c>
      <c r="H141" s="39">
        <f t="shared" si="13"/>
        <v>69.466666666666669</v>
      </c>
      <c r="I141" s="29">
        <v>1092</v>
      </c>
      <c r="J141" s="39">
        <f t="shared" si="15"/>
        <v>72.8</v>
      </c>
      <c r="K141" s="39">
        <f t="shared" si="16"/>
        <v>68.844444444444449</v>
      </c>
      <c r="L141" s="29"/>
    </row>
    <row r="142" spans="1:12">
      <c r="A142" s="29">
        <v>139</v>
      </c>
      <c r="B142" s="29" t="s">
        <v>641</v>
      </c>
      <c r="C142" s="29"/>
      <c r="D142" s="29"/>
      <c r="E142" s="29">
        <v>921</v>
      </c>
      <c r="F142" s="39">
        <f t="shared" si="14"/>
        <v>61.4</v>
      </c>
      <c r="G142" s="29">
        <v>949</v>
      </c>
      <c r="H142" s="39">
        <f t="shared" si="13"/>
        <v>63.266666666666666</v>
      </c>
      <c r="I142" s="29">
        <v>1091</v>
      </c>
      <c r="J142" s="39">
        <f t="shared" si="15"/>
        <v>72.733333333333334</v>
      </c>
      <c r="K142" s="39">
        <f t="shared" si="16"/>
        <v>65.8</v>
      </c>
      <c r="L142" s="29"/>
    </row>
    <row r="143" spans="1:12">
      <c r="A143" s="29">
        <v>140</v>
      </c>
      <c r="B143" s="29" t="s">
        <v>642</v>
      </c>
      <c r="C143" s="29"/>
      <c r="D143" s="29"/>
      <c r="E143" s="29">
        <v>1005</v>
      </c>
      <c r="F143" s="39">
        <f t="shared" si="14"/>
        <v>67</v>
      </c>
      <c r="G143" s="29">
        <v>936</v>
      </c>
      <c r="H143" s="39">
        <f t="shared" si="13"/>
        <v>62.4</v>
      </c>
      <c r="I143" s="29">
        <v>1036</v>
      </c>
      <c r="J143" s="39">
        <f t="shared" si="15"/>
        <v>69.066666666666663</v>
      </c>
      <c r="K143" s="39">
        <f t="shared" si="16"/>
        <v>66.155555555555551</v>
      </c>
      <c r="L143" s="29"/>
    </row>
    <row r="144" spans="1:12">
      <c r="A144" s="29">
        <v>141</v>
      </c>
      <c r="B144" s="29" t="s">
        <v>643</v>
      </c>
      <c r="C144" s="29"/>
      <c r="D144" s="29"/>
      <c r="E144" s="29">
        <v>782</v>
      </c>
      <c r="F144" s="39">
        <f t="shared" si="14"/>
        <v>52.133333333333333</v>
      </c>
      <c r="G144" s="29">
        <v>731</v>
      </c>
      <c r="H144" s="39">
        <f t="shared" si="13"/>
        <v>48.733333333333334</v>
      </c>
      <c r="I144" s="29">
        <v>890</v>
      </c>
      <c r="J144" s="39">
        <f t="shared" si="15"/>
        <v>59.333333333333336</v>
      </c>
      <c r="K144" s="39">
        <f t="shared" si="16"/>
        <v>53.400000000000006</v>
      </c>
      <c r="L144" s="29"/>
    </row>
    <row r="145" spans="1:12">
      <c r="A145" s="29">
        <v>142</v>
      </c>
      <c r="B145" s="29" t="s">
        <v>644</v>
      </c>
      <c r="C145" s="29"/>
      <c r="D145" s="29"/>
      <c r="E145" s="29">
        <v>926</v>
      </c>
      <c r="F145" s="39">
        <f t="shared" si="14"/>
        <v>61.733333333333334</v>
      </c>
      <c r="G145" s="29">
        <v>1016</v>
      </c>
      <c r="H145" s="39">
        <f t="shared" si="13"/>
        <v>67.733333333333334</v>
      </c>
      <c r="I145" s="29">
        <v>1039</v>
      </c>
      <c r="J145" s="39">
        <f t="shared" si="15"/>
        <v>69.266666666666666</v>
      </c>
      <c r="K145" s="39">
        <f t="shared" si="16"/>
        <v>66.244444444444454</v>
      </c>
      <c r="L145" s="29"/>
    </row>
    <row r="146" spans="1:12">
      <c r="A146" s="29">
        <v>143</v>
      </c>
      <c r="B146" s="29" t="s">
        <v>645</v>
      </c>
      <c r="C146" s="29"/>
      <c r="D146" s="29"/>
      <c r="E146" s="29">
        <v>1119</v>
      </c>
      <c r="F146" s="39">
        <f t="shared" si="14"/>
        <v>74.599999999999994</v>
      </c>
      <c r="G146" s="29">
        <v>1159</v>
      </c>
      <c r="H146" s="39">
        <f t="shared" si="13"/>
        <v>77.266666666666666</v>
      </c>
      <c r="I146" s="29">
        <v>1119</v>
      </c>
      <c r="J146" s="39">
        <f t="shared" si="15"/>
        <v>74.599999999999994</v>
      </c>
      <c r="K146" s="39">
        <f t="shared" si="16"/>
        <v>75.488888888888894</v>
      </c>
      <c r="L146" s="29"/>
    </row>
    <row r="147" spans="1:12">
      <c r="A147" s="29">
        <v>144</v>
      </c>
      <c r="B147" s="29" t="s">
        <v>646</v>
      </c>
      <c r="C147" s="29"/>
      <c r="D147" s="29"/>
      <c r="E147" s="29">
        <v>1084</v>
      </c>
      <c r="F147" s="39">
        <f t="shared" si="14"/>
        <v>72.266666666666666</v>
      </c>
      <c r="G147" s="29">
        <v>1067</v>
      </c>
      <c r="H147" s="39">
        <f t="shared" si="13"/>
        <v>71.13333333333334</v>
      </c>
      <c r="I147" s="29">
        <v>1090</v>
      </c>
      <c r="J147" s="39">
        <f t="shared" si="15"/>
        <v>72.666666666666671</v>
      </c>
      <c r="K147" s="39">
        <f t="shared" si="16"/>
        <v>72.022222222222226</v>
      </c>
      <c r="L147" s="29"/>
    </row>
    <row r="148" spans="1:12">
      <c r="A148" s="29">
        <v>145</v>
      </c>
      <c r="B148" s="29" t="s">
        <v>647</v>
      </c>
      <c r="C148" s="29"/>
      <c r="D148" s="29"/>
      <c r="E148" s="29">
        <v>918</v>
      </c>
      <c r="F148" s="39">
        <f t="shared" si="14"/>
        <v>61.2</v>
      </c>
      <c r="G148" s="29">
        <v>1058</v>
      </c>
      <c r="H148" s="39">
        <f t="shared" si="13"/>
        <v>70.533333333333331</v>
      </c>
      <c r="I148" s="29">
        <v>1048</v>
      </c>
      <c r="J148" s="39">
        <f t="shared" si="15"/>
        <v>69.86666666666666</v>
      </c>
      <c r="K148" s="39">
        <f t="shared" si="16"/>
        <v>67.2</v>
      </c>
      <c r="L148" s="29"/>
    </row>
    <row r="149" spans="1:12">
      <c r="A149" s="29">
        <v>146</v>
      </c>
      <c r="B149" s="29" t="s">
        <v>648</v>
      </c>
      <c r="C149" s="29"/>
      <c r="D149" s="29"/>
      <c r="E149" s="29">
        <v>974</v>
      </c>
      <c r="F149" s="39">
        <f t="shared" si="14"/>
        <v>64.933333333333337</v>
      </c>
      <c r="G149" s="38">
        <v>891</v>
      </c>
      <c r="H149" s="39">
        <f t="shared" si="13"/>
        <v>59.4</v>
      </c>
      <c r="I149" s="38">
        <v>1006</v>
      </c>
      <c r="J149" s="39">
        <f t="shared" si="15"/>
        <v>67.066666666666663</v>
      </c>
      <c r="K149" s="39">
        <f t="shared" si="16"/>
        <v>63.800000000000004</v>
      </c>
      <c r="L149" s="38"/>
    </row>
    <row r="150" spans="1:12">
      <c r="A150" s="29">
        <v>147</v>
      </c>
      <c r="B150" s="29" t="s">
        <v>649</v>
      </c>
      <c r="C150" s="29"/>
      <c r="D150" s="29"/>
      <c r="E150" s="29">
        <v>950</v>
      </c>
      <c r="F150" s="39">
        <f t="shared" si="14"/>
        <v>63.333333333333336</v>
      </c>
      <c r="G150" s="38">
        <v>941</v>
      </c>
      <c r="H150" s="39">
        <f t="shared" si="13"/>
        <v>62.733333333333334</v>
      </c>
      <c r="I150" s="38">
        <v>1028</v>
      </c>
      <c r="J150" s="39">
        <f t="shared" si="15"/>
        <v>68.533333333333331</v>
      </c>
      <c r="K150" s="39">
        <f t="shared" si="16"/>
        <v>64.86666666666666</v>
      </c>
      <c r="L150" s="38"/>
    </row>
    <row r="151" spans="1:12">
      <c r="A151" s="29">
        <v>148</v>
      </c>
      <c r="B151" s="29" t="s">
        <v>650</v>
      </c>
      <c r="C151" s="29"/>
      <c r="D151" s="29"/>
      <c r="E151" s="29">
        <v>618</v>
      </c>
      <c r="F151" s="39">
        <f t="shared" si="14"/>
        <v>41.2</v>
      </c>
      <c r="G151" s="35">
        <v>211</v>
      </c>
      <c r="H151" s="41"/>
      <c r="I151" s="35"/>
      <c r="J151" s="41"/>
      <c r="K151" s="35"/>
      <c r="L151" s="35">
        <v>21</v>
      </c>
    </row>
    <row r="152" spans="1:12">
      <c r="A152" s="29">
        <v>149</v>
      </c>
      <c r="B152" s="29" t="s">
        <v>651</v>
      </c>
      <c r="C152" s="29"/>
      <c r="D152" s="29"/>
      <c r="E152" s="29">
        <v>736</v>
      </c>
      <c r="F152" s="39">
        <f t="shared" si="14"/>
        <v>49.06666666666667</v>
      </c>
      <c r="G152" s="38">
        <v>755</v>
      </c>
      <c r="H152" s="39">
        <f t="shared" si="13"/>
        <v>50.333333333333336</v>
      </c>
      <c r="I152" s="38">
        <v>868</v>
      </c>
      <c r="J152" s="39">
        <f t="shared" si="15"/>
        <v>57.866666666666667</v>
      </c>
      <c r="K152" s="39">
        <f t="shared" si="16"/>
        <v>52.422222222222224</v>
      </c>
      <c r="L152" s="38"/>
    </row>
    <row r="153" spans="1:12">
      <c r="A153" s="29">
        <v>150</v>
      </c>
      <c r="B153" s="29" t="s">
        <v>652</v>
      </c>
      <c r="C153" s="29"/>
      <c r="D153" s="29"/>
      <c r="E153" s="29">
        <v>844</v>
      </c>
      <c r="F153" s="39">
        <f t="shared" si="14"/>
        <v>56.266666666666666</v>
      </c>
      <c r="G153" s="38">
        <v>914</v>
      </c>
      <c r="H153" s="39">
        <f t="shared" si="13"/>
        <v>60.93333333333333</v>
      </c>
      <c r="I153" s="38">
        <v>1012</v>
      </c>
      <c r="J153" s="39">
        <f t="shared" si="15"/>
        <v>67.466666666666669</v>
      </c>
      <c r="K153" s="39">
        <f t="shared" si="16"/>
        <v>61.55555555555555</v>
      </c>
      <c r="L153" s="38"/>
    </row>
    <row r="154" spans="1:12">
      <c r="A154" s="29">
        <v>151</v>
      </c>
      <c r="B154" s="29" t="s">
        <v>653</v>
      </c>
      <c r="C154" s="29"/>
      <c r="D154" s="29"/>
      <c r="E154" s="29">
        <v>978</v>
      </c>
      <c r="F154" s="39">
        <f t="shared" si="14"/>
        <v>65.2</v>
      </c>
      <c r="G154" s="38">
        <v>975</v>
      </c>
      <c r="H154" s="39">
        <f t="shared" si="13"/>
        <v>65</v>
      </c>
      <c r="I154" s="38">
        <v>1101</v>
      </c>
      <c r="J154" s="39">
        <f t="shared" si="15"/>
        <v>73.400000000000006</v>
      </c>
      <c r="K154" s="39">
        <f t="shared" si="16"/>
        <v>67.86666666666666</v>
      </c>
      <c r="L154" s="38"/>
    </row>
    <row r="155" spans="1:12">
      <c r="A155" s="29">
        <v>152</v>
      </c>
      <c r="B155" s="29" t="s">
        <v>654</v>
      </c>
      <c r="C155" s="29"/>
      <c r="D155" s="29"/>
      <c r="E155" s="29">
        <v>884</v>
      </c>
      <c r="F155" s="39">
        <f t="shared" si="14"/>
        <v>58.93333333333333</v>
      </c>
      <c r="G155" s="38">
        <v>982</v>
      </c>
      <c r="H155" s="39">
        <f t="shared" si="13"/>
        <v>65.466666666666669</v>
      </c>
      <c r="I155" s="38">
        <v>1030</v>
      </c>
      <c r="J155" s="39">
        <f t="shared" si="15"/>
        <v>68.666666666666671</v>
      </c>
      <c r="K155" s="39">
        <f t="shared" si="16"/>
        <v>64.355555555555554</v>
      </c>
      <c r="L155" s="38"/>
    </row>
    <row r="156" spans="1:12">
      <c r="A156" s="29">
        <v>153</v>
      </c>
      <c r="B156" s="29" t="s">
        <v>655</v>
      </c>
      <c r="C156" s="29"/>
      <c r="D156" s="29"/>
      <c r="E156" s="29">
        <v>820</v>
      </c>
      <c r="F156" s="39">
        <f t="shared" si="14"/>
        <v>54.666666666666664</v>
      </c>
      <c r="G156" s="38">
        <v>920</v>
      </c>
      <c r="H156" s="39">
        <f t="shared" si="13"/>
        <v>61.333333333333336</v>
      </c>
      <c r="I156" s="38">
        <v>997</v>
      </c>
      <c r="J156" s="39">
        <f t="shared" si="15"/>
        <v>66.466666666666669</v>
      </c>
      <c r="K156" s="39">
        <f t="shared" si="16"/>
        <v>60.822222222222223</v>
      </c>
      <c r="L156" s="38"/>
    </row>
    <row r="157" spans="1:12">
      <c r="A157" s="29">
        <v>154</v>
      </c>
      <c r="B157" s="29" t="s">
        <v>656</v>
      </c>
      <c r="C157" s="29"/>
      <c r="D157" s="29"/>
      <c r="E157" s="29">
        <v>795</v>
      </c>
      <c r="F157" s="39">
        <f t="shared" si="14"/>
        <v>53</v>
      </c>
      <c r="G157" s="38">
        <v>840</v>
      </c>
      <c r="H157" s="39">
        <f t="shared" si="13"/>
        <v>56</v>
      </c>
      <c r="I157" s="38">
        <v>904</v>
      </c>
      <c r="J157" s="39">
        <f t="shared" si="15"/>
        <v>60.266666666666666</v>
      </c>
      <c r="K157" s="39">
        <f t="shared" si="16"/>
        <v>56.422222222222217</v>
      </c>
      <c r="L157" s="38"/>
    </row>
    <row r="158" spans="1:12">
      <c r="A158" s="29">
        <v>155</v>
      </c>
      <c r="B158" s="29"/>
      <c r="C158" s="29"/>
      <c r="D158" s="29"/>
      <c r="E158" s="29"/>
      <c r="F158" s="29"/>
      <c r="G158" s="38"/>
      <c r="H158" s="38"/>
      <c r="I158" s="38"/>
      <c r="J158" s="38"/>
      <c r="K158" s="38"/>
      <c r="L158" s="38"/>
    </row>
    <row r="159" spans="1:12">
      <c r="A159" s="29">
        <v>156</v>
      </c>
      <c r="B159" s="29"/>
      <c r="C159" s="29"/>
      <c r="D159" s="29"/>
      <c r="E159" s="29"/>
      <c r="F159" s="29"/>
      <c r="G159" s="38"/>
      <c r="H159" s="38"/>
      <c r="I159" s="38"/>
      <c r="J159" s="38"/>
      <c r="K159" s="38"/>
      <c r="L159" s="38"/>
    </row>
    <row r="160" spans="1:12">
      <c r="A160" s="29">
        <v>157</v>
      </c>
      <c r="B160" s="29"/>
      <c r="C160" s="29"/>
      <c r="D160" s="29"/>
      <c r="E160" s="29"/>
      <c r="F160" s="29"/>
      <c r="G160" s="38"/>
      <c r="H160" s="38"/>
      <c r="I160" s="38"/>
      <c r="J160" s="38"/>
      <c r="K160" s="38"/>
      <c r="L160" s="38"/>
    </row>
    <row r="161" spans="1:12">
      <c r="A161" s="29">
        <v>158</v>
      </c>
      <c r="B161" s="29"/>
      <c r="C161" s="29"/>
      <c r="D161" s="29"/>
      <c r="E161" s="29"/>
      <c r="F161" s="29"/>
      <c r="G161" s="29"/>
      <c r="H161" s="29"/>
      <c r="I161" s="38"/>
      <c r="J161" s="38"/>
      <c r="K161" s="29"/>
      <c r="L161" s="29"/>
    </row>
    <row r="162" spans="1:12">
      <c r="A162" s="29">
        <v>159</v>
      </c>
      <c r="B162" s="29"/>
      <c r="C162" s="29"/>
      <c r="D162" s="29"/>
      <c r="E162" s="29"/>
      <c r="F162" s="29"/>
      <c r="G162" s="29"/>
      <c r="H162" s="29"/>
      <c r="I162" s="38"/>
      <c r="J162" s="38"/>
      <c r="K162" s="29"/>
      <c r="L162" s="29"/>
    </row>
    <row r="163" spans="1:12">
      <c r="A163" s="29">
        <v>160</v>
      </c>
      <c r="B163" s="29"/>
      <c r="C163" s="29"/>
      <c r="D163" s="29"/>
      <c r="E163" s="29"/>
      <c r="F163" s="29"/>
      <c r="G163" s="29"/>
      <c r="H163" s="29"/>
      <c r="I163" s="38"/>
      <c r="J163" s="38"/>
      <c r="K163" s="29"/>
      <c r="L163" s="29"/>
    </row>
    <row r="164" spans="1:12">
      <c r="A164" s="29">
        <v>161</v>
      </c>
      <c r="B164" s="29"/>
      <c r="C164" s="29"/>
      <c r="D164" s="29"/>
      <c r="E164" s="29"/>
      <c r="F164" s="29"/>
      <c r="G164" s="29"/>
      <c r="H164" s="29"/>
      <c r="I164" s="38"/>
      <c r="J164" s="38"/>
      <c r="K164" s="29"/>
      <c r="L164" s="29"/>
    </row>
    <row r="168" spans="1:12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2">
      <c r="A169" s="8"/>
      <c r="B169" s="8" t="s">
        <v>657</v>
      </c>
      <c r="C169" s="8"/>
      <c r="D169" s="8">
        <v>154</v>
      </c>
      <c r="E169" s="8"/>
      <c r="F169" s="8"/>
      <c r="G169" s="8" t="s">
        <v>658</v>
      </c>
      <c r="H169" s="8"/>
      <c r="I169" s="8">
        <f>(D173/D169)</f>
        <v>0.85064935064935066</v>
      </c>
      <c r="J169" s="8"/>
    </row>
    <row r="170" spans="1:12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2">
      <c r="A171" s="8"/>
      <c r="B171" s="46" t="s">
        <v>659</v>
      </c>
      <c r="C171" s="8"/>
      <c r="D171" s="8">
        <v>21</v>
      </c>
      <c r="E171" s="8"/>
      <c r="F171" s="8"/>
      <c r="G171" s="8"/>
      <c r="H171" s="8"/>
      <c r="I171" s="8"/>
      <c r="J171" s="8"/>
    </row>
    <row r="172" spans="1:12">
      <c r="A172" s="8"/>
      <c r="B172" s="47" t="s">
        <v>660</v>
      </c>
      <c r="C172" s="8"/>
      <c r="D172" s="8">
        <v>2</v>
      </c>
      <c r="E172" s="8"/>
      <c r="F172" s="8"/>
      <c r="G172" s="8"/>
      <c r="H172" s="8"/>
      <c r="I172" s="8"/>
      <c r="J172" s="8"/>
    </row>
    <row r="173" spans="1:12">
      <c r="A173" s="8"/>
      <c r="B173" s="8" t="s">
        <v>661</v>
      </c>
      <c r="C173" s="8"/>
      <c r="D173" s="8">
        <f>(D169-D171)-2</f>
        <v>131</v>
      </c>
      <c r="E173" s="8"/>
      <c r="F173" s="8"/>
      <c r="G173" s="8"/>
      <c r="H173" s="8"/>
      <c r="I173" s="8"/>
      <c r="J173" s="8"/>
    </row>
  </sheetData>
  <mergeCells count="1">
    <mergeCell ref="A1:K1"/>
  </mergeCells>
  <pageMargins left="0.69930555555555596" right="0.69930555555555596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Y165"/>
  <sheetViews>
    <sheetView view="pageBreakPreview" topLeftCell="O147" zoomScaleNormal="85" zoomScaleSheetLayoutView="100" workbookViewId="0">
      <selection activeCell="R165" sqref="R165"/>
    </sheetView>
  </sheetViews>
  <sheetFormatPr defaultColWidth="9" defaultRowHeight="14.4"/>
  <cols>
    <col min="1" max="1" width="10.88671875" style="101" hidden="1" customWidth="1"/>
    <col min="2" max="2" width="36" style="101" hidden="1" customWidth="1"/>
    <col min="3" max="4" width="9" style="101" hidden="1" customWidth="1"/>
    <col min="5" max="12" width="4.88671875" style="101" hidden="1" customWidth="1"/>
    <col min="13" max="13" width="9" style="101" hidden="1" customWidth="1"/>
    <col min="14" max="14" width="2.33203125" style="101" hidden="1" customWidth="1"/>
    <col min="15" max="15" width="10.88671875" style="101" customWidth="1"/>
    <col min="16" max="16" width="6.109375" style="102" customWidth="1"/>
    <col min="17" max="17" width="36" style="101" customWidth="1"/>
    <col min="18" max="18" width="10.6640625" style="103" customWidth="1"/>
    <col min="19" max="19" width="9" style="103" customWidth="1"/>
    <col min="20" max="22" width="9" style="103"/>
    <col min="23" max="23" width="19.44140625" style="102" customWidth="1"/>
    <col min="24" max="24" width="7.109375" style="103" customWidth="1"/>
    <col min="25" max="25" width="8.109375" style="103" customWidth="1"/>
    <col min="26" max="16384" width="9" style="101"/>
  </cols>
  <sheetData>
    <row r="1" spans="1:25" ht="21">
      <c r="O1" s="330" t="s">
        <v>662</v>
      </c>
      <c r="P1" s="330"/>
      <c r="Q1" s="330"/>
      <c r="R1" s="331"/>
      <c r="S1" s="331"/>
      <c r="T1" s="331"/>
      <c r="U1" s="331"/>
      <c r="V1" s="331"/>
    </row>
    <row r="2" spans="1:25" ht="18">
      <c r="A2" s="332" t="s">
        <v>663</v>
      </c>
      <c r="B2" s="332"/>
      <c r="C2" s="332"/>
      <c r="D2" s="332"/>
      <c r="E2" s="332"/>
      <c r="F2" s="332"/>
      <c r="G2" s="332"/>
      <c r="H2" s="332"/>
      <c r="I2" s="332"/>
      <c r="J2" s="333"/>
      <c r="K2" s="332"/>
      <c r="O2" s="334" t="s">
        <v>664</v>
      </c>
      <c r="P2" s="336" t="s">
        <v>2464</v>
      </c>
      <c r="Q2" s="334" t="s">
        <v>665</v>
      </c>
      <c r="R2" s="334" t="s">
        <v>666</v>
      </c>
      <c r="S2" s="334"/>
      <c r="T2" s="104" t="s">
        <v>667</v>
      </c>
      <c r="U2" s="104" t="s">
        <v>668</v>
      </c>
      <c r="V2" s="104" t="s">
        <v>669</v>
      </c>
    </row>
    <row r="3" spans="1:25">
      <c r="A3" s="105" t="s">
        <v>670</v>
      </c>
      <c r="B3" s="105" t="s">
        <v>665</v>
      </c>
      <c r="C3" s="105" t="s">
        <v>347</v>
      </c>
      <c r="D3" s="105" t="s">
        <v>24</v>
      </c>
      <c r="E3" s="105" t="s">
        <v>348</v>
      </c>
      <c r="F3" s="105" t="s">
        <v>24</v>
      </c>
      <c r="G3" s="105" t="s">
        <v>501</v>
      </c>
      <c r="H3" s="105" t="s">
        <v>24</v>
      </c>
      <c r="I3" s="105" t="s">
        <v>671</v>
      </c>
      <c r="J3" s="105" t="s">
        <v>24</v>
      </c>
      <c r="K3" s="105" t="s">
        <v>7</v>
      </c>
      <c r="L3" s="105"/>
      <c r="O3" s="335"/>
      <c r="P3" s="337"/>
      <c r="Q3" s="335"/>
      <c r="R3" s="104" t="s">
        <v>672</v>
      </c>
      <c r="S3" s="104" t="s">
        <v>673</v>
      </c>
      <c r="T3" s="104" t="s">
        <v>674</v>
      </c>
      <c r="U3" s="104" t="s">
        <v>675</v>
      </c>
      <c r="V3" s="104" t="s">
        <v>676</v>
      </c>
      <c r="W3" s="106" t="s">
        <v>677</v>
      </c>
      <c r="X3" s="107" t="s">
        <v>28</v>
      </c>
      <c r="Y3" s="107" t="s">
        <v>678</v>
      </c>
    </row>
    <row r="4" spans="1:25" ht="18" customHeight="1">
      <c r="A4" s="105" t="s">
        <v>679</v>
      </c>
      <c r="B4" s="105" t="s">
        <v>680</v>
      </c>
      <c r="C4" s="105">
        <v>1075</v>
      </c>
      <c r="D4" s="105">
        <f t="shared" ref="D4:D7" si="0">(C4/14)</f>
        <v>76.785714285714292</v>
      </c>
      <c r="E4" s="105">
        <v>973</v>
      </c>
      <c r="F4" s="105">
        <f t="shared" ref="F4:F7" si="1">(E4/15)</f>
        <v>64.86666666666666</v>
      </c>
      <c r="G4" s="105">
        <v>1026</v>
      </c>
      <c r="H4" s="105">
        <f t="shared" ref="H4:H7" si="2">(G4/15)</f>
        <v>68.400000000000006</v>
      </c>
      <c r="I4" s="105"/>
      <c r="J4" s="105"/>
      <c r="K4" s="105"/>
      <c r="L4" s="105"/>
      <c r="O4" s="105" t="s">
        <v>691</v>
      </c>
      <c r="P4" s="108" t="s">
        <v>2465</v>
      </c>
      <c r="Q4" s="109" t="s">
        <v>692</v>
      </c>
      <c r="R4" s="110"/>
      <c r="S4" s="110"/>
      <c r="T4" s="110" t="s">
        <v>693</v>
      </c>
      <c r="U4" s="110" t="s">
        <v>687</v>
      </c>
      <c r="V4" s="110" t="s">
        <v>687</v>
      </c>
      <c r="X4" s="111"/>
      <c r="Y4" s="112"/>
    </row>
    <row r="5" spans="1:25" ht="18" customHeight="1">
      <c r="A5" s="105" t="s">
        <v>683</v>
      </c>
      <c r="B5" s="105" t="s">
        <v>684</v>
      </c>
      <c r="C5" s="105">
        <v>1061</v>
      </c>
      <c r="D5" s="105">
        <f t="shared" si="0"/>
        <v>75.785714285714292</v>
      </c>
      <c r="E5" s="105">
        <v>1098</v>
      </c>
      <c r="F5" s="105">
        <f t="shared" si="1"/>
        <v>73.2</v>
      </c>
      <c r="G5" s="105">
        <v>1104</v>
      </c>
      <c r="H5" s="105">
        <f t="shared" si="2"/>
        <v>73.599999999999994</v>
      </c>
      <c r="I5" s="105"/>
      <c r="J5" s="105"/>
      <c r="K5" s="105"/>
      <c r="L5" s="105"/>
      <c r="O5" s="105" t="s">
        <v>703</v>
      </c>
      <c r="P5" s="108" t="s">
        <v>2466</v>
      </c>
      <c r="Q5" s="109" t="s">
        <v>704</v>
      </c>
      <c r="R5" s="110"/>
      <c r="S5" s="110"/>
      <c r="T5" s="110" t="s">
        <v>681</v>
      </c>
      <c r="U5" s="110" t="s">
        <v>687</v>
      </c>
      <c r="V5" s="110" t="s">
        <v>687</v>
      </c>
      <c r="W5" s="102">
        <v>1</v>
      </c>
      <c r="X5" s="111"/>
      <c r="Y5" s="112"/>
    </row>
    <row r="6" spans="1:25" ht="18" customHeight="1">
      <c r="A6" s="105" t="s">
        <v>685</v>
      </c>
      <c r="B6" s="105" t="s">
        <v>686</v>
      </c>
      <c r="C6" s="105">
        <v>974</v>
      </c>
      <c r="D6" s="105">
        <f t="shared" si="0"/>
        <v>69.571428571428569</v>
      </c>
      <c r="E6" s="105">
        <v>970</v>
      </c>
      <c r="F6" s="105">
        <f t="shared" si="1"/>
        <v>64.666666666666671</v>
      </c>
      <c r="G6" s="105">
        <v>959</v>
      </c>
      <c r="H6" s="105">
        <f t="shared" si="2"/>
        <v>63.93333333333333</v>
      </c>
      <c r="I6" s="105"/>
      <c r="J6" s="105"/>
      <c r="K6" s="105"/>
      <c r="L6" s="105"/>
      <c r="O6" s="105" t="s">
        <v>707</v>
      </c>
      <c r="P6" s="108" t="s">
        <v>2467</v>
      </c>
      <c r="Q6" s="109" t="s">
        <v>708</v>
      </c>
      <c r="R6" s="110"/>
      <c r="S6" s="110"/>
      <c r="T6" s="110" t="s">
        <v>693</v>
      </c>
      <c r="U6" s="110" t="s">
        <v>682</v>
      </c>
      <c r="V6" s="110" t="s">
        <v>682</v>
      </c>
      <c r="W6" s="102">
        <v>2</v>
      </c>
      <c r="X6" s="111"/>
      <c r="Y6" s="112"/>
    </row>
    <row r="7" spans="1:25" ht="18" customHeight="1">
      <c r="A7" s="105" t="s">
        <v>688</v>
      </c>
      <c r="B7" s="105" t="s">
        <v>689</v>
      </c>
      <c r="C7" s="105">
        <v>785</v>
      </c>
      <c r="D7" s="105">
        <f t="shared" si="0"/>
        <v>56.071428571428569</v>
      </c>
      <c r="E7" s="105">
        <v>741</v>
      </c>
      <c r="F7" s="105">
        <f t="shared" si="1"/>
        <v>49.4</v>
      </c>
      <c r="G7" s="105">
        <v>614</v>
      </c>
      <c r="H7" s="105">
        <f t="shared" si="2"/>
        <v>40.93333333333333</v>
      </c>
      <c r="I7" s="105"/>
      <c r="J7" s="105"/>
      <c r="K7" s="105"/>
      <c r="L7" s="105"/>
      <c r="O7" s="105" t="s">
        <v>719</v>
      </c>
      <c r="P7" s="108" t="s">
        <v>2468</v>
      </c>
      <c r="Q7" s="109" t="s">
        <v>720</v>
      </c>
      <c r="R7" s="110"/>
      <c r="S7" s="110"/>
      <c r="T7" s="110" t="s">
        <v>693</v>
      </c>
      <c r="U7" s="110" t="s">
        <v>687</v>
      </c>
      <c r="V7" s="110" t="s">
        <v>682</v>
      </c>
      <c r="X7" s="111">
        <v>1</v>
      </c>
      <c r="Y7" s="112"/>
    </row>
    <row r="8" spans="1:25" ht="18" customHeight="1">
      <c r="A8" s="105"/>
      <c r="B8" s="105" t="s">
        <v>690</v>
      </c>
      <c r="C8" s="105">
        <v>573</v>
      </c>
      <c r="D8" s="113" t="s">
        <v>28</v>
      </c>
      <c r="E8" s="113"/>
      <c r="F8" s="113"/>
      <c r="G8" s="113"/>
      <c r="H8" s="113"/>
      <c r="I8" s="113"/>
      <c r="J8" s="113"/>
      <c r="K8" s="113"/>
      <c r="L8" s="113">
        <v>1</v>
      </c>
      <c r="O8" s="105" t="s">
        <v>721</v>
      </c>
      <c r="P8" s="108" t="s">
        <v>2469</v>
      </c>
      <c r="Q8" s="109" t="s">
        <v>722</v>
      </c>
      <c r="R8" s="110"/>
      <c r="S8" s="110"/>
      <c r="T8" s="110" t="s">
        <v>693</v>
      </c>
      <c r="U8" s="110" t="s">
        <v>681</v>
      </c>
      <c r="V8" s="110" t="s">
        <v>682</v>
      </c>
      <c r="X8" s="111">
        <v>2</v>
      </c>
      <c r="Y8" s="112"/>
    </row>
    <row r="9" spans="1:25" ht="18" customHeight="1">
      <c r="A9" s="105" t="s">
        <v>691</v>
      </c>
      <c r="B9" s="105" t="s">
        <v>692</v>
      </c>
      <c r="C9" s="105"/>
      <c r="D9" s="105"/>
      <c r="E9" s="105">
        <v>873</v>
      </c>
      <c r="F9" s="105">
        <f t="shared" ref="F9:F12" si="3">(E9/15)</f>
        <v>58.2</v>
      </c>
      <c r="G9" s="105">
        <v>942</v>
      </c>
      <c r="H9" s="105">
        <f t="shared" ref="H9:H12" si="4">(G9/15)</f>
        <v>62.8</v>
      </c>
      <c r="I9" s="105"/>
      <c r="J9" s="105"/>
      <c r="K9" s="105"/>
      <c r="L9" s="105"/>
      <c r="O9" s="105" t="s">
        <v>733</v>
      </c>
      <c r="P9" s="108" t="s">
        <v>2470</v>
      </c>
      <c r="Q9" s="109" t="s">
        <v>734</v>
      </c>
      <c r="R9" s="110"/>
      <c r="S9" s="110"/>
      <c r="T9" s="110" t="s">
        <v>682</v>
      </c>
      <c r="U9" s="110" t="s">
        <v>682</v>
      </c>
      <c r="V9" s="110" t="s">
        <v>682</v>
      </c>
      <c r="W9" s="102">
        <v>3</v>
      </c>
      <c r="X9" s="111"/>
      <c r="Y9" s="112"/>
    </row>
    <row r="10" spans="1:25" ht="18" customHeight="1">
      <c r="A10" s="105" t="s">
        <v>694</v>
      </c>
      <c r="B10" s="105" t="s">
        <v>695</v>
      </c>
      <c r="C10" s="105">
        <v>1063</v>
      </c>
      <c r="D10" s="105">
        <f t="shared" ref="D10:D12" si="5">(C10/14)</f>
        <v>75.928571428571431</v>
      </c>
      <c r="E10" s="105">
        <v>1037</v>
      </c>
      <c r="F10" s="105">
        <f t="shared" si="3"/>
        <v>69.13333333333334</v>
      </c>
      <c r="G10" s="105">
        <v>961</v>
      </c>
      <c r="H10" s="105">
        <f t="shared" si="4"/>
        <v>64.066666666666663</v>
      </c>
      <c r="I10" s="105"/>
      <c r="J10" s="105"/>
      <c r="K10" s="105"/>
      <c r="L10" s="105"/>
      <c r="O10" s="105" t="s">
        <v>758</v>
      </c>
      <c r="P10" s="108" t="s">
        <v>2471</v>
      </c>
      <c r="Q10" s="109" t="s">
        <v>759</v>
      </c>
      <c r="R10" s="110"/>
      <c r="S10" s="110"/>
      <c r="T10" s="110" t="s">
        <v>693</v>
      </c>
      <c r="U10" s="110" t="s">
        <v>682</v>
      </c>
      <c r="V10" s="110" t="s">
        <v>682</v>
      </c>
      <c r="W10" s="102">
        <v>4</v>
      </c>
      <c r="X10" s="111"/>
      <c r="Y10" s="112"/>
    </row>
    <row r="11" spans="1:25" ht="18" customHeight="1">
      <c r="A11" s="105" t="s">
        <v>698</v>
      </c>
      <c r="B11" s="105" t="s">
        <v>699</v>
      </c>
      <c r="C11" s="105">
        <v>1121</v>
      </c>
      <c r="D11" s="105">
        <f t="shared" si="5"/>
        <v>80.071428571428569</v>
      </c>
      <c r="E11" s="105">
        <v>1143</v>
      </c>
      <c r="F11" s="105">
        <f t="shared" si="3"/>
        <v>76.2</v>
      </c>
      <c r="G11" s="105">
        <v>1103</v>
      </c>
      <c r="H11" s="105">
        <f t="shared" si="4"/>
        <v>73.533333333333331</v>
      </c>
      <c r="I11" s="105"/>
      <c r="J11" s="105"/>
      <c r="K11" s="105"/>
      <c r="L11" s="105"/>
      <c r="O11" s="105" t="s">
        <v>781</v>
      </c>
      <c r="P11" s="108" t="s">
        <v>2472</v>
      </c>
      <c r="Q11" s="109" t="s">
        <v>782</v>
      </c>
      <c r="R11" s="110"/>
      <c r="S11" s="110"/>
      <c r="T11" s="110" t="s">
        <v>682</v>
      </c>
      <c r="U11" s="110" t="s">
        <v>687</v>
      </c>
      <c r="V11" s="110" t="s">
        <v>682</v>
      </c>
      <c r="W11" s="102">
        <v>6</v>
      </c>
      <c r="X11" s="111"/>
      <c r="Y11" s="112"/>
    </row>
    <row r="12" spans="1:25" ht="18" customHeight="1">
      <c r="A12" s="105" t="s">
        <v>700</v>
      </c>
      <c r="B12" s="105" t="s">
        <v>701</v>
      </c>
      <c r="C12" s="105">
        <v>860</v>
      </c>
      <c r="D12" s="105">
        <f t="shared" si="5"/>
        <v>61.428571428571431</v>
      </c>
      <c r="E12" s="105">
        <v>713</v>
      </c>
      <c r="F12" s="105">
        <f t="shared" si="3"/>
        <v>47.533333333333331</v>
      </c>
      <c r="G12" s="105">
        <v>636</v>
      </c>
      <c r="H12" s="105">
        <f t="shared" si="4"/>
        <v>42.4</v>
      </c>
      <c r="I12" s="105"/>
      <c r="J12" s="105"/>
      <c r="K12" s="105"/>
      <c r="L12" s="105"/>
      <c r="O12" s="105" t="s">
        <v>793</v>
      </c>
      <c r="P12" s="108" t="s">
        <v>2473</v>
      </c>
      <c r="Q12" s="109" t="s">
        <v>794</v>
      </c>
      <c r="R12" s="110"/>
      <c r="S12" s="110"/>
      <c r="T12" s="110" t="s">
        <v>687</v>
      </c>
      <c r="U12" s="110" t="s">
        <v>693</v>
      </c>
      <c r="V12" s="114" t="s">
        <v>28</v>
      </c>
      <c r="X12" s="111">
        <v>3</v>
      </c>
      <c r="Y12" s="112"/>
    </row>
    <row r="13" spans="1:25" ht="18" customHeight="1">
      <c r="A13" s="105"/>
      <c r="B13" s="105" t="s">
        <v>702</v>
      </c>
      <c r="C13" s="105">
        <v>626</v>
      </c>
      <c r="D13" s="113" t="s">
        <v>28</v>
      </c>
      <c r="E13" s="113"/>
      <c r="F13" s="113"/>
      <c r="G13" s="113"/>
      <c r="H13" s="113"/>
      <c r="I13" s="113"/>
      <c r="J13" s="113"/>
      <c r="K13" s="113"/>
      <c r="L13" s="113">
        <v>2</v>
      </c>
      <c r="O13" s="105" t="s">
        <v>823</v>
      </c>
      <c r="P13" s="108" t="s">
        <v>2474</v>
      </c>
      <c r="Q13" s="109" t="s">
        <v>824</v>
      </c>
      <c r="R13" s="110"/>
      <c r="S13" s="110"/>
      <c r="T13" s="110" t="s">
        <v>687</v>
      </c>
      <c r="U13" s="110" t="s">
        <v>682</v>
      </c>
      <c r="V13" s="110" t="s">
        <v>682</v>
      </c>
      <c r="X13" s="111">
        <v>4</v>
      </c>
      <c r="Y13" s="112"/>
    </row>
    <row r="14" spans="1:25" ht="18" customHeight="1">
      <c r="A14" s="105" t="s">
        <v>703</v>
      </c>
      <c r="B14" s="105" t="s">
        <v>704</v>
      </c>
      <c r="C14" s="105"/>
      <c r="D14" s="105"/>
      <c r="E14" s="105">
        <v>923</v>
      </c>
      <c r="F14" s="105">
        <f t="shared" ref="F14:F60" si="6">(E14/15)</f>
        <v>61.533333333333331</v>
      </c>
      <c r="G14" s="105">
        <v>969</v>
      </c>
      <c r="H14" s="105">
        <f t="shared" ref="H14:H60" si="7">(G14/15)</f>
        <v>64.599999999999994</v>
      </c>
      <c r="I14" s="105"/>
      <c r="J14" s="105"/>
      <c r="K14" s="105"/>
      <c r="L14" s="105"/>
      <c r="O14" s="105" t="s">
        <v>827</v>
      </c>
      <c r="P14" s="108" t="s">
        <v>2475</v>
      </c>
      <c r="Q14" s="109" t="s">
        <v>828</v>
      </c>
      <c r="R14" s="110"/>
      <c r="S14" s="110"/>
      <c r="T14" s="110" t="s">
        <v>687</v>
      </c>
      <c r="U14" s="110" t="s">
        <v>682</v>
      </c>
      <c r="V14" s="110" t="s">
        <v>682</v>
      </c>
      <c r="X14" s="111"/>
      <c r="Y14" s="112"/>
    </row>
    <row r="15" spans="1:25" ht="18" customHeight="1">
      <c r="A15" s="105" t="s">
        <v>705</v>
      </c>
      <c r="B15" s="105" t="s">
        <v>706</v>
      </c>
      <c r="C15" s="105">
        <v>912</v>
      </c>
      <c r="D15" s="105">
        <f t="shared" ref="D15:D21" si="8">(C15/14)</f>
        <v>65.142857142857139</v>
      </c>
      <c r="E15" s="105">
        <v>967</v>
      </c>
      <c r="F15" s="105">
        <f t="shared" si="6"/>
        <v>64.466666666666669</v>
      </c>
      <c r="G15" s="105">
        <v>919</v>
      </c>
      <c r="H15" s="105">
        <f t="shared" si="7"/>
        <v>61.266666666666666</v>
      </c>
      <c r="I15" s="105"/>
      <c r="J15" s="105"/>
      <c r="K15" s="105"/>
      <c r="L15" s="105"/>
      <c r="O15" s="105" t="s">
        <v>831</v>
      </c>
      <c r="P15" s="108" t="s">
        <v>2476</v>
      </c>
      <c r="Q15" s="109" t="s">
        <v>832</v>
      </c>
      <c r="R15" s="110"/>
      <c r="S15" s="110"/>
      <c r="T15" s="110" t="s">
        <v>682</v>
      </c>
      <c r="U15" s="110" t="s">
        <v>682</v>
      </c>
      <c r="V15" s="110" t="s">
        <v>682</v>
      </c>
      <c r="W15" s="102">
        <v>7</v>
      </c>
      <c r="X15" s="111"/>
      <c r="Y15" s="112"/>
    </row>
    <row r="16" spans="1:25" ht="18" customHeight="1">
      <c r="A16" s="105" t="s">
        <v>707</v>
      </c>
      <c r="B16" s="105" t="s">
        <v>708</v>
      </c>
      <c r="C16" s="105"/>
      <c r="D16" s="105"/>
      <c r="E16" s="105">
        <v>864</v>
      </c>
      <c r="F16" s="105">
        <f t="shared" si="6"/>
        <v>57.6</v>
      </c>
      <c r="G16" s="105">
        <v>1047</v>
      </c>
      <c r="H16" s="105">
        <f t="shared" si="7"/>
        <v>69.8</v>
      </c>
      <c r="I16" s="105"/>
      <c r="J16" s="105"/>
      <c r="K16" s="105"/>
      <c r="L16" s="105"/>
      <c r="O16" s="105" t="s">
        <v>846</v>
      </c>
      <c r="P16" s="108" t="s">
        <v>2477</v>
      </c>
      <c r="Q16" s="109" t="s">
        <v>847</v>
      </c>
      <c r="R16" s="110"/>
      <c r="S16" s="110"/>
      <c r="T16" s="110" t="s">
        <v>682</v>
      </c>
      <c r="U16" s="110" t="s">
        <v>682</v>
      </c>
      <c r="V16" s="110" t="s">
        <v>682</v>
      </c>
      <c r="W16" s="102">
        <v>8</v>
      </c>
      <c r="X16" s="111"/>
      <c r="Y16" s="112"/>
    </row>
    <row r="17" spans="1:25" ht="18" customHeight="1">
      <c r="A17" s="105" t="s">
        <v>709</v>
      </c>
      <c r="B17" s="105" t="s">
        <v>710</v>
      </c>
      <c r="C17" s="105">
        <v>1066</v>
      </c>
      <c r="D17" s="105">
        <f t="shared" si="8"/>
        <v>76.142857142857139</v>
      </c>
      <c r="E17" s="105">
        <v>986</v>
      </c>
      <c r="F17" s="105">
        <f t="shared" si="6"/>
        <v>65.733333333333334</v>
      </c>
      <c r="G17" s="105">
        <v>1026</v>
      </c>
      <c r="H17" s="105">
        <f t="shared" si="7"/>
        <v>68.400000000000006</v>
      </c>
      <c r="I17" s="105"/>
      <c r="J17" s="105"/>
      <c r="K17" s="105"/>
      <c r="L17" s="105"/>
      <c r="O17" s="105" t="s">
        <v>862</v>
      </c>
      <c r="P17" s="108" t="s">
        <v>2478</v>
      </c>
      <c r="Q17" s="109" t="s">
        <v>863</v>
      </c>
      <c r="R17" s="110"/>
      <c r="S17" s="110"/>
      <c r="T17" s="110" t="s">
        <v>687</v>
      </c>
      <c r="U17" s="110" t="s">
        <v>682</v>
      </c>
      <c r="V17" s="110" t="s">
        <v>682</v>
      </c>
      <c r="W17" s="102">
        <v>9</v>
      </c>
      <c r="X17" s="111"/>
      <c r="Y17" s="112"/>
    </row>
    <row r="18" spans="1:25" ht="18" customHeight="1">
      <c r="A18" s="105" t="s">
        <v>711</v>
      </c>
      <c r="B18" s="105" t="s">
        <v>712</v>
      </c>
      <c r="C18" s="105">
        <v>1115</v>
      </c>
      <c r="D18" s="105">
        <f t="shared" si="8"/>
        <v>79.642857142857139</v>
      </c>
      <c r="E18" s="105">
        <v>1122</v>
      </c>
      <c r="F18" s="105">
        <f t="shared" si="6"/>
        <v>74.8</v>
      </c>
      <c r="G18" s="105">
        <v>1117</v>
      </c>
      <c r="H18" s="105">
        <f t="shared" si="7"/>
        <v>74.466666666666669</v>
      </c>
      <c r="I18" s="105"/>
      <c r="J18" s="105"/>
      <c r="K18" s="105"/>
      <c r="L18" s="105"/>
      <c r="O18" s="105" t="s">
        <v>872</v>
      </c>
      <c r="P18" s="108" t="s">
        <v>2479</v>
      </c>
      <c r="Q18" s="109" t="s">
        <v>873</v>
      </c>
      <c r="R18" s="110"/>
      <c r="S18" s="110"/>
      <c r="T18" s="110" t="s">
        <v>693</v>
      </c>
      <c r="U18" s="110" t="s">
        <v>687</v>
      </c>
      <c r="V18" s="110" t="s">
        <v>682</v>
      </c>
      <c r="W18" s="102">
        <v>10</v>
      </c>
      <c r="X18" s="111"/>
      <c r="Y18" s="112"/>
    </row>
    <row r="19" spans="1:25" ht="18" customHeight="1">
      <c r="A19" s="105" t="s">
        <v>713</v>
      </c>
      <c r="B19" s="105" t="s">
        <v>714</v>
      </c>
      <c r="C19" s="105">
        <v>887</v>
      </c>
      <c r="D19" s="105">
        <f t="shared" si="8"/>
        <v>63.357142857142854</v>
      </c>
      <c r="E19" s="105">
        <v>924</v>
      </c>
      <c r="F19" s="105">
        <f t="shared" si="6"/>
        <v>61.6</v>
      </c>
      <c r="G19" s="105">
        <v>999</v>
      </c>
      <c r="H19" s="105">
        <f t="shared" si="7"/>
        <v>66.599999999999994</v>
      </c>
      <c r="I19" s="105"/>
      <c r="J19" s="105"/>
      <c r="K19" s="105"/>
      <c r="L19" s="105"/>
      <c r="O19" s="105" t="s">
        <v>874</v>
      </c>
      <c r="P19" s="108" t="s">
        <v>2480</v>
      </c>
      <c r="Q19" s="109" t="s">
        <v>875</v>
      </c>
      <c r="R19" s="110"/>
      <c r="S19" s="110"/>
      <c r="T19" s="110" t="s">
        <v>682</v>
      </c>
      <c r="U19" s="110" t="s">
        <v>682</v>
      </c>
      <c r="V19" s="110" t="s">
        <v>682</v>
      </c>
      <c r="W19" s="102">
        <v>11</v>
      </c>
      <c r="X19" s="111"/>
      <c r="Y19" s="112"/>
    </row>
    <row r="20" spans="1:25" ht="18" customHeight="1">
      <c r="A20" s="105" t="s">
        <v>715</v>
      </c>
      <c r="B20" s="105" t="s">
        <v>716</v>
      </c>
      <c r="C20" s="105">
        <v>840</v>
      </c>
      <c r="D20" s="105">
        <f t="shared" si="8"/>
        <v>60</v>
      </c>
      <c r="E20" s="105">
        <v>750</v>
      </c>
      <c r="F20" s="105">
        <f t="shared" si="6"/>
        <v>50</v>
      </c>
      <c r="G20" s="105">
        <v>872</v>
      </c>
      <c r="H20" s="105">
        <f t="shared" si="7"/>
        <v>58.133333333333333</v>
      </c>
      <c r="I20" s="105"/>
      <c r="J20" s="105"/>
      <c r="K20" s="105"/>
      <c r="L20" s="105"/>
      <c r="O20" s="105" t="s">
        <v>878</v>
      </c>
      <c r="P20" s="108" t="s">
        <v>2481</v>
      </c>
      <c r="Q20" s="109" t="s">
        <v>879</v>
      </c>
      <c r="R20" s="110"/>
      <c r="S20" s="110"/>
      <c r="T20" s="110" t="s">
        <v>687</v>
      </c>
      <c r="U20" s="110" t="s">
        <v>687</v>
      </c>
      <c r="V20" s="110" t="s">
        <v>682</v>
      </c>
      <c r="X20" s="111"/>
      <c r="Y20" s="112"/>
    </row>
    <row r="21" spans="1:25" ht="18" customHeight="1">
      <c r="A21" s="105" t="s">
        <v>717</v>
      </c>
      <c r="B21" s="105" t="s">
        <v>718</v>
      </c>
      <c r="C21" s="105">
        <v>870</v>
      </c>
      <c r="D21" s="105">
        <f t="shared" si="8"/>
        <v>62.142857142857146</v>
      </c>
      <c r="E21" s="105">
        <v>987</v>
      </c>
      <c r="F21" s="105">
        <f t="shared" si="6"/>
        <v>65.8</v>
      </c>
      <c r="G21" s="105">
        <v>1015</v>
      </c>
      <c r="H21" s="105">
        <f t="shared" si="7"/>
        <v>67.666666666666671</v>
      </c>
      <c r="I21" s="105"/>
      <c r="J21" s="105"/>
      <c r="K21" s="105"/>
      <c r="L21" s="105"/>
      <c r="O21" s="105" t="s">
        <v>899</v>
      </c>
      <c r="P21" s="108" t="s">
        <v>2482</v>
      </c>
      <c r="Q21" s="109" t="s">
        <v>900</v>
      </c>
      <c r="R21" s="110"/>
      <c r="S21" s="110"/>
      <c r="T21" s="110" t="s">
        <v>687</v>
      </c>
      <c r="U21" s="110" t="s">
        <v>737</v>
      </c>
      <c r="V21" s="110" t="s">
        <v>687</v>
      </c>
      <c r="W21" s="102">
        <v>12</v>
      </c>
      <c r="X21" s="111"/>
      <c r="Y21" s="112"/>
    </row>
    <row r="22" spans="1:25" ht="18" customHeight="1">
      <c r="A22" s="105" t="s">
        <v>719</v>
      </c>
      <c r="B22" s="105" t="s">
        <v>720</v>
      </c>
      <c r="C22" s="105"/>
      <c r="D22" s="105"/>
      <c r="E22" s="105">
        <v>873</v>
      </c>
      <c r="F22" s="105">
        <f t="shared" si="6"/>
        <v>58.2</v>
      </c>
      <c r="G22" s="105">
        <v>956</v>
      </c>
      <c r="H22" s="105">
        <f t="shared" si="7"/>
        <v>63.733333333333334</v>
      </c>
      <c r="I22" s="105"/>
      <c r="J22" s="105"/>
      <c r="K22" s="105"/>
      <c r="L22" s="105"/>
      <c r="O22" s="105" t="s">
        <v>903</v>
      </c>
      <c r="P22" s="108" t="s">
        <v>2483</v>
      </c>
      <c r="Q22" s="109" t="s">
        <v>904</v>
      </c>
      <c r="R22" s="110"/>
      <c r="S22" s="110"/>
      <c r="T22" s="110" t="s">
        <v>687</v>
      </c>
      <c r="U22" s="110" t="s">
        <v>682</v>
      </c>
      <c r="V22" s="110" t="s">
        <v>682</v>
      </c>
      <c r="W22" s="102">
        <v>13</v>
      </c>
      <c r="X22" s="111"/>
      <c r="Y22" s="112"/>
    </row>
    <row r="23" spans="1:25" ht="18" customHeight="1">
      <c r="A23" s="105" t="s">
        <v>721</v>
      </c>
      <c r="B23" s="105" t="s">
        <v>722</v>
      </c>
      <c r="C23" s="105"/>
      <c r="D23" s="105"/>
      <c r="E23" s="105">
        <v>881</v>
      </c>
      <c r="F23" s="105">
        <f t="shared" si="6"/>
        <v>58.733333333333334</v>
      </c>
      <c r="G23" s="105">
        <v>891</v>
      </c>
      <c r="H23" s="105">
        <f t="shared" si="7"/>
        <v>59.4</v>
      </c>
      <c r="I23" s="105"/>
      <c r="J23" s="105"/>
      <c r="K23" s="105"/>
      <c r="L23" s="105"/>
      <c r="O23" s="105" t="s">
        <v>922</v>
      </c>
      <c r="P23" s="108" t="s">
        <v>2484</v>
      </c>
      <c r="Q23" s="109" t="s">
        <v>923</v>
      </c>
      <c r="R23" s="110"/>
      <c r="S23" s="110"/>
      <c r="T23" s="110" t="s">
        <v>682</v>
      </c>
      <c r="U23" s="110" t="s">
        <v>682</v>
      </c>
      <c r="V23" s="110" t="s">
        <v>682</v>
      </c>
      <c r="X23" s="111"/>
      <c r="Y23" s="112"/>
    </row>
    <row r="24" spans="1:25" ht="18" customHeight="1">
      <c r="A24" s="105" t="s">
        <v>723</v>
      </c>
      <c r="B24" s="105" t="s">
        <v>724</v>
      </c>
      <c r="C24" s="105">
        <v>965</v>
      </c>
      <c r="D24" s="105">
        <f t="shared" ref="D24:D28" si="9">(C24/14)</f>
        <v>68.928571428571431</v>
      </c>
      <c r="E24" s="105">
        <v>1039</v>
      </c>
      <c r="F24" s="105">
        <f t="shared" si="6"/>
        <v>69.266666666666666</v>
      </c>
      <c r="G24" s="105">
        <v>1037</v>
      </c>
      <c r="H24" s="105">
        <f t="shared" si="7"/>
        <v>69.13333333333334</v>
      </c>
      <c r="I24" s="105"/>
      <c r="J24" s="105"/>
      <c r="K24" s="105"/>
      <c r="L24" s="105"/>
      <c r="O24" s="105" t="s">
        <v>959</v>
      </c>
      <c r="P24" s="108" t="s">
        <v>2485</v>
      </c>
      <c r="Q24" s="109" t="s">
        <v>960</v>
      </c>
      <c r="R24" s="110"/>
      <c r="S24" s="110"/>
      <c r="T24" s="110" t="s">
        <v>693</v>
      </c>
      <c r="U24" s="110" t="s">
        <v>687</v>
      </c>
      <c r="V24" s="110" t="s">
        <v>687</v>
      </c>
      <c r="W24" s="102">
        <v>14</v>
      </c>
      <c r="X24" s="111"/>
      <c r="Y24" s="112"/>
    </row>
    <row r="25" spans="1:25" ht="18" customHeight="1">
      <c r="A25" s="105" t="s">
        <v>725</v>
      </c>
      <c r="B25" s="105" t="s">
        <v>726</v>
      </c>
      <c r="C25" s="105">
        <v>880</v>
      </c>
      <c r="D25" s="105">
        <f t="shared" si="9"/>
        <v>62.857142857142854</v>
      </c>
      <c r="E25" s="105">
        <v>921</v>
      </c>
      <c r="F25" s="105">
        <f t="shared" si="6"/>
        <v>61.4</v>
      </c>
      <c r="G25" s="105">
        <v>960</v>
      </c>
      <c r="H25" s="105">
        <f t="shared" si="7"/>
        <v>64</v>
      </c>
      <c r="I25" s="105"/>
      <c r="J25" s="105"/>
      <c r="K25" s="105"/>
      <c r="L25" s="105"/>
      <c r="O25" s="105" t="s">
        <v>966</v>
      </c>
      <c r="P25" s="108" t="s">
        <v>2486</v>
      </c>
      <c r="Q25" s="109" t="s">
        <v>967</v>
      </c>
      <c r="R25" s="110"/>
      <c r="S25" s="110"/>
      <c r="T25" s="110" t="s">
        <v>681</v>
      </c>
      <c r="U25" s="110" t="s">
        <v>682</v>
      </c>
      <c r="V25" s="110" t="s">
        <v>682</v>
      </c>
      <c r="W25" s="102">
        <v>15</v>
      </c>
      <c r="X25" s="111"/>
      <c r="Y25" s="112"/>
    </row>
    <row r="26" spans="1:25" ht="18" customHeight="1">
      <c r="A26" s="105" t="s">
        <v>727</v>
      </c>
      <c r="B26" s="105" t="s">
        <v>728</v>
      </c>
      <c r="C26" s="105">
        <v>859</v>
      </c>
      <c r="D26" s="105">
        <f t="shared" si="9"/>
        <v>61.357142857142854</v>
      </c>
      <c r="E26" s="105">
        <v>951</v>
      </c>
      <c r="F26" s="105">
        <f t="shared" si="6"/>
        <v>63.4</v>
      </c>
      <c r="G26" s="105">
        <v>920</v>
      </c>
      <c r="H26" s="105">
        <f t="shared" si="7"/>
        <v>61.333333333333336</v>
      </c>
      <c r="I26" s="105"/>
      <c r="J26" s="105"/>
      <c r="K26" s="105"/>
      <c r="L26" s="105"/>
      <c r="O26" s="105" t="s">
        <v>968</v>
      </c>
      <c r="P26" s="108" t="s">
        <v>2487</v>
      </c>
      <c r="Q26" s="109" t="s">
        <v>969</v>
      </c>
      <c r="R26" s="110"/>
      <c r="S26" s="110"/>
      <c r="T26" s="110" t="s">
        <v>681</v>
      </c>
      <c r="U26" s="110" t="s">
        <v>687</v>
      </c>
      <c r="V26" s="110" t="s">
        <v>682</v>
      </c>
      <c r="W26" s="102">
        <v>16</v>
      </c>
      <c r="X26" s="111"/>
      <c r="Y26" s="112"/>
    </row>
    <row r="27" spans="1:25" ht="18" customHeight="1">
      <c r="A27" s="105" t="s">
        <v>729</v>
      </c>
      <c r="B27" s="105" t="s">
        <v>730</v>
      </c>
      <c r="C27" s="105">
        <v>1040</v>
      </c>
      <c r="D27" s="105">
        <f t="shared" si="9"/>
        <v>74.285714285714292</v>
      </c>
      <c r="E27" s="105">
        <v>1059</v>
      </c>
      <c r="F27" s="105">
        <f t="shared" si="6"/>
        <v>70.599999999999994</v>
      </c>
      <c r="G27" s="105">
        <v>1116</v>
      </c>
      <c r="H27" s="105">
        <f t="shared" si="7"/>
        <v>74.400000000000006</v>
      </c>
      <c r="I27" s="105"/>
      <c r="J27" s="105"/>
      <c r="K27" s="105"/>
      <c r="L27" s="105"/>
      <c r="O27" s="105" t="s">
        <v>974</v>
      </c>
      <c r="P27" s="108" t="s">
        <v>2488</v>
      </c>
      <c r="Q27" s="109" t="s">
        <v>975</v>
      </c>
      <c r="R27" s="110"/>
      <c r="S27" s="110"/>
      <c r="T27" s="110" t="s">
        <v>682</v>
      </c>
      <c r="U27" s="110" t="s">
        <v>682</v>
      </c>
      <c r="V27" s="110" t="s">
        <v>682</v>
      </c>
      <c r="W27" s="102">
        <v>17</v>
      </c>
      <c r="X27" s="111"/>
      <c r="Y27" s="112"/>
    </row>
    <row r="28" spans="1:25" ht="18" customHeight="1">
      <c r="A28" s="105" t="s">
        <v>731</v>
      </c>
      <c r="B28" s="105" t="s">
        <v>732</v>
      </c>
      <c r="C28" s="105">
        <v>1074</v>
      </c>
      <c r="D28" s="105">
        <f t="shared" si="9"/>
        <v>76.714285714285708</v>
      </c>
      <c r="E28" s="105">
        <v>1106</v>
      </c>
      <c r="F28" s="105">
        <f t="shared" si="6"/>
        <v>73.733333333333334</v>
      </c>
      <c r="G28" s="105">
        <v>1135</v>
      </c>
      <c r="H28" s="105">
        <f t="shared" si="7"/>
        <v>75.666666666666671</v>
      </c>
      <c r="I28" s="105"/>
      <c r="J28" s="105"/>
      <c r="K28" s="105"/>
      <c r="L28" s="105"/>
      <c r="O28" s="105" t="s">
        <v>679</v>
      </c>
      <c r="P28" s="108" t="s">
        <v>2489</v>
      </c>
      <c r="Q28" s="115" t="s">
        <v>680</v>
      </c>
      <c r="R28" s="110">
        <v>1075</v>
      </c>
      <c r="S28" s="110">
        <f t="shared" ref="S28:S91" si="10">(R28/14)</f>
        <v>76.785714285714292</v>
      </c>
      <c r="T28" s="110" t="s">
        <v>681</v>
      </c>
      <c r="U28" s="110" t="s">
        <v>681</v>
      </c>
      <c r="V28" s="110" t="s">
        <v>682</v>
      </c>
      <c r="W28" s="102">
        <v>18</v>
      </c>
      <c r="X28" s="111"/>
      <c r="Y28" s="112"/>
    </row>
    <row r="29" spans="1:25" ht="18" customHeight="1">
      <c r="A29" s="105" t="s">
        <v>733</v>
      </c>
      <c r="B29" s="105" t="s">
        <v>734</v>
      </c>
      <c r="C29" s="105"/>
      <c r="D29" s="105"/>
      <c r="E29" s="105">
        <v>1007</v>
      </c>
      <c r="F29" s="105">
        <f t="shared" si="6"/>
        <v>67.13333333333334</v>
      </c>
      <c r="G29" s="105">
        <v>1045</v>
      </c>
      <c r="H29" s="105">
        <f t="shared" si="7"/>
        <v>69.666666666666671</v>
      </c>
      <c r="I29" s="105"/>
      <c r="J29" s="105"/>
      <c r="K29" s="105"/>
      <c r="L29" s="105"/>
      <c r="O29" s="105" t="s">
        <v>683</v>
      </c>
      <c r="P29" s="108" t="s">
        <v>2490</v>
      </c>
      <c r="Q29" s="115" t="s">
        <v>684</v>
      </c>
      <c r="R29" s="110">
        <v>1061</v>
      </c>
      <c r="S29" s="110">
        <f t="shared" si="10"/>
        <v>75.785714285714292</v>
      </c>
      <c r="T29" s="110" t="s">
        <v>682</v>
      </c>
      <c r="U29" s="110" t="s">
        <v>682</v>
      </c>
      <c r="V29" s="110" t="s">
        <v>682</v>
      </c>
      <c r="W29" s="102">
        <v>19</v>
      </c>
      <c r="X29" s="111"/>
      <c r="Y29" s="112"/>
    </row>
    <row r="30" spans="1:25" ht="18" customHeight="1">
      <c r="A30" s="105" t="s">
        <v>735</v>
      </c>
      <c r="B30" s="105" t="s">
        <v>736</v>
      </c>
      <c r="C30" s="105">
        <v>688</v>
      </c>
      <c r="D30" s="105">
        <f t="shared" ref="D30:D40" si="11">(C30/14)</f>
        <v>49.142857142857146</v>
      </c>
      <c r="E30" s="105">
        <v>774</v>
      </c>
      <c r="F30" s="105">
        <f t="shared" si="6"/>
        <v>51.6</v>
      </c>
      <c r="G30" s="116">
        <v>811</v>
      </c>
      <c r="H30" s="105">
        <f t="shared" si="7"/>
        <v>54.06666666666667</v>
      </c>
      <c r="I30" s="105"/>
      <c r="J30" s="105"/>
      <c r="K30" s="105"/>
      <c r="L30" s="105"/>
      <c r="O30" s="105" t="s">
        <v>685</v>
      </c>
      <c r="P30" s="108" t="s">
        <v>2491</v>
      </c>
      <c r="Q30" s="115" t="s">
        <v>686</v>
      </c>
      <c r="R30" s="110">
        <v>974</v>
      </c>
      <c r="S30" s="110">
        <f t="shared" si="10"/>
        <v>69.571428571428569</v>
      </c>
      <c r="T30" s="110" t="s">
        <v>687</v>
      </c>
      <c r="U30" s="110" t="s">
        <v>687</v>
      </c>
      <c r="V30" s="110" t="s">
        <v>682</v>
      </c>
      <c r="X30" s="111">
        <v>5</v>
      </c>
      <c r="Y30" s="112"/>
    </row>
    <row r="31" spans="1:25" ht="18" customHeight="1">
      <c r="A31" s="105" t="s">
        <v>738</v>
      </c>
      <c r="B31" s="105" t="s">
        <v>739</v>
      </c>
      <c r="C31" s="105">
        <v>1009</v>
      </c>
      <c r="D31" s="105">
        <f t="shared" si="11"/>
        <v>72.071428571428569</v>
      </c>
      <c r="E31" s="105">
        <v>1001</v>
      </c>
      <c r="F31" s="105">
        <f t="shared" si="6"/>
        <v>66.733333333333334</v>
      </c>
      <c r="G31" s="105">
        <v>959</v>
      </c>
      <c r="H31" s="105">
        <f t="shared" si="7"/>
        <v>63.93333333333333</v>
      </c>
      <c r="I31" s="105"/>
      <c r="J31" s="105"/>
      <c r="K31" s="105"/>
      <c r="L31" s="105"/>
      <c r="O31" s="105" t="s">
        <v>688</v>
      </c>
      <c r="P31" s="108" t="s">
        <v>2492</v>
      </c>
      <c r="Q31" s="115" t="s">
        <v>689</v>
      </c>
      <c r="R31" s="110">
        <v>785</v>
      </c>
      <c r="S31" s="110">
        <f t="shared" si="10"/>
        <v>56.071428571428569</v>
      </c>
      <c r="T31" s="110" t="s">
        <v>681</v>
      </c>
      <c r="U31" s="110" t="s">
        <v>681</v>
      </c>
      <c r="V31" s="114" t="s">
        <v>28</v>
      </c>
      <c r="W31" s="102">
        <v>20</v>
      </c>
      <c r="X31" s="111"/>
      <c r="Y31" s="112"/>
    </row>
    <row r="32" spans="1:25" ht="18" customHeight="1">
      <c r="A32" s="105" t="s">
        <v>740</v>
      </c>
      <c r="B32" s="105" t="s">
        <v>741</v>
      </c>
      <c r="C32" s="105">
        <v>1029</v>
      </c>
      <c r="D32" s="105">
        <f t="shared" si="11"/>
        <v>73.5</v>
      </c>
      <c r="E32" s="105">
        <v>903</v>
      </c>
      <c r="F32" s="105">
        <f t="shared" si="6"/>
        <v>60.2</v>
      </c>
      <c r="G32" s="105">
        <v>918</v>
      </c>
      <c r="H32" s="105">
        <f t="shared" si="7"/>
        <v>61.2</v>
      </c>
      <c r="I32" s="105"/>
      <c r="J32" s="105"/>
      <c r="K32" s="105"/>
      <c r="L32" s="105"/>
      <c r="O32" s="105" t="s">
        <v>694</v>
      </c>
      <c r="P32" s="108" t="s">
        <v>2493</v>
      </c>
      <c r="Q32" s="115" t="s">
        <v>695</v>
      </c>
      <c r="R32" s="110">
        <v>1063</v>
      </c>
      <c r="S32" s="110">
        <f t="shared" si="10"/>
        <v>75.928571428571431</v>
      </c>
      <c r="T32" s="110" t="s">
        <v>682</v>
      </c>
      <c r="U32" s="110" t="s">
        <v>687</v>
      </c>
      <c r="V32" s="110" t="s">
        <v>682</v>
      </c>
      <c r="X32" s="111"/>
      <c r="Y32" s="112"/>
    </row>
    <row r="33" spans="1:25" ht="18" customHeight="1">
      <c r="A33" s="105" t="s">
        <v>742</v>
      </c>
      <c r="B33" s="105" t="s">
        <v>743</v>
      </c>
      <c r="C33" s="105">
        <v>918</v>
      </c>
      <c r="D33" s="105">
        <f t="shared" si="11"/>
        <v>65.571428571428569</v>
      </c>
      <c r="E33" s="105">
        <v>856</v>
      </c>
      <c r="F33" s="105">
        <f t="shared" si="6"/>
        <v>57.06666666666667</v>
      </c>
      <c r="G33" s="105">
        <v>923</v>
      </c>
      <c r="H33" s="105">
        <f t="shared" si="7"/>
        <v>61.533333333333331</v>
      </c>
      <c r="I33" s="105"/>
      <c r="J33" s="105"/>
      <c r="K33" s="105"/>
      <c r="L33" s="105"/>
      <c r="O33" s="105" t="s">
        <v>696</v>
      </c>
      <c r="P33" s="108" t="s">
        <v>2494</v>
      </c>
      <c r="Q33" s="115" t="s">
        <v>697</v>
      </c>
      <c r="R33" s="110">
        <v>847</v>
      </c>
      <c r="S33" s="110">
        <f t="shared" si="10"/>
        <v>60.5</v>
      </c>
      <c r="T33" s="110" t="s">
        <v>687</v>
      </c>
      <c r="U33" s="110" t="s">
        <v>682</v>
      </c>
      <c r="V33" s="110" t="s">
        <v>682</v>
      </c>
      <c r="X33" s="111"/>
      <c r="Y33" s="112"/>
    </row>
    <row r="34" spans="1:25" ht="18" customHeight="1">
      <c r="A34" s="105" t="s">
        <v>744</v>
      </c>
      <c r="B34" s="105" t="s">
        <v>745</v>
      </c>
      <c r="C34" s="105">
        <v>1073</v>
      </c>
      <c r="D34" s="105">
        <f t="shared" si="11"/>
        <v>76.642857142857139</v>
      </c>
      <c r="E34" s="105">
        <v>1070</v>
      </c>
      <c r="F34" s="105">
        <f t="shared" si="6"/>
        <v>71.333333333333329</v>
      </c>
      <c r="G34" s="105">
        <v>1022</v>
      </c>
      <c r="H34" s="105">
        <f t="shared" si="7"/>
        <v>68.13333333333334</v>
      </c>
      <c r="I34" s="105"/>
      <c r="J34" s="105"/>
      <c r="K34" s="105"/>
      <c r="L34" s="105"/>
      <c r="O34" s="105" t="s">
        <v>698</v>
      </c>
      <c r="P34" s="108" t="s">
        <v>2495</v>
      </c>
      <c r="Q34" s="115" t="s">
        <v>699</v>
      </c>
      <c r="R34" s="110">
        <v>1121</v>
      </c>
      <c r="S34" s="110">
        <f t="shared" si="10"/>
        <v>80.071428571428569</v>
      </c>
      <c r="T34" s="110" t="s">
        <v>682</v>
      </c>
      <c r="U34" s="110" t="s">
        <v>682</v>
      </c>
      <c r="V34" s="110" t="s">
        <v>682</v>
      </c>
      <c r="W34" s="102">
        <v>21</v>
      </c>
      <c r="X34" s="111"/>
      <c r="Y34" s="112"/>
    </row>
    <row r="35" spans="1:25" ht="18" customHeight="1">
      <c r="A35" s="105" t="s">
        <v>746</v>
      </c>
      <c r="B35" s="105" t="s">
        <v>747</v>
      </c>
      <c r="C35" s="105">
        <v>912</v>
      </c>
      <c r="D35" s="105">
        <f t="shared" si="11"/>
        <v>65.142857142857139</v>
      </c>
      <c r="E35" s="105">
        <v>692</v>
      </c>
      <c r="F35" s="105">
        <f t="shared" si="6"/>
        <v>46.133333333333333</v>
      </c>
      <c r="G35" s="105">
        <v>691</v>
      </c>
      <c r="H35" s="105">
        <f t="shared" si="7"/>
        <v>46.06666666666667</v>
      </c>
      <c r="I35" s="105"/>
      <c r="J35" s="105"/>
      <c r="K35" s="105"/>
      <c r="L35" s="105"/>
      <c r="O35" s="105" t="s">
        <v>700</v>
      </c>
      <c r="P35" s="108" t="s">
        <v>2496</v>
      </c>
      <c r="Q35" s="115" t="s">
        <v>701</v>
      </c>
      <c r="R35" s="110">
        <v>860</v>
      </c>
      <c r="S35" s="110">
        <f t="shared" si="10"/>
        <v>61.428571428571431</v>
      </c>
      <c r="T35" s="110" t="s">
        <v>681</v>
      </c>
      <c r="U35" s="110" t="s">
        <v>681</v>
      </c>
      <c r="V35" s="114" t="s">
        <v>28</v>
      </c>
      <c r="X35" s="111"/>
      <c r="Y35" s="112"/>
    </row>
    <row r="36" spans="1:25" ht="18" customHeight="1">
      <c r="A36" s="105" t="s">
        <v>748</v>
      </c>
      <c r="B36" s="105" t="s">
        <v>749</v>
      </c>
      <c r="C36" s="105">
        <v>1130</v>
      </c>
      <c r="D36" s="105">
        <f t="shared" si="11"/>
        <v>80.714285714285708</v>
      </c>
      <c r="E36" s="105">
        <v>1158</v>
      </c>
      <c r="F36" s="105">
        <f t="shared" si="6"/>
        <v>77.2</v>
      </c>
      <c r="G36" s="105">
        <v>1044</v>
      </c>
      <c r="H36" s="105">
        <f t="shared" si="7"/>
        <v>69.599999999999994</v>
      </c>
      <c r="I36" s="105"/>
      <c r="J36" s="105"/>
      <c r="K36" s="105"/>
      <c r="L36" s="105"/>
      <c r="O36" s="105" t="s">
        <v>705</v>
      </c>
      <c r="P36" s="108" t="s">
        <v>2497</v>
      </c>
      <c r="Q36" s="115" t="s">
        <v>706</v>
      </c>
      <c r="R36" s="110">
        <v>912</v>
      </c>
      <c r="S36" s="110">
        <f t="shared" si="10"/>
        <v>65.142857142857139</v>
      </c>
      <c r="T36" s="110" t="s">
        <v>687</v>
      </c>
      <c r="U36" s="110" t="s">
        <v>687</v>
      </c>
      <c r="V36" s="110" t="s">
        <v>687</v>
      </c>
      <c r="W36" s="102">
        <v>22</v>
      </c>
      <c r="X36" s="111"/>
      <c r="Y36" s="112"/>
    </row>
    <row r="37" spans="1:25" ht="18" customHeight="1">
      <c r="A37" s="105" t="s">
        <v>750</v>
      </c>
      <c r="B37" s="105" t="s">
        <v>751</v>
      </c>
      <c r="C37" s="105">
        <v>886</v>
      </c>
      <c r="D37" s="105">
        <f t="shared" si="11"/>
        <v>63.285714285714285</v>
      </c>
      <c r="E37" s="105">
        <v>861</v>
      </c>
      <c r="F37" s="105">
        <f t="shared" si="6"/>
        <v>57.4</v>
      </c>
      <c r="G37" s="105">
        <v>834</v>
      </c>
      <c r="H37" s="105">
        <f t="shared" si="7"/>
        <v>55.6</v>
      </c>
      <c r="I37" s="105"/>
      <c r="J37" s="105"/>
      <c r="K37" s="105"/>
      <c r="L37" s="105"/>
      <c r="O37" s="105" t="s">
        <v>709</v>
      </c>
      <c r="P37" s="108" t="s">
        <v>2498</v>
      </c>
      <c r="Q37" s="115" t="s">
        <v>710</v>
      </c>
      <c r="R37" s="110">
        <v>1066</v>
      </c>
      <c r="S37" s="110">
        <f t="shared" si="10"/>
        <v>76.142857142857139</v>
      </c>
      <c r="T37" s="110" t="s">
        <v>687</v>
      </c>
      <c r="U37" s="110" t="s">
        <v>682</v>
      </c>
      <c r="V37" s="110" t="s">
        <v>682</v>
      </c>
      <c r="W37" s="102">
        <v>23</v>
      </c>
      <c r="X37" s="111"/>
      <c r="Y37" s="112"/>
    </row>
    <row r="38" spans="1:25" ht="18" customHeight="1">
      <c r="A38" s="105" t="s">
        <v>752</v>
      </c>
      <c r="B38" s="105" t="s">
        <v>753</v>
      </c>
      <c r="C38" s="105">
        <v>971</v>
      </c>
      <c r="D38" s="105">
        <f t="shared" si="11"/>
        <v>69.357142857142861</v>
      </c>
      <c r="E38" s="105">
        <v>1020</v>
      </c>
      <c r="F38" s="105">
        <f t="shared" si="6"/>
        <v>68</v>
      </c>
      <c r="G38" s="105">
        <v>1027</v>
      </c>
      <c r="H38" s="105">
        <f t="shared" si="7"/>
        <v>68.466666666666669</v>
      </c>
      <c r="I38" s="105"/>
      <c r="J38" s="105"/>
      <c r="K38" s="105"/>
      <c r="L38" s="105"/>
      <c r="O38" s="105" t="s">
        <v>711</v>
      </c>
      <c r="P38" s="108" t="s">
        <v>2499</v>
      </c>
      <c r="Q38" s="115" t="s">
        <v>712</v>
      </c>
      <c r="R38" s="110">
        <v>1115</v>
      </c>
      <c r="S38" s="110">
        <f t="shared" si="10"/>
        <v>79.642857142857139</v>
      </c>
      <c r="T38" s="110" t="s">
        <v>682</v>
      </c>
      <c r="U38" s="110" t="s">
        <v>682</v>
      </c>
      <c r="V38" s="110" t="s">
        <v>682</v>
      </c>
      <c r="W38" s="102">
        <v>24</v>
      </c>
      <c r="X38" s="111"/>
      <c r="Y38" s="112"/>
    </row>
    <row r="39" spans="1:25" ht="18" customHeight="1">
      <c r="A39" s="105" t="s">
        <v>754</v>
      </c>
      <c r="B39" s="105" t="s">
        <v>755</v>
      </c>
      <c r="C39" s="105">
        <v>1111</v>
      </c>
      <c r="D39" s="105">
        <f t="shared" si="11"/>
        <v>79.357142857142861</v>
      </c>
      <c r="E39" s="105">
        <v>1037</v>
      </c>
      <c r="F39" s="105">
        <f t="shared" si="6"/>
        <v>69.13333333333334</v>
      </c>
      <c r="G39" s="105">
        <v>1038</v>
      </c>
      <c r="H39" s="105">
        <f t="shared" si="7"/>
        <v>69.2</v>
      </c>
      <c r="I39" s="105"/>
      <c r="J39" s="105"/>
      <c r="K39" s="105"/>
      <c r="L39" s="105"/>
      <c r="O39" s="105" t="s">
        <v>713</v>
      </c>
      <c r="P39" s="108" t="s">
        <v>2500</v>
      </c>
      <c r="Q39" s="115" t="s">
        <v>714</v>
      </c>
      <c r="R39" s="110">
        <v>887</v>
      </c>
      <c r="S39" s="110">
        <f t="shared" si="10"/>
        <v>63.357142857142854</v>
      </c>
      <c r="T39" s="110" t="s">
        <v>687</v>
      </c>
      <c r="U39" s="110" t="s">
        <v>682</v>
      </c>
      <c r="V39" s="110" t="s">
        <v>682</v>
      </c>
      <c r="W39" s="102">
        <v>25</v>
      </c>
      <c r="X39" s="111"/>
      <c r="Y39" s="112"/>
    </row>
    <row r="40" spans="1:25" ht="18" customHeight="1">
      <c r="A40" s="105" t="s">
        <v>756</v>
      </c>
      <c r="B40" s="105" t="s">
        <v>757</v>
      </c>
      <c r="C40" s="105">
        <v>898</v>
      </c>
      <c r="D40" s="105">
        <f t="shared" si="11"/>
        <v>64.142857142857139</v>
      </c>
      <c r="E40" s="105">
        <v>908</v>
      </c>
      <c r="F40" s="105">
        <f t="shared" si="6"/>
        <v>60.533333333333331</v>
      </c>
      <c r="G40" s="105">
        <v>935</v>
      </c>
      <c r="H40" s="105">
        <f t="shared" si="7"/>
        <v>62.333333333333336</v>
      </c>
      <c r="I40" s="105"/>
      <c r="J40" s="105"/>
      <c r="K40" s="105"/>
      <c r="L40" s="105"/>
      <c r="O40" s="105" t="s">
        <v>715</v>
      </c>
      <c r="P40" s="108" t="s">
        <v>2501</v>
      </c>
      <c r="Q40" s="115" t="s">
        <v>716</v>
      </c>
      <c r="R40" s="110">
        <v>840</v>
      </c>
      <c r="S40" s="110">
        <f t="shared" si="10"/>
        <v>60</v>
      </c>
      <c r="T40" s="110" t="s">
        <v>681</v>
      </c>
      <c r="U40" s="110" t="s">
        <v>693</v>
      </c>
      <c r="V40" s="110" t="s">
        <v>682</v>
      </c>
      <c r="W40" s="102">
        <v>26</v>
      </c>
      <c r="X40" s="111"/>
      <c r="Y40" s="112"/>
    </row>
    <row r="41" spans="1:25" ht="18" customHeight="1">
      <c r="A41" s="105" t="s">
        <v>758</v>
      </c>
      <c r="B41" s="105" t="s">
        <v>759</v>
      </c>
      <c r="C41" s="105"/>
      <c r="D41" s="105"/>
      <c r="E41" s="105">
        <v>882</v>
      </c>
      <c r="F41" s="105">
        <f t="shared" si="6"/>
        <v>58.8</v>
      </c>
      <c r="G41" s="105">
        <v>1067</v>
      </c>
      <c r="H41" s="105">
        <f t="shared" si="7"/>
        <v>71.13333333333334</v>
      </c>
      <c r="I41" s="105"/>
      <c r="J41" s="105"/>
      <c r="K41" s="105"/>
      <c r="L41" s="105"/>
      <c r="O41" s="105" t="s">
        <v>717</v>
      </c>
      <c r="P41" s="108" t="s">
        <v>2502</v>
      </c>
      <c r="Q41" s="115" t="s">
        <v>718</v>
      </c>
      <c r="R41" s="110">
        <v>870</v>
      </c>
      <c r="S41" s="110">
        <f t="shared" si="10"/>
        <v>62.142857142857146</v>
      </c>
      <c r="T41" s="110" t="s">
        <v>687</v>
      </c>
      <c r="U41" s="110" t="s">
        <v>682</v>
      </c>
      <c r="V41" s="110" t="s">
        <v>682</v>
      </c>
      <c r="W41" s="102">
        <v>27</v>
      </c>
      <c r="X41" s="111"/>
      <c r="Y41" s="112"/>
    </row>
    <row r="42" spans="1:25" ht="18" customHeight="1">
      <c r="A42" s="105" t="s">
        <v>760</v>
      </c>
      <c r="B42" s="105" t="s">
        <v>761</v>
      </c>
      <c r="C42" s="105">
        <v>1062</v>
      </c>
      <c r="D42" s="105">
        <f t="shared" ref="D42:D52" si="12">(C42/14)</f>
        <v>75.857142857142861</v>
      </c>
      <c r="E42" s="105">
        <v>1085</v>
      </c>
      <c r="F42" s="105">
        <f t="shared" si="6"/>
        <v>72.333333333333329</v>
      </c>
      <c r="G42" s="105">
        <v>1069</v>
      </c>
      <c r="H42" s="105">
        <f t="shared" si="7"/>
        <v>71.266666666666666</v>
      </c>
      <c r="I42" s="105"/>
      <c r="J42" s="105"/>
      <c r="K42" s="105"/>
      <c r="L42" s="105"/>
      <c r="O42" s="105" t="s">
        <v>723</v>
      </c>
      <c r="P42" s="108" t="s">
        <v>2503</v>
      </c>
      <c r="Q42" s="115" t="s">
        <v>724</v>
      </c>
      <c r="R42" s="110">
        <v>965</v>
      </c>
      <c r="S42" s="110">
        <f t="shared" si="10"/>
        <v>68.928571428571431</v>
      </c>
      <c r="T42" s="110" t="s">
        <v>682</v>
      </c>
      <c r="U42" s="110" t="s">
        <v>682</v>
      </c>
      <c r="V42" s="110" t="s">
        <v>687</v>
      </c>
      <c r="W42" s="102">
        <v>28</v>
      </c>
      <c r="X42" s="111"/>
      <c r="Y42" s="112"/>
    </row>
    <row r="43" spans="1:25" ht="18" customHeight="1">
      <c r="A43" s="105" t="s">
        <v>762</v>
      </c>
      <c r="B43" s="105" t="s">
        <v>763</v>
      </c>
      <c r="C43" s="105">
        <v>1062</v>
      </c>
      <c r="D43" s="105">
        <f t="shared" si="12"/>
        <v>75.857142857142861</v>
      </c>
      <c r="E43" s="105">
        <v>1046</v>
      </c>
      <c r="F43" s="105">
        <f t="shared" si="6"/>
        <v>69.733333333333334</v>
      </c>
      <c r="G43" s="105">
        <v>999</v>
      </c>
      <c r="H43" s="105">
        <f t="shared" si="7"/>
        <v>66.599999999999994</v>
      </c>
      <c r="I43" s="105"/>
      <c r="J43" s="105"/>
      <c r="K43" s="105"/>
      <c r="L43" s="105"/>
      <c r="O43" s="105" t="s">
        <v>725</v>
      </c>
      <c r="P43" s="108" t="s">
        <v>2504</v>
      </c>
      <c r="Q43" s="115" t="s">
        <v>726</v>
      </c>
      <c r="R43" s="110">
        <v>880</v>
      </c>
      <c r="S43" s="110">
        <f t="shared" si="10"/>
        <v>62.857142857142854</v>
      </c>
      <c r="T43" s="110" t="s">
        <v>687</v>
      </c>
      <c r="U43" s="110" t="s">
        <v>687</v>
      </c>
      <c r="V43" s="110" t="s">
        <v>682</v>
      </c>
      <c r="W43" s="102">
        <v>29</v>
      </c>
      <c r="X43" s="111"/>
      <c r="Y43" s="112"/>
    </row>
    <row r="44" spans="1:25" ht="18" customHeight="1">
      <c r="A44" s="105" t="s">
        <v>764</v>
      </c>
      <c r="B44" s="105" t="s">
        <v>546</v>
      </c>
      <c r="C44" s="105"/>
      <c r="D44" s="105"/>
      <c r="E44" s="105">
        <v>883</v>
      </c>
      <c r="F44" s="105">
        <f t="shared" si="6"/>
        <v>58.866666666666667</v>
      </c>
      <c r="G44" s="105">
        <v>821</v>
      </c>
      <c r="H44" s="105">
        <f t="shared" si="7"/>
        <v>54.733333333333334</v>
      </c>
      <c r="I44" s="105"/>
      <c r="J44" s="105"/>
      <c r="K44" s="105"/>
      <c r="L44" s="105"/>
      <c r="O44" s="105" t="s">
        <v>727</v>
      </c>
      <c r="P44" s="108" t="s">
        <v>2505</v>
      </c>
      <c r="Q44" s="115" t="s">
        <v>728</v>
      </c>
      <c r="R44" s="110">
        <v>859</v>
      </c>
      <c r="S44" s="110">
        <f t="shared" si="10"/>
        <v>61.357142857142854</v>
      </c>
      <c r="T44" s="110" t="s">
        <v>687</v>
      </c>
      <c r="U44" s="110" t="s">
        <v>687</v>
      </c>
      <c r="V44" s="110" t="s">
        <v>682</v>
      </c>
      <c r="X44" s="111"/>
      <c r="Y44" s="112"/>
    </row>
    <row r="45" spans="1:25" ht="18" customHeight="1">
      <c r="A45" s="105" t="s">
        <v>765</v>
      </c>
      <c r="B45" s="105" t="s">
        <v>766</v>
      </c>
      <c r="C45" s="105">
        <v>1160</v>
      </c>
      <c r="D45" s="105">
        <f t="shared" si="12"/>
        <v>82.857142857142861</v>
      </c>
      <c r="E45" s="105">
        <v>1194</v>
      </c>
      <c r="F45" s="105">
        <f t="shared" si="6"/>
        <v>79.599999999999994</v>
      </c>
      <c r="G45" s="105">
        <v>1205</v>
      </c>
      <c r="H45" s="105">
        <f t="shared" si="7"/>
        <v>80.333333333333329</v>
      </c>
      <c r="I45" s="105"/>
      <c r="J45" s="105"/>
      <c r="K45" s="105"/>
      <c r="L45" s="105"/>
      <c r="O45" s="105" t="s">
        <v>729</v>
      </c>
      <c r="P45" s="108" t="s">
        <v>2506</v>
      </c>
      <c r="Q45" s="115" t="s">
        <v>730</v>
      </c>
      <c r="R45" s="110">
        <v>1040</v>
      </c>
      <c r="S45" s="110">
        <f t="shared" si="10"/>
        <v>74.285714285714292</v>
      </c>
      <c r="T45" s="110" t="s">
        <v>682</v>
      </c>
      <c r="U45" s="110" t="s">
        <v>682</v>
      </c>
      <c r="V45" s="110" t="s">
        <v>682</v>
      </c>
      <c r="W45" s="102">
        <v>30</v>
      </c>
      <c r="X45" s="111"/>
      <c r="Y45" s="112"/>
    </row>
    <row r="46" spans="1:25" ht="18" customHeight="1">
      <c r="A46" s="105" t="s">
        <v>767</v>
      </c>
      <c r="B46" s="105" t="s">
        <v>768</v>
      </c>
      <c r="C46" s="105">
        <v>1016</v>
      </c>
      <c r="D46" s="105">
        <f t="shared" si="12"/>
        <v>72.571428571428569</v>
      </c>
      <c r="E46" s="105">
        <v>1048</v>
      </c>
      <c r="F46" s="105">
        <f t="shared" si="6"/>
        <v>69.86666666666666</v>
      </c>
      <c r="G46" s="105">
        <v>1035</v>
      </c>
      <c r="H46" s="105">
        <f t="shared" si="7"/>
        <v>69</v>
      </c>
      <c r="I46" s="105"/>
      <c r="J46" s="105"/>
      <c r="K46" s="105"/>
      <c r="L46" s="105"/>
      <c r="O46" s="105" t="s">
        <v>731</v>
      </c>
      <c r="P46" s="108" t="s">
        <v>2507</v>
      </c>
      <c r="Q46" s="115" t="s">
        <v>732</v>
      </c>
      <c r="R46" s="110">
        <v>1074</v>
      </c>
      <c r="S46" s="110">
        <f t="shared" si="10"/>
        <v>76.714285714285708</v>
      </c>
      <c r="T46" s="110" t="s">
        <v>682</v>
      </c>
      <c r="U46" s="110" t="s">
        <v>682</v>
      </c>
      <c r="V46" s="110" t="s">
        <v>682</v>
      </c>
      <c r="W46" s="102">
        <v>31</v>
      </c>
      <c r="X46" s="111"/>
      <c r="Y46" s="112"/>
    </row>
    <row r="47" spans="1:25" ht="18" customHeight="1">
      <c r="A47" s="105" t="s">
        <v>769</v>
      </c>
      <c r="B47" s="105" t="s">
        <v>770</v>
      </c>
      <c r="C47" s="105">
        <v>1161</v>
      </c>
      <c r="D47" s="105">
        <f t="shared" si="12"/>
        <v>82.928571428571431</v>
      </c>
      <c r="E47" s="105">
        <v>1103</v>
      </c>
      <c r="F47" s="105">
        <f t="shared" si="6"/>
        <v>73.533333333333331</v>
      </c>
      <c r="G47" s="105">
        <v>1087</v>
      </c>
      <c r="H47" s="105">
        <f t="shared" si="7"/>
        <v>72.466666666666669</v>
      </c>
      <c r="I47" s="105"/>
      <c r="J47" s="105"/>
      <c r="K47" s="105"/>
      <c r="L47" s="105"/>
      <c r="O47" s="105" t="s">
        <v>735</v>
      </c>
      <c r="P47" s="108" t="s">
        <v>2508</v>
      </c>
      <c r="Q47" s="115" t="s">
        <v>736</v>
      </c>
      <c r="R47" s="110">
        <v>688</v>
      </c>
      <c r="S47" s="110">
        <f t="shared" si="10"/>
        <v>49.142857142857146</v>
      </c>
      <c r="T47" s="110" t="s">
        <v>737</v>
      </c>
      <c r="U47" s="110" t="s">
        <v>681</v>
      </c>
      <c r="V47" s="114" t="s">
        <v>28</v>
      </c>
      <c r="W47" s="102">
        <v>32</v>
      </c>
      <c r="X47" s="111"/>
      <c r="Y47" s="112"/>
    </row>
    <row r="48" spans="1:25" ht="18" customHeight="1">
      <c r="A48" s="105" t="s">
        <v>771</v>
      </c>
      <c r="B48" s="105" t="s">
        <v>772</v>
      </c>
      <c r="C48" s="105">
        <v>1110</v>
      </c>
      <c r="D48" s="105">
        <f t="shared" si="12"/>
        <v>79.285714285714292</v>
      </c>
      <c r="E48" s="105">
        <v>1123</v>
      </c>
      <c r="F48" s="105">
        <f t="shared" si="6"/>
        <v>74.86666666666666</v>
      </c>
      <c r="G48" s="105">
        <v>998</v>
      </c>
      <c r="H48" s="105">
        <f t="shared" si="7"/>
        <v>66.533333333333331</v>
      </c>
      <c r="I48" s="105"/>
      <c r="J48" s="105"/>
      <c r="K48" s="105"/>
      <c r="L48" s="105"/>
      <c r="O48" s="105" t="s">
        <v>738</v>
      </c>
      <c r="P48" s="108" t="s">
        <v>2509</v>
      </c>
      <c r="Q48" s="117" t="s">
        <v>739</v>
      </c>
      <c r="R48" s="110">
        <v>1009</v>
      </c>
      <c r="S48" s="110">
        <f t="shared" si="10"/>
        <v>72.071428571428569</v>
      </c>
      <c r="T48" s="110" t="s">
        <v>682</v>
      </c>
      <c r="U48" s="110" t="s">
        <v>687</v>
      </c>
      <c r="V48" s="110" t="s">
        <v>682</v>
      </c>
      <c r="W48" s="102">
        <v>33</v>
      </c>
      <c r="X48" s="111"/>
      <c r="Y48" s="112"/>
    </row>
    <row r="49" spans="1:25" ht="18" customHeight="1">
      <c r="A49" s="105" t="s">
        <v>773</v>
      </c>
      <c r="B49" s="105" t="s">
        <v>774</v>
      </c>
      <c r="C49" s="105">
        <v>1067</v>
      </c>
      <c r="D49" s="105">
        <f t="shared" si="12"/>
        <v>76.214285714285708</v>
      </c>
      <c r="E49" s="105">
        <v>1130</v>
      </c>
      <c r="F49" s="105">
        <f t="shared" si="6"/>
        <v>75.333333333333329</v>
      </c>
      <c r="G49" s="105">
        <v>1169</v>
      </c>
      <c r="H49" s="105">
        <f t="shared" si="7"/>
        <v>77.933333333333337</v>
      </c>
      <c r="I49" s="105"/>
      <c r="J49" s="105"/>
      <c r="K49" s="105"/>
      <c r="L49" s="105"/>
      <c r="O49" s="105" t="s">
        <v>740</v>
      </c>
      <c r="P49" s="108" t="s">
        <v>2510</v>
      </c>
      <c r="Q49" s="115" t="s">
        <v>741</v>
      </c>
      <c r="R49" s="110">
        <v>1029</v>
      </c>
      <c r="S49" s="110">
        <f t="shared" si="10"/>
        <v>73.5</v>
      </c>
      <c r="T49" s="110" t="s">
        <v>681</v>
      </c>
      <c r="U49" s="110" t="s">
        <v>687</v>
      </c>
      <c r="V49" s="110" t="s">
        <v>682</v>
      </c>
      <c r="W49" s="102">
        <v>34</v>
      </c>
      <c r="X49" s="111"/>
      <c r="Y49" s="112"/>
    </row>
    <row r="50" spans="1:25" ht="18" customHeight="1">
      <c r="A50" s="105" t="s">
        <v>775</v>
      </c>
      <c r="B50" s="105" t="s">
        <v>776</v>
      </c>
      <c r="C50" s="105">
        <v>989</v>
      </c>
      <c r="D50" s="105">
        <f t="shared" si="12"/>
        <v>70.642857142857139</v>
      </c>
      <c r="E50" s="105">
        <v>1152</v>
      </c>
      <c r="F50" s="105">
        <f t="shared" si="6"/>
        <v>76.8</v>
      </c>
      <c r="G50" s="105">
        <v>1035</v>
      </c>
      <c r="H50" s="105">
        <f t="shared" si="7"/>
        <v>69</v>
      </c>
      <c r="I50" s="105"/>
      <c r="J50" s="105"/>
      <c r="K50" s="105"/>
      <c r="L50" s="105"/>
      <c r="O50" s="105" t="s">
        <v>742</v>
      </c>
      <c r="P50" s="108" t="s">
        <v>2511</v>
      </c>
      <c r="Q50" s="115" t="s">
        <v>743</v>
      </c>
      <c r="R50" s="110">
        <v>918</v>
      </c>
      <c r="S50" s="110">
        <f t="shared" si="10"/>
        <v>65.571428571428569</v>
      </c>
      <c r="T50" s="110" t="s">
        <v>681</v>
      </c>
      <c r="U50" s="110" t="s">
        <v>687</v>
      </c>
      <c r="V50" s="110" t="s">
        <v>682</v>
      </c>
      <c r="W50" s="102">
        <v>35</v>
      </c>
      <c r="X50" s="111"/>
      <c r="Y50" s="112"/>
    </row>
    <row r="51" spans="1:25" ht="18" customHeight="1">
      <c r="A51" s="105" t="s">
        <v>777</v>
      </c>
      <c r="B51" s="105" t="s">
        <v>778</v>
      </c>
      <c r="C51" s="105">
        <v>1052</v>
      </c>
      <c r="D51" s="105">
        <f t="shared" si="12"/>
        <v>75.142857142857139</v>
      </c>
      <c r="E51" s="105">
        <v>1027</v>
      </c>
      <c r="F51" s="105">
        <f t="shared" si="6"/>
        <v>68.466666666666669</v>
      </c>
      <c r="G51" s="105">
        <v>1011</v>
      </c>
      <c r="H51" s="105">
        <f t="shared" si="7"/>
        <v>67.400000000000006</v>
      </c>
      <c r="I51" s="105"/>
      <c r="J51" s="105"/>
      <c r="K51" s="105"/>
      <c r="L51" s="105"/>
      <c r="O51" s="105" t="s">
        <v>744</v>
      </c>
      <c r="P51" s="108" t="s">
        <v>2512</v>
      </c>
      <c r="Q51" s="115" t="s">
        <v>745</v>
      </c>
      <c r="R51" s="110">
        <v>1073</v>
      </c>
      <c r="S51" s="110">
        <f t="shared" si="10"/>
        <v>76.642857142857139</v>
      </c>
      <c r="T51" s="110" t="s">
        <v>682</v>
      </c>
      <c r="U51" s="110" t="s">
        <v>682</v>
      </c>
      <c r="V51" s="110" t="s">
        <v>682</v>
      </c>
      <c r="W51" s="102">
        <v>36</v>
      </c>
      <c r="X51" s="111"/>
      <c r="Y51" s="112"/>
    </row>
    <row r="52" spans="1:25" ht="18" customHeight="1">
      <c r="A52" s="105" t="s">
        <v>779</v>
      </c>
      <c r="B52" s="105" t="s">
        <v>780</v>
      </c>
      <c r="C52" s="105">
        <v>920</v>
      </c>
      <c r="D52" s="105">
        <f t="shared" si="12"/>
        <v>65.714285714285708</v>
      </c>
      <c r="E52" s="105">
        <v>1042</v>
      </c>
      <c r="F52" s="105">
        <f t="shared" si="6"/>
        <v>69.466666666666669</v>
      </c>
      <c r="G52" s="105">
        <v>944</v>
      </c>
      <c r="H52" s="105">
        <f t="shared" si="7"/>
        <v>62.93333333333333</v>
      </c>
      <c r="I52" s="105"/>
      <c r="J52" s="105"/>
      <c r="K52" s="105"/>
      <c r="L52" s="105"/>
      <c r="O52" s="105" t="s">
        <v>746</v>
      </c>
      <c r="P52" s="108" t="s">
        <v>2513</v>
      </c>
      <c r="Q52" s="115" t="s">
        <v>747</v>
      </c>
      <c r="R52" s="110">
        <v>912</v>
      </c>
      <c r="S52" s="110">
        <f t="shared" si="10"/>
        <v>65.142857142857139</v>
      </c>
      <c r="T52" s="110" t="s">
        <v>681</v>
      </c>
      <c r="U52" s="110" t="s">
        <v>681</v>
      </c>
      <c r="V52" s="110" t="s">
        <v>687</v>
      </c>
      <c r="W52" s="102">
        <v>37</v>
      </c>
      <c r="X52" s="111"/>
      <c r="Y52" s="112"/>
    </row>
    <row r="53" spans="1:25" ht="18" customHeight="1">
      <c r="A53" s="105" t="s">
        <v>781</v>
      </c>
      <c r="B53" s="105" t="s">
        <v>782</v>
      </c>
      <c r="C53" s="105"/>
      <c r="D53" s="105"/>
      <c r="E53" s="105">
        <v>929</v>
      </c>
      <c r="F53" s="105">
        <f t="shared" si="6"/>
        <v>61.93333333333333</v>
      </c>
      <c r="G53" s="105">
        <v>977</v>
      </c>
      <c r="H53" s="105">
        <f t="shared" si="7"/>
        <v>65.13333333333334</v>
      </c>
      <c r="I53" s="105"/>
      <c r="J53" s="105"/>
      <c r="K53" s="105"/>
      <c r="L53" s="105"/>
      <c r="O53" s="105" t="s">
        <v>748</v>
      </c>
      <c r="P53" s="108" t="s">
        <v>2514</v>
      </c>
      <c r="Q53" s="115" t="s">
        <v>749</v>
      </c>
      <c r="R53" s="110">
        <v>1130</v>
      </c>
      <c r="S53" s="110">
        <f t="shared" si="10"/>
        <v>80.714285714285708</v>
      </c>
      <c r="T53" s="110" t="s">
        <v>682</v>
      </c>
      <c r="U53" s="110" t="s">
        <v>682</v>
      </c>
      <c r="V53" s="110" t="s">
        <v>682</v>
      </c>
      <c r="W53" s="102">
        <v>38</v>
      </c>
      <c r="X53" s="111"/>
      <c r="Y53" s="112"/>
    </row>
    <row r="54" spans="1:25" ht="18" customHeight="1">
      <c r="A54" s="105" t="s">
        <v>783</v>
      </c>
      <c r="B54" s="105" t="s">
        <v>784</v>
      </c>
      <c r="C54" s="105">
        <v>1221</v>
      </c>
      <c r="D54" s="105">
        <f t="shared" ref="D54:D58" si="13">(C54/14)</f>
        <v>87.214285714285708</v>
      </c>
      <c r="E54" s="105">
        <v>1156</v>
      </c>
      <c r="F54" s="105">
        <f t="shared" si="6"/>
        <v>77.066666666666663</v>
      </c>
      <c r="G54" s="105">
        <v>1092</v>
      </c>
      <c r="H54" s="105">
        <f t="shared" si="7"/>
        <v>72.8</v>
      </c>
      <c r="I54" s="105"/>
      <c r="J54" s="105"/>
      <c r="K54" s="105"/>
      <c r="L54" s="105"/>
      <c r="O54" s="105" t="s">
        <v>750</v>
      </c>
      <c r="P54" s="108" t="s">
        <v>2515</v>
      </c>
      <c r="Q54" s="115" t="s">
        <v>751</v>
      </c>
      <c r="R54" s="110">
        <v>886</v>
      </c>
      <c r="S54" s="110">
        <f t="shared" si="10"/>
        <v>63.285714285714285</v>
      </c>
      <c r="T54" s="110" t="s">
        <v>693</v>
      </c>
      <c r="U54" s="110" t="s">
        <v>693</v>
      </c>
      <c r="V54" s="110" t="s">
        <v>687</v>
      </c>
      <c r="W54" s="102">
        <v>39</v>
      </c>
      <c r="X54" s="111"/>
      <c r="Y54" s="112"/>
    </row>
    <row r="55" spans="1:25" ht="18" customHeight="1">
      <c r="A55" s="105" t="s">
        <v>785</v>
      </c>
      <c r="B55" s="105" t="s">
        <v>786</v>
      </c>
      <c r="C55" s="105">
        <v>1050</v>
      </c>
      <c r="D55" s="105">
        <f t="shared" si="13"/>
        <v>75</v>
      </c>
      <c r="E55" s="105">
        <v>1019</v>
      </c>
      <c r="F55" s="105">
        <f t="shared" si="6"/>
        <v>67.933333333333337</v>
      </c>
      <c r="G55" s="105">
        <v>911</v>
      </c>
      <c r="H55" s="105">
        <f t="shared" si="7"/>
        <v>60.733333333333334</v>
      </c>
      <c r="I55" s="105"/>
      <c r="J55" s="105"/>
      <c r="K55" s="105"/>
      <c r="L55" s="105"/>
      <c r="O55" s="105" t="s">
        <v>752</v>
      </c>
      <c r="P55" s="108" t="s">
        <v>2516</v>
      </c>
      <c r="Q55" s="115" t="s">
        <v>753</v>
      </c>
      <c r="R55" s="110">
        <v>971</v>
      </c>
      <c r="S55" s="110">
        <f t="shared" si="10"/>
        <v>69.357142857142861</v>
      </c>
      <c r="T55" s="110" t="s">
        <v>682</v>
      </c>
      <c r="U55" s="110" t="s">
        <v>682</v>
      </c>
      <c r="V55" s="110" t="s">
        <v>682</v>
      </c>
      <c r="W55" s="102">
        <v>40</v>
      </c>
      <c r="X55" s="111"/>
      <c r="Y55" s="112"/>
    </row>
    <row r="56" spans="1:25" ht="18" customHeight="1">
      <c r="A56" s="105" t="s">
        <v>787</v>
      </c>
      <c r="B56" s="105" t="s">
        <v>788</v>
      </c>
      <c r="C56" s="105">
        <v>775</v>
      </c>
      <c r="D56" s="105">
        <f t="shared" si="13"/>
        <v>55.357142857142854</v>
      </c>
      <c r="E56" s="105">
        <v>745</v>
      </c>
      <c r="F56" s="105">
        <f t="shared" si="6"/>
        <v>49.666666666666664</v>
      </c>
      <c r="G56" s="105">
        <v>798</v>
      </c>
      <c r="H56" s="105">
        <f t="shared" si="7"/>
        <v>53.2</v>
      </c>
      <c r="I56" s="105"/>
      <c r="J56" s="105"/>
      <c r="K56" s="105"/>
      <c r="L56" s="105"/>
      <c r="O56" s="105" t="s">
        <v>754</v>
      </c>
      <c r="P56" s="108" t="s">
        <v>2517</v>
      </c>
      <c r="Q56" s="115" t="s">
        <v>755</v>
      </c>
      <c r="R56" s="110">
        <v>1111</v>
      </c>
      <c r="S56" s="110">
        <f t="shared" si="10"/>
        <v>79.357142857142861</v>
      </c>
      <c r="T56" s="110" t="s">
        <v>682</v>
      </c>
      <c r="U56" s="110" t="s">
        <v>682</v>
      </c>
      <c r="V56" s="110" t="s">
        <v>682</v>
      </c>
      <c r="X56" s="111"/>
      <c r="Y56" s="112"/>
    </row>
    <row r="57" spans="1:25" ht="18" customHeight="1">
      <c r="A57" s="105" t="s">
        <v>789</v>
      </c>
      <c r="B57" s="105" t="s">
        <v>790</v>
      </c>
      <c r="C57" s="105">
        <v>1064</v>
      </c>
      <c r="D57" s="105">
        <f t="shared" si="13"/>
        <v>76</v>
      </c>
      <c r="E57" s="105">
        <v>1046</v>
      </c>
      <c r="F57" s="105">
        <f t="shared" si="6"/>
        <v>69.733333333333334</v>
      </c>
      <c r="G57" s="105">
        <v>1020</v>
      </c>
      <c r="H57" s="105">
        <f t="shared" si="7"/>
        <v>68</v>
      </c>
      <c r="I57" s="105"/>
      <c r="J57" s="105"/>
      <c r="K57" s="105"/>
      <c r="L57" s="105"/>
      <c r="O57" s="105" t="s">
        <v>756</v>
      </c>
      <c r="P57" s="108" t="s">
        <v>2518</v>
      </c>
      <c r="Q57" s="115" t="s">
        <v>757</v>
      </c>
      <c r="R57" s="110">
        <v>898</v>
      </c>
      <c r="S57" s="110">
        <f t="shared" si="10"/>
        <v>64.142857142857139</v>
      </c>
      <c r="T57" s="110" t="s">
        <v>687</v>
      </c>
      <c r="U57" s="110" t="s">
        <v>687</v>
      </c>
      <c r="V57" s="110" t="s">
        <v>682</v>
      </c>
      <c r="W57" s="102">
        <v>41</v>
      </c>
      <c r="X57" s="111"/>
      <c r="Y57" s="112"/>
    </row>
    <row r="58" spans="1:25" ht="18" customHeight="1">
      <c r="A58" s="105" t="s">
        <v>791</v>
      </c>
      <c r="B58" s="105" t="s">
        <v>792</v>
      </c>
      <c r="C58" s="105">
        <v>1095</v>
      </c>
      <c r="D58" s="105">
        <f t="shared" si="13"/>
        <v>78.214285714285708</v>
      </c>
      <c r="E58" s="105">
        <v>1134</v>
      </c>
      <c r="F58" s="105">
        <f t="shared" si="6"/>
        <v>75.599999999999994</v>
      </c>
      <c r="G58" s="105">
        <v>1020</v>
      </c>
      <c r="H58" s="105">
        <f t="shared" si="7"/>
        <v>68</v>
      </c>
      <c r="I58" s="105"/>
      <c r="J58" s="105"/>
      <c r="K58" s="105"/>
      <c r="L58" s="105"/>
      <c r="O58" s="105" t="s">
        <v>760</v>
      </c>
      <c r="P58" s="108" t="s">
        <v>2519</v>
      </c>
      <c r="Q58" s="115" t="s">
        <v>761</v>
      </c>
      <c r="R58" s="110">
        <v>1062</v>
      </c>
      <c r="S58" s="110">
        <f t="shared" si="10"/>
        <v>75.857142857142861</v>
      </c>
      <c r="T58" s="110" t="s">
        <v>682</v>
      </c>
      <c r="U58" s="110" t="s">
        <v>682</v>
      </c>
      <c r="V58" s="110" t="s">
        <v>682</v>
      </c>
      <c r="W58" s="102">
        <v>42</v>
      </c>
      <c r="X58" s="111"/>
      <c r="Y58" s="112"/>
    </row>
    <row r="59" spans="1:25" ht="18" customHeight="1">
      <c r="A59" s="105" t="s">
        <v>793</v>
      </c>
      <c r="B59" s="105" t="s">
        <v>794</v>
      </c>
      <c r="C59" s="105"/>
      <c r="D59" s="105"/>
      <c r="E59" s="105">
        <v>957</v>
      </c>
      <c r="F59" s="105">
        <f t="shared" si="6"/>
        <v>63.8</v>
      </c>
      <c r="G59" s="105">
        <v>886</v>
      </c>
      <c r="H59" s="105">
        <f t="shared" si="7"/>
        <v>59.06666666666667</v>
      </c>
      <c r="I59" s="105"/>
      <c r="J59" s="105"/>
      <c r="K59" s="105"/>
      <c r="L59" s="105"/>
      <c r="O59" s="105" t="s">
        <v>762</v>
      </c>
      <c r="P59" s="108" t="s">
        <v>2520</v>
      </c>
      <c r="Q59" s="115" t="s">
        <v>763</v>
      </c>
      <c r="R59" s="110">
        <v>1062</v>
      </c>
      <c r="S59" s="110">
        <f t="shared" si="10"/>
        <v>75.857142857142861</v>
      </c>
      <c r="T59" s="110" t="s">
        <v>682</v>
      </c>
      <c r="U59" s="110" t="s">
        <v>682</v>
      </c>
      <c r="V59" s="110" t="s">
        <v>682</v>
      </c>
      <c r="X59" s="111">
        <v>6</v>
      </c>
      <c r="Y59" s="112"/>
    </row>
    <row r="60" spans="1:25" ht="18" customHeight="1">
      <c r="A60" s="105" t="s">
        <v>795</v>
      </c>
      <c r="B60" s="105" t="s">
        <v>796</v>
      </c>
      <c r="C60" s="105">
        <v>1114</v>
      </c>
      <c r="D60" s="105">
        <f t="shared" ref="D60:D73" si="14">(C60/14)</f>
        <v>79.571428571428569</v>
      </c>
      <c r="E60" s="105">
        <v>1167</v>
      </c>
      <c r="F60" s="105">
        <f t="shared" si="6"/>
        <v>77.8</v>
      </c>
      <c r="G60" s="105">
        <v>1085</v>
      </c>
      <c r="H60" s="105">
        <f t="shared" si="7"/>
        <v>72.333333333333329</v>
      </c>
      <c r="I60" s="105"/>
      <c r="J60" s="105"/>
      <c r="K60" s="105"/>
      <c r="L60" s="105"/>
      <c r="O60" s="105" t="s">
        <v>765</v>
      </c>
      <c r="P60" s="108" t="s">
        <v>2521</v>
      </c>
      <c r="Q60" s="115" t="s">
        <v>766</v>
      </c>
      <c r="R60" s="110">
        <v>1160</v>
      </c>
      <c r="S60" s="110">
        <f t="shared" si="10"/>
        <v>82.857142857142861</v>
      </c>
      <c r="T60" s="110" t="s">
        <v>682</v>
      </c>
      <c r="U60" s="110" t="s">
        <v>682</v>
      </c>
      <c r="V60" s="110" t="s">
        <v>682</v>
      </c>
      <c r="W60" s="102">
        <v>43</v>
      </c>
      <c r="X60" s="111"/>
      <c r="Y60" s="112"/>
    </row>
    <row r="61" spans="1:25" ht="18" customHeight="1">
      <c r="A61" s="105" t="s">
        <v>797</v>
      </c>
      <c r="B61" s="105" t="s">
        <v>798</v>
      </c>
      <c r="C61" s="105">
        <v>932</v>
      </c>
      <c r="D61" s="105">
        <f t="shared" si="14"/>
        <v>66.571428571428569</v>
      </c>
      <c r="E61" s="113">
        <v>470</v>
      </c>
      <c r="F61" s="113" t="s">
        <v>28</v>
      </c>
      <c r="G61" s="113"/>
      <c r="H61" s="113"/>
      <c r="I61" s="113"/>
      <c r="J61" s="113"/>
      <c r="K61" s="113"/>
      <c r="L61" s="113">
        <v>3</v>
      </c>
      <c r="O61" s="105" t="s">
        <v>767</v>
      </c>
      <c r="P61" s="108" t="s">
        <v>2522</v>
      </c>
      <c r="Q61" s="115" t="s">
        <v>768</v>
      </c>
      <c r="R61" s="110">
        <v>1016</v>
      </c>
      <c r="S61" s="110">
        <f t="shared" si="10"/>
        <v>72.571428571428569</v>
      </c>
      <c r="T61" s="110" t="s">
        <v>682</v>
      </c>
      <c r="U61" s="110" t="s">
        <v>682</v>
      </c>
      <c r="V61" s="110" t="s">
        <v>682</v>
      </c>
      <c r="X61" s="111">
        <v>7</v>
      </c>
      <c r="Y61" s="112"/>
    </row>
    <row r="62" spans="1:25" ht="18" customHeight="1">
      <c r="A62" s="105" t="s">
        <v>799</v>
      </c>
      <c r="B62" s="105" t="s">
        <v>800</v>
      </c>
      <c r="C62" s="105">
        <v>997</v>
      </c>
      <c r="D62" s="105">
        <f t="shared" si="14"/>
        <v>71.214285714285708</v>
      </c>
      <c r="E62" s="105">
        <v>996</v>
      </c>
      <c r="F62" s="105">
        <f t="shared" ref="F62:F83" si="15">(E62/15)</f>
        <v>66.400000000000006</v>
      </c>
      <c r="G62" s="105">
        <v>960</v>
      </c>
      <c r="H62" s="105">
        <f t="shared" ref="H62:H83" si="16">(G62/15)</f>
        <v>64</v>
      </c>
      <c r="I62" s="105"/>
      <c r="J62" s="105"/>
      <c r="K62" s="105"/>
      <c r="L62" s="105"/>
      <c r="O62" s="105" t="s">
        <v>769</v>
      </c>
      <c r="P62" s="108" t="s">
        <v>2523</v>
      </c>
      <c r="Q62" s="115" t="s">
        <v>770</v>
      </c>
      <c r="R62" s="110">
        <v>1161</v>
      </c>
      <c r="S62" s="110">
        <f t="shared" si="10"/>
        <v>82.928571428571431</v>
      </c>
      <c r="T62" s="110" t="s">
        <v>682</v>
      </c>
      <c r="U62" s="110" t="s">
        <v>682</v>
      </c>
      <c r="V62" s="110" t="s">
        <v>682</v>
      </c>
      <c r="W62" s="102">
        <v>44</v>
      </c>
      <c r="X62" s="111"/>
      <c r="Y62" s="112"/>
    </row>
    <row r="63" spans="1:25" ht="18" customHeight="1">
      <c r="A63" s="105" t="s">
        <v>801</v>
      </c>
      <c r="B63" s="105" t="s">
        <v>802</v>
      </c>
      <c r="C63" s="105">
        <v>887</v>
      </c>
      <c r="D63" s="105">
        <f t="shared" si="14"/>
        <v>63.357142857142854</v>
      </c>
      <c r="E63" s="105">
        <v>962</v>
      </c>
      <c r="F63" s="105">
        <f t="shared" si="15"/>
        <v>64.13333333333334</v>
      </c>
      <c r="G63" s="105">
        <v>877</v>
      </c>
      <c r="H63" s="105">
        <f t="shared" si="16"/>
        <v>58.466666666666669</v>
      </c>
      <c r="I63" s="105"/>
      <c r="J63" s="105"/>
      <c r="K63" s="105"/>
      <c r="L63" s="105"/>
      <c r="O63" s="105" t="s">
        <v>771</v>
      </c>
      <c r="P63" s="108" t="s">
        <v>2524</v>
      </c>
      <c r="Q63" s="115" t="s">
        <v>772</v>
      </c>
      <c r="R63" s="110">
        <v>1110</v>
      </c>
      <c r="S63" s="110">
        <f t="shared" si="10"/>
        <v>79.285714285714292</v>
      </c>
      <c r="T63" s="110" t="s">
        <v>682</v>
      </c>
      <c r="U63" s="110" t="s">
        <v>682</v>
      </c>
      <c r="V63" s="110" t="s">
        <v>682</v>
      </c>
      <c r="X63" s="111">
        <v>8</v>
      </c>
      <c r="Y63" s="112"/>
    </row>
    <row r="64" spans="1:25" ht="18" customHeight="1">
      <c r="A64" s="105" t="s">
        <v>803</v>
      </c>
      <c r="B64" s="105" t="s">
        <v>804</v>
      </c>
      <c r="C64" s="105">
        <v>689</v>
      </c>
      <c r="D64" s="105">
        <f t="shared" si="14"/>
        <v>49.214285714285715</v>
      </c>
      <c r="E64" s="105">
        <v>774</v>
      </c>
      <c r="F64" s="105">
        <f t="shared" si="15"/>
        <v>51.6</v>
      </c>
      <c r="G64" s="105">
        <v>876</v>
      </c>
      <c r="H64" s="105">
        <f t="shared" si="16"/>
        <v>58.4</v>
      </c>
      <c r="I64" s="105"/>
      <c r="J64" s="105"/>
      <c r="K64" s="105"/>
      <c r="L64" s="105"/>
      <c r="O64" s="105" t="s">
        <v>773</v>
      </c>
      <c r="P64" s="108" t="s">
        <v>2525</v>
      </c>
      <c r="Q64" s="115" t="s">
        <v>774</v>
      </c>
      <c r="R64" s="110">
        <v>1067</v>
      </c>
      <c r="S64" s="110">
        <f t="shared" si="10"/>
        <v>76.214285714285708</v>
      </c>
      <c r="T64" s="110" t="s">
        <v>682</v>
      </c>
      <c r="U64" s="110" t="s">
        <v>682</v>
      </c>
      <c r="V64" s="110" t="s">
        <v>682</v>
      </c>
      <c r="X64" s="111"/>
      <c r="Y64" s="112"/>
    </row>
    <row r="65" spans="1:25" ht="18" customHeight="1">
      <c r="A65" s="105" t="s">
        <v>805</v>
      </c>
      <c r="B65" s="105" t="s">
        <v>806</v>
      </c>
      <c r="C65" s="105">
        <v>698</v>
      </c>
      <c r="D65" s="105">
        <f t="shared" si="14"/>
        <v>49.857142857142854</v>
      </c>
      <c r="E65" s="105">
        <v>809</v>
      </c>
      <c r="F65" s="105">
        <f t="shared" si="15"/>
        <v>53.93333333333333</v>
      </c>
      <c r="G65" s="105">
        <v>784</v>
      </c>
      <c r="H65" s="105">
        <f t="shared" si="16"/>
        <v>52.266666666666666</v>
      </c>
      <c r="I65" s="105"/>
      <c r="J65" s="105"/>
      <c r="K65" s="105"/>
      <c r="L65" s="105"/>
      <c r="O65" s="105" t="s">
        <v>775</v>
      </c>
      <c r="P65" s="108" t="s">
        <v>2526</v>
      </c>
      <c r="Q65" s="115" t="s">
        <v>776</v>
      </c>
      <c r="R65" s="110">
        <v>989</v>
      </c>
      <c r="S65" s="110">
        <f t="shared" si="10"/>
        <v>70.642857142857139</v>
      </c>
      <c r="T65" s="110" t="s">
        <v>682</v>
      </c>
      <c r="U65" s="110" t="s">
        <v>682</v>
      </c>
      <c r="V65" s="110" t="s">
        <v>682</v>
      </c>
      <c r="X65" s="111"/>
      <c r="Y65" s="112"/>
    </row>
    <row r="66" spans="1:25" ht="18" customHeight="1">
      <c r="A66" s="105" t="s">
        <v>807</v>
      </c>
      <c r="B66" s="105" t="s">
        <v>808</v>
      </c>
      <c r="C66" s="105">
        <v>974</v>
      </c>
      <c r="D66" s="105">
        <f t="shared" si="14"/>
        <v>69.571428571428569</v>
      </c>
      <c r="E66" s="105">
        <v>994</v>
      </c>
      <c r="F66" s="105">
        <f t="shared" si="15"/>
        <v>66.266666666666666</v>
      </c>
      <c r="G66" s="105">
        <v>1017</v>
      </c>
      <c r="H66" s="105">
        <f t="shared" si="16"/>
        <v>67.8</v>
      </c>
      <c r="I66" s="105"/>
      <c r="J66" s="105"/>
      <c r="K66" s="105"/>
      <c r="L66" s="105"/>
      <c r="O66" s="105" t="s">
        <v>777</v>
      </c>
      <c r="P66" s="108" t="s">
        <v>2527</v>
      </c>
      <c r="Q66" s="115" t="s">
        <v>778</v>
      </c>
      <c r="R66" s="110">
        <v>1052</v>
      </c>
      <c r="S66" s="110">
        <f t="shared" si="10"/>
        <v>75.142857142857139</v>
      </c>
      <c r="T66" s="110" t="s">
        <v>682</v>
      </c>
      <c r="U66" s="110" t="s">
        <v>682</v>
      </c>
      <c r="V66" s="110" t="s">
        <v>682</v>
      </c>
      <c r="W66" s="102">
        <v>45</v>
      </c>
      <c r="X66" s="111"/>
      <c r="Y66" s="112"/>
    </row>
    <row r="67" spans="1:25" ht="18" customHeight="1">
      <c r="A67" s="105" t="s">
        <v>809</v>
      </c>
      <c r="B67" s="105" t="s">
        <v>810</v>
      </c>
      <c r="C67" s="105">
        <v>770</v>
      </c>
      <c r="D67" s="105">
        <f t="shared" si="14"/>
        <v>55</v>
      </c>
      <c r="E67" s="105">
        <v>979</v>
      </c>
      <c r="F67" s="105">
        <f t="shared" si="15"/>
        <v>65.266666666666666</v>
      </c>
      <c r="G67" s="105">
        <v>966</v>
      </c>
      <c r="H67" s="105">
        <f t="shared" si="16"/>
        <v>64.400000000000006</v>
      </c>
      <c r="I67" s="105"/>
      <c r="J67" s="105"/>
      <c r="K67" s="105"/>
      <c r="L67" s="105"/>
      <c r="O67" s="105" t="s">
        <v>779</v>
      </c>
      <c r="P67" s="108" t="s">
        <v>2528</v>
      </c>
      <c r="Q67" s="115" t="s">
        <v>780</v>
      </c>
      <c r="R67" s="110">
        <v>920</v>
      </c>
      <c r="S67" s="110">
        <f t="shared" si="10"/>
        <v>65.714285714285708</v>
      </c>
      <c r="T67" s="110" t="s">
        <v>687</v>
      </c>
      <c r="U67" s="110" t="s">
        <v>687</v>
      </c>
      <c r="V67" s="110" t="s">
        <v>682</v>
      </c>
      <c r="W67" s="102">
        <v>46</v>
      </c>
      <c r="X67" s="111"/>
      <c r="Y67" s="112"/>
    </row>
    <row r="68" spans="1:25" ht="18" customHeight="1">
      <c r="A68" s="105" t="s">
        <v>811</v>
      </c>
      <c r="B68" s="105" t="s">
        <v>812</v>
      </c>
      <c r="C68" s="105">
        <v>675</v>
      </c>
      <c r="D68" s="105">
        <f t="shared" si="14"/>
        <v>48.214285714285715</v>
      </c>
      <c r="E68" s="105">
        <v>731</v>
      </c>
      <c r="F68" s="105">
        <f t="shared" si="15"/>
        <v>48.733333333333334</v>
      </c>
      <c r="G68" s="105">
        <v>749</v>
      </c>
      <c r="H68" s="105">
        <f t="shared" si="16"/>
        <v>49.93333333333333</v>
      </c>
      <c r="I68" s="105"/>
      <c r="J68" s="105"/>
      <c r="K68" s="105"/>
      <c r="L68" s="105"/>
      <c r="O68" s="105" t="s">
        <v>783</v>
      </c>
      <c r="P68" s="108" t="s">
        <v>2529</v>
      </c>
      <c r="Q68" s="115" t="s">
        <v>784</v>
      </c>
      <c r="R68" s="110">
        <v>1221</v>
      </c>
      <c r="S68" s="110">
        <f t="shared" si="10"/>
        <v>87.214285714285708</v>
      </c>
      <c r="T68" s="110" t="s">
        <v>682</v>
      </c>
      <c r="U68" s="110" t="s">
        <v>682</v>
      </c>
      <c r="V68" s="110" t="s">
        <v>682</v>
      </c>
      <c r="X68" s="111"/>
      <c r="Y68" s="112"/>
    </row>
    <row r="69" spans="1:25" ht="18" customHeight="1">
      <c r="A69" s="105" t="s">
        <v>813</v>
      </c>
      <c r="B69" s="105" t="s">
        <v>814</v>
      </c>
      <c r="C69" s="105">
        <v>901</v>
      </c>
      <c r="D69" s="105">
        <f t="shared" si="14"/>
        <v>64.357142857142861</v>
      </c>
      <c r="E69" s="105">
        <v>916</v>
      </c>
      <c r="F69" s="105">
        <f t="shared" si="15"/>
        <v>61.06666666666667</v>
      </c>
      <c r="G69" s="105">
        <v>900</v>
      </c>
      <c r="H69" s="105">
        <f t="shared" si="16"/>
        <v>60</v>
      </c>
      <c r="I69" s="105"/>
      <c r="J69" s="105"/>
      <c r="K69" s="105"/>
      <c r="L69" s="105"/>
      <c r="O69" s="105" t="s">
        <v>785</v>
      </c>
      <c r="P69" s="108" t="s">
        <v>2530</v>
      </c>
      <c r="Q69" s="115" t="s">
        <v>786</v>
      </c>
      <c r="R69" s="110">
        <v>1050</v>
      </c>
      <c r="S69" s="110">
        <f t="shared" si="10"/>
        <v>75</v>
      </c>
      <c r="T69" s="110" t="s">
        <v>682</v>
      </c>
      <c r="U69" s="110" t="s">
        <v>687</v>
      </c>
      <c r="V69" s="110" t="s">
        <v>682</v>
      </c>
      <c r="X69" s="111">
        <v>9</v>
      </c>
      <c r="Y69" s="112"/>
    </row>
    <row r="70" spans="1:25" ht="18" customHeight="1">
      <c r="A70" s="105" t="s">
        <v>815</v>
      </c>
      <c r="B70" s="105" t="s">
        <v>816</v>
      </c>
      <c r="C70" s="105">
        <v>1079</v>
      </c>
      <c r="D70" s="105">
        <f t="shared" si="14"/>
        <v>77.071428571428569</v>
      </c>
      <c r="E70" s="105">
        <v>1076</v>
      </c>
      <c r="F70" s="105">
        <f t="shared" si="15"/>
        <v>71.733333333333334</v>
      </c>
      <c r="G70" s="105">
        <v>1026</v>
      </c>
      <c r="H70" s="105">
        <f t="shared" si="16"/>
        <v>68.400000000000006</v>
      </c>
      <c r="I70" s="105"/>
      <c r="J70" s="105"/>
      <c r="K70" s="105"/>
      <c r="L70" s="105"/>
      <c r="O70" s="105" t="s">
        <v>787</v>
      </c>
      <c r="P70" s="108" t="s">
        <v>2531</v>
      </c>
      <c r="Q70" s="115" t="s">
        <v>788</v>
      </c>
      <c r="R70" s="110">
        <v>775</v>
      </c>
      <c r="S70" s="110">
        <f t="shared" si="10"/>
        <v>55.357142857142854</v>
      </c>
      <c r="T70" s="110" t="s">
        <v>681</v>
      </c>
      <c r="U70" s="110" t="s">
        <v>681</v>
      </c>
      <c r="V70" s="110" t="s">
        <v>687</v>
      </c>
      <c r="W70" s="102">
        <v>47</v>
      </c>
      <c r="X70" s="111"/>
      <c r="Y70" s="112"/>
    </row>
    <row r="71" spans="1:25" ht="18" customHeight="1">
      <c r="A71" s="105" t="s">
        <v>817</v>
      </c>
      <c r="B71" s="105" t="s">
        <v>818</v>
      </c>
      <c r="C71" s="105">
        <v>1037</v>
      </c>
      <c r="D71" s="105">
        <f t="shared" si="14"/>
        <v>74.071428571428569</v>
      </c>
      <c r="E71" s="105">
        <v>1028</v>
      </c>
      <c r="F71" s="105">
        <f t="shared" si="15"/>
        <v>68.533333333333331</v>
      </c>
      <c r="G71" s="105">
        <v>1014</v>
      </c>
      <c r="H71" s="105">
        <f t="shared" si="16"/>
        <v>67.599999999999994</v>
      </c>
      <c r="I71" s="105"/>
      <c r="J71" s="105"/>
      <c r="K71" s="105"/>
      <c r="L71" s="105"/>
      <c r="O71" s="105" t="s">
        <v>789</v>
      </c>
      <c r="P71" s="108" t="s">
        <v>2532</v>
      </c>
      <c r="Q71" s="115" t="s">
        <v>790</v>
      </c>
      <c r="R71" s="110">
        <v>1064</v>
      </c>
      <c r="S71" s="110">
        <f t="shared" si="10"/>
        <v>76</v>
      </c>
      <c r="T71" s="110" t="s">
        <v>682</v>
      </c>
      <c r="U71" s="110" t="s">
        <v>682</v>
      </c>
      <c r="V71" s="110" t="s">
        <v>682</v>
      </c>
      <c r="W71" s="102">
        <v>48</v>
      </c>
      <c r="X71" s="111"/>
      <c r="Y71" s="112"/>
    </row>
    <row r="72" spans="1:25" ht="18" customHeight="1">
      <c r="A72" s="105" t="s">
        <v>819</v>
      </c>
      <c r="B72" s="105" t="s">
        <v>820</v>
      </c>
      <c r="C72" s="105">
        <v>1066</v>
      </c>
      <c r="D72" s="105">
        <f t="shared" si="14"/>
        <v>76.142857142857139</v>
      </c>
      <c r="E72" s="105">
        <v>1060</v>
      </c>
      <c r="F72" s="105">
        <f t="shared" si="15"/>
        <v>70.666666666666671</v>
      </c>
      <c r="G72" s="105">
        <v>1088</v>
      </c>
      <c r="H72" s="105">
        <f t="shared" si="16"/>
        <v>72.533333333333331</v>
      </c>
      <c r="I72" s="105"/>
      <c r="J72" s="105"/>
      <c r="K72" s="105"/>
      <c r="L72" s="105"/>
      <c r="O72" s="105" t="s">
        <v>791</v>
      </c>
      <c r="P72" s="108" t="s">
        <v>2533</v>
      </c>
      <c r="Q72" s="115" t="s">
        <v>792</v>
      </c>
      <c r="R72" s="110">
        <v>1095</v>
      </c>
      <c r="S72" s="110">
        <f t="shared" si="10"/>
        <v>78.214285714285708</v>
      </c>
      <c r="T72" s="110" t="s">
        <v>682</v>
      </c>
      <c r="U72" s="110" t="s">
        <v>682</v>
      </c>
      <c r="V72" s="110" t="s">
        <v>682</v>
      </c>
      <c r="W72" s="102">
        <v>49</v>
      </c>
      <c r="X72" s="111"/>
      <c r="Y72" s="112"/>
    </row>
    <row r="73" spans="1:25" ht="18" customHeight="1">
      <c r="A73" s="105" t="s">
        <v>821</v>
      </c>
      <c r="B73" s="105" t="s">
        <v>822</v>
      </c>
      <c r="C73" s="105">
        <v>885</v>
      </c>
      <c r="D73" s="105">
        <f t="shared" si="14"/>
        <v>63.214285714285715</v>
      </c>
      <c r="E73" s="105">
        <v>861</v>
      </c>
      <c r="F73" s="105">
        <f t="shared" si="15"/>
        <v>57.4</v>
      </c>
      <c r="G73" s="105">
        <v>934</v>
      </c>
      <c r="H73" s="105">
        <f t="shared" si="16"/>
        <v>62.266666666666666</v>
      </c>
      <c r="I73" s="105"/>
      <c r="J73" s="105"/>
      <c r="K73" s="105"/>
      <c r="L73" s="105"/>
      <c r="O73" s="105" t="s">
        <v>795</v>
      </c>
      <c r="P73" s="108" t="s">
        <v>2534</v>
      </c>
      <c r="Q73" s="115" t="s">
        <v>796</v>
      </c>
      <c r="R73" s="110">
        <v>1114</v>
      </c>
      <c r="S73" s="110">
        <f t="shared" si="10"/>
        <v>79.571428571428569</v>
      </c>
      <c r="T73" s="110" t="s">
        <v>682</v>
      </c>
      <c r="U73" s="110" t="s">
        <v>682</v>
      </c>
      <c r="V73" s="110" t="s">
        <v>682</v>
      </c>
      <c r="W73" s="102">
        <v>50</v>
      </c>
      <c r="X73" s="111"/>
      <c r="Y73" s="112"/>
    </row>
    <row r="74" spans="1:25" ht="18" customHeight="1">
      <c r="A74" s="105" t="s">
        <v>823</v>
      </c>
      <c r="B74" s="105" t="s">
        <v>824</v>
      </c>
      <c r="C74" s="105"/>
      <c r="D74" s="105"/>
      <c r="E74" s="105">
        <v>981</v>
      </c>
      <c r="F74" s="105">
        <f t="shared" si="15"/>
        <v>65.400000000000006</v>
      </c>
      <c r="G74" s="105">
        <v>1012</v>
      </c>
      <c r="H74" s="105">
        <f t="shared" si="16"/>
        <v>67.466666666666669</v>
      </c>
      <c r="I74" s="105"/>
      <c r="J74" s="105"/>
      <c r="K74" s="105"/>
      <c r="L74" s="105"/>
      <c r="O74" s="105" t="s">
        <v>797</v>
      </c>
      <c r="P74" s="108" t="s">
        <v>2535</v>
      </c>
      <c r="Q74" s="115" t="s">
        <v>798</v>
      </c>
      <c r="R74" s="110">
        <v>932</v>
      </c>
      <c r="S74" s="110">
        <f t="shared" si="10"/>
        <v>66.571428571428569</v>
      </c>
      <c r="T74" s="114" t="s">
        <v>28</v>
      </c>
      <c r="U74" s="114" t="s">
        <v>28</v>
      </c>
      <c r="V74" s="114" t="s">
        <v>28</v>
      </c>
      <c r="W74" s="102">
        <v>51</v>
      </c>
      <c r="X74" s="111"/>
      <c r="Y74" s="112"/>
    </row>
    <row r="75" spans="1:25" ht="18" customHeight="1">
      <c r="A75" s="105" t="s">
        <v>825</v>
      </c>
      <c r="B75" s="105" t="s">
        <v>826</v>
      </c>
      <c r="C75" s="105">
        <v>902</v>
      </c>
      <c r="D75" s="105">
        <f t="shared" ref="D75:D85" si="17">(C75/14)</f>
        <v>64.428571428571431</v>
      </c>
      <c r="E75" s="105">
        <v>888</v>
      </c>
      <c r="F75" s="105">
        <f t="shared" si="15"/>
        <v>59.2</v>
      </c>
      <c r="G75" s="105">
        <v>920</v>
      </c>
      <c r="H75" s="105">
        <f t="shared" si="16"/>
        <v>61.333333333333336</v>
      </c>
      <c r="I75" s="105"/>
      <c r="J75" s="105"/>
      <c r="K75" s="105"/>
      <c r="L75" s="105"/>
      <c r="O75" s="105" t="s">
        <v>799</v>
      </c>
      <c r="P75" s="108" t="s">
        <v>2536</v>
      </c>
      <c r="Q75" s="115" t="s">
        <v>800</v>
      </c>
      <c r="R75" s="110">
        <v>997</v>
      </c>
      <c r="S75" s="110">
        <f t="shared" si="10"/>
        <v>71.214285714285708</v>
      </c>
      <c r="T75" s="110" t="s">
        <v>682</v>
      </c>
      <c r="U75" s="110" t="s">
        <v>687</v>
      </c>
      <c r="V75" s="110" t="s">
        <v>682</v>
      </c>
      <c r="W75" s="102">
        <v>52</v>
      </c>
      <c r="X75" s="111"/>
      <c r="Y75" s="112"/>
    </row>
    <row r="76" spans="1:25" ht="18" customHeight="1">
      <c r="A76" s="105" t="s">
        <v>827</v>
      </c>
      <c r="B76" s="105" t="s">
        <v>828</v>
      </c>
      <c r="C76" s="105"/>
      <c r="D76" s="105"/>
      <c r="E76" s="105">
        <v>936</v>
      </c>
      <c r="F76" s="105">
        <f t="shared" si="15"/>
        <v>62.4</v>
      </c>
      <c r="G76" s="105">
        <v>1049</v>
      </c>
      <c r="H76" s="105">
        <f t="shared" si="16"/>
        <v>69.933333333333337</v>
      </c>
      <c r="I76" s="105"/>
      <c r="J76" s="105"/>
      <c r="K76" s="105"/>
      <c r="L76" s="105"/>
      <c r="O76" s="105" t="s">
        <v>801</v>
      </c>
      <c r="P76" s="108" t="s">
        <v>2537</v>
      </c>
      <c r="Q76" s="115" t="s">
        <v>802</v>
      </c>
      <c r="R76" s="110">
        <v>887</v>
      </c>
      <c r="S76" s="110">
        <f t="shared" si="10"/>
        <v>63.357142857142854</v>
      </c>
      <c r="T76" s="110" t="s">
        <v>687</v>
      </c>
      <c r="U76" s="110" t="s">
        <v>693</v>
      </c>
      <c r="V76" s="114" t="s">
        <v>28</v>
      </c>
      <c r="W76" s="102">
        <v>53</v>
      </c>
      <c r="X76" s="111"/>
      <c r="Y76" s="112"/>
    </row>
    <row r="77" spans="1:25" ht="18" customHeight="1">
      <c r="A77" s="105" t="s">
        <v>829</v>
      </c>
      <c r="B77" s="105" t="s">
        <v>830</v>
      </c>
      <c r="C77" s="105">
        <v>1034</v>
      </c>
      <c r="D77" s="105">
        <f t="shared" si="17"/>
        <v>73.857142857142861</v>
      </c>
      <c r="E77" s="105">
        <v>1075</v>
      </c>
      <c r="F77" s="105">
        <f t="shared" si="15"/>
        <v>71.666666666666671</v>
      </c>
      <c r="G77" s="105">
        <v>1006</v>
      </c>
      <c r="H77" s="105">
        <f t="shared" si="16"/>
        <v>67.066666666666663</v>
      </c>
      <c r="I77" s="105"/>
      <c r="J77" s="105"/>
      <c r="K77" s="105"/>
      <c r="L77" s="105"/>
      <c r="O77" s="105" t="s">
        <v>803</v>
      </c>
      <c r="P77" s="108" t="s">
        <v>2538</v>
      </c>
      <c r="Q77" s="115" t="s">
        <v>804</v>
      </c>
      <c r="R77" s="110">
        <v>689</v>
      </c>
      <c r="S77" s="110">
        <f t="shared" si="10"/>
        <v>49.214285714285715</v>
      </c>
      <c r="T77" s="110" t="s">
        <v>681</v>
      </c>
      <c r="U77" s="110" t="s">
        <v>681</v>
      </c>
      <c r="V77" s="110" t="s">
        <v>687</v>
      </c>
      <c r="W77" s="102">
        <v>54</v>
      </c>
      <c r="X77" s="111"/>
      <c r="Y77" s="112"/>
    </row>
    <row r="78" spans="1:25" ht="18" customHeight="1">
      <c r="A78" s="105" t="s">
        <v>831</v>
      </c>
      <c r="B78" s="105" t="s">
        <v>832</v>
      </c>
      <c r="C78" s="105"/>
      <c r="D78" s="105"/>
      <c r="E78" s="105">
        <v>1046</v>
      </c>
      <c r="F78" s="105">
        <f t="shared" si="15"/>
        <v>69.733333333333334</v>
      </c>
      <c r="G78" s="105">
        <v>1033</v>
      </c>
      <c r="H78" s="105">
        <f t="shared" si="16"/>
        <v>68.86666666666666</v>
      </c>
      <c r="I78" s="105"/>
      <c r="J78" s="105"/>
      <c r="K78" s="105"/>
      <c r="L78" s="105"/>
      <c r="O78" s="105" t="s">
        <v>805</v>
      </c>
      <c r="P78" s="108" t="s">
        <v>2539</v>
      </c>
      <c r="Q78" s="115" t="s">
        <v>806</v>
      </c>
      <c r="R78" s="110">
        <v>698</v>
      </c>
      <c r="S78" s="110">
        <f t="shared" si="10"/>
        <v>49.857142857142854</v>
      </c>
      <c r="T78" s="110" t="s">
        <v>737</v>
      </c>
      <c r="U78" s="110" t="s">
        <v>681</v>
      </c>
      <c r="V78" s="110" t="s">
        <v>693</v>
      </c>
      <c r="W78" s="102">
        <v>55</v>
      </c>
      <c r="X78" s="111"/>
      <c r="Y78" s="112"/>
    </row>
    <row r="79" spans="1:25" ht="18" customHeight="1">
      <c r="A79" s="105" t="s">
        <v>833</v>
      </c>
      <c r="B79" s="105" t="s">
        <v>834</v>
      </c>
      <c r="C79" s="105">
        <v>952</v>
      </c>
      <c r="D79" s="105">
        <f t="shared" si="17"/>
        <v>68</v>
      </c>
      <c r="E79" s="105">
        <v>948</v>
      </c>
      <c r="F79" s="105">
        <f t="shared" si="15"/>
        <v>63.2</v>
      </c>
      <c r="G79" s="105">
        <v>957</v>
      </c>
      <c r="H79" s="105">
        <f t="shared" si="16"/>
        <v>63.8</v>
      </c>
      <c r="I79" s="105"/>
      <c r="J79" s="105"/>
      <c r="K79" s="105"/>
      <c r="L79" s="105"/>
      <c r="O79" s="105" t="s">
        <v>807</v>
      </c>
      <c r="P79" s="108" t="s">
        <v>2540</v>
      </c>
      <c r="Q79" s="115" t="s">
        <v>808</v>
      </c>
      <c r="R79" s="110">
        <v>974</v>
      </c>
      <c r="S79" s="110">
        <f t="shared" si="10"/>
        <v>69.571428571428569</v>
      </c>
      <c r="T79" s="110" t="s">
        <v>682</v>
      </c>
      <c r="U79" s="110" t="s">
        <v>682</v>
      </c>
      <c r="V79" s="110" t="s">
        <v>682</v>
      </c>
      <c r="W79" s="102">
        <v>56</v>
      </c>
      <c r="X79" s="111"/>
      <c r="Y79" s="112"/>
    </row>
    <row r="80" spans="1:25" ht="18" customHeight="1">
      <c r="A80" s="105" t="s">
        <v>835</v>
      </c>
      <c r="B80" s="105" t="s">
        <v>836</v>
      </c>
      <c r="C80" s="105">
        <v>864</v>
      </c>
      <c r="D80" s="105">
        <f t="shared" si="17"/>
        <v>61.714285714285715</v>
      </c>
      <c r="E80" s="105">
        <v>716</v>
      </c>
      <c r="F80" s="105">
        <f t="shared" si="15"/>
        <v>47.733333333333334</v>
      </c>
      <c r="G80" s="105">
        <v>738</v>
      </c>
      <c r="H80" s="105">
        <f t="shared" si="16"/>
        <v>49.2</v>
      </c>
      <c r="I80" s="105"/>
      <c r="J80" s="105"/>
      <c r="K80" s="105"/>
      <c r="L80" s="105"/>
      <c r="O80" s="105" t="s">
        <v>809</v>
      </c>
      <c r="P80" s="108" t="s">
        <v>2541</v>
      </c>
      <c r="Q80" s="115" t="s">
        <v>810</v>
      </c>
      <c r="R80" s="110">
        <v>770</v>
      </c>
      <c r="S80" s="110">
        <f t="shared" si="10"/>
        <v>55</v>
      </c>
      <c r="T80" s="110" t="s">
        <v>687</v>
      </c>
      <c r="U80" s="110" t="s">
        <v>687</v>
      </c>
      <c r="V80" s="110" t="s">
        <v>687</v>
      </c>
      <c r="X80" s="111">
        <v>10</v>
      </c>
      <c r="Y80" s="112"/>
    </row>
    <row r="81" spans="1:25" ht="18" customHeight="1">
      <c r="A81" s="105" t="s">
        <v>837</v>
      </c>
      <c r="B81" s="105" t="s">
        <v>838</v>
      </c>
      <c r="C81" s="105">
        <v>912</v>
      </c>
      <c r="D81" s="105">
        <f t="shared" si="17"/>
        <v>65.142857142857139</v>
      </c>
      <c r="E81" s="105">
        <v>1020</v>
      </c>
      <c r="F81" s="105">
        <f t="shared" si="15"/>
        <v>68</v>
      </c>
      <c r="G81" s="105">
        <v>963</v>
      </c>
      <c r="H81" s="105">
        <f t="shared" si="16"/>
        <v>64.2</v>
      </c>
      <c r="I81" s="105"/>
      <c r="J81" s="105"/>
      <c r="K81" s="105"/>
      <c r="L81" s="105"/>
      <c r="O81" s="105" t="s">
        <v>811</v>
      </c>
      <c r="P81" s="108" t="s">
        <v>2542</v>
      </c>
      <c r="Q81" s="115" t="s">
        <v>812</v>
      </c>
      <c r="R81" s="110">
        <v>675</v>
      </c>
      <c r="S81" s="110">
        <f t="shared" si="10"/>
        <v>48.214285714285715</v>
      </c>
      <c r="T81" s="110" t="s">
        <v>681</v>
      </c>
      <c r="U81" s="110" t="s">
        <v>681</v>
      </c>
      <c r="V81" s="110" t="s">
        <v>687</v>
      </c>
      <c r="W81" s="102">
        <v>57</v>
      </c>
      <c r="X81" s="111"/>
      <c r="Y81" s="112"/>
    </row>
    <row r="82" spans="1:25" ht="18" customHeight="1">
      <c r="A82" s="105" t="s">
        <v>839</v>
      </c>
      <c r="B82" s="105" t="s">
        <v>840</v>
      </c>
      <c r="C82" s="105">
        <v>936</v>
      </c>
      <c r="D82" s="105">
        <f t="shared" si="17"/>
        <v>66.857142857142861</v>
      </c>
      <c r="E82" s="105">
        <v>1031</v>
      </c>
      <c r="F82" s="105">
        <f t="shared" si="15"/>
        <v>68.733333333333334</v>
      </c>
      <c r="G82" s="105">
        <v>1044</v>
      </c>
      <c r="H82" s="105">
        <f t="shared" si="16"/>
        <v>69.599999999999994</v>
      </c>
      <c r="I82" s="105"/>
      <c r="J82" s="105"/>
      <c r="K82" s="105"/>
      <c r="L82" s="105"/>
      <c r="O82" s="105" t="s">
        <v>813</v>
      </c>
      <c r="P82" s="108" t="s">
        <v>2543</v>
      </c>
      <c r="Q82" s="115" t="s">
        <v>814</v>
      </c>
      <c r="R82" s="110">
        <v>901</v>
      </c>
      <c r="S82" s="110">
        <f t="shared" si="10"/>
        <v>64.357142857142861</v>
      </c>
      <c r="T82" s="110" t="s">
        <v>687</v>
      </c>
      <c r="U82" s="110" t="s">
        <v>687</v>
      </c>
      <c r="V82" s="114" t="s">
        <v>28</v>
      </c>
      <c r="W82" s="102">
        <v>58</v>
      </c>
      <c r="X82" s="111"/>
      <c r="Y82" s="112"/>
    </row>
    <row r="83" spans="1:25" ht="18" customHeight="1">
      <c r="A83" s="105" t="s">
        <v>841</v>
      </c>
      <c r="B83" s="105" t="s">
        <v>842</v>
      </c>
      <c r="C83" s="105">
        <v>803</v>
      </c>
      <c r="D83" s="105">
        <f t="shared" si="17"/>
        <v>57.357142857142854</v>
      </c>
      <c r="E83" s="105">
        <v>905</v>
      </c>
      <c r="F83" s="105">
        <f t="shared" si="15"/>
        <v>60.333333333333336</v>
      </c>
      <c r="G83" s="105">
        <v>975</v>
      </c>
      <c r="H83" s="105">
        <f t="shared" si="16"/>
        <v>65</v>
      </c>
      <c r="I83" s="105"/>
      <c r="J83" s="105"/>
      <c r="K83" s="105"/>
      <c r="L83" s="105"/>
      <c r="O83" s="105" t="s">
        <v>815</v>
      </c>
      <c r="P83" s="108" t="s">
        <v>2544</v>
      </c>
      <c r="Q83" s="115" t="s">
        <v>816</v>
      </c>
      <c r="R83" s="110">
        <v>1079</v>
      </c>
      <c r="S83" s="110">
        <f t="shared" si="10"/>
        <v>77.071428571428569</v>
      </c>
      <c r="T83" s="110" t="s">
        <v>682</v>
      </c>
      <c r="U83" s="110" t="s">
        <v>682</v>
      </c>
      <c r="V83" s="110" t="s">
        <v>682</v>
      </c>
      <c r="W83" s="102">
        <v>59</v>
      </c>
      <c r="X83" s="111"/>
      <c r="Y83" s="112"/>
    </row>
    <row r="84" spans="1:25" ht="18" customHeight="1">
      <c r="A84" s="105"/>
      <c r="B84" s="105" t="s">
        <v>843</v>
      </c>
      <c r="C84" s="105">
        <v>977</v>
      </c>
      <c r="D84" s="105">
        <f t="shared" si="17"/>
        <v>69.785714285714292</v>
      </c>
      <c r="E84" s="118" t="s">
        <v>83</v>
      </c>
      <c r="F84" s="118" t="s">
        <v>83</v>
      </c>
      <c r="G84" s="118"/>
      <c r="H84" s="118"/>
      <c r="I84" s="118"/>
      <c r="J84" s="118"/>
      <c r="K84" s="118"/>
      <c r="L84" s="118">
        <v>1</v>
      </c>
      <c r="O84" s="105" t="s">
        <v>817</v>
      </c>
      <c r="P84" s="108" t="s">
        <v>2545</v>
      </c>
      <c r="Q84" s="115" t="s">
        <v>818</v>
      </c>
      <c r="R84" s="110">
        <v>1037</v>
      </c>
      <c r="S84" s="110">
        <f t="shared" si="10"/>
        <v>74.071428571428569</v>
      </c>
      <c r="T84" s="110" t="s">
        <v>682</v>
      </c>
      <c r="U84" s="110" t="s">
        <v>682</v>
      </c>
      <c r="V84" s="110" t="s">
        <v>682</v>
      </c>
      <c r="X84" s="111"/>
      <c r="Y84" s="112">
        <v>1</v>
      </c>
    </row>
    <row r="85" spans="1:25" ht="18" customHeight="1">
      <c r="A85" s="105" t="s">
        <v>844</v>
      </c>
      <c r="B85" s="105" t="s">
        <v>845</v>
      </c>
      <c r="C85" s="105">
        <v>1011</v>
      </c>
      <c r="D85" s="105">
        <f t="shared" si="17"/>
        <v>72.214285714285708</v>
      </c>
      <c r="E85" s="105">
        <v>1019</v>
      </c>
      <c r="F85" s="105">
        <f t="shared" ref="F85:F108" si="18">(E85/15)</f>
        <v>67.933333333333337</v>
      </c>
      <c r="G85" s="105">
        <v>1061</v>
      </c>
      <c r="H85" s="105">
        <f t="shared" ref="H85:H108" si="19">(G85/15)</f>
        <v>70.733333333333334</v>
      </c>
      <c r="I85" s="105"/>
      <c r="J85" s="105"/>
      <c r="K85" s="105"/>
      <c r="L85" s="105"/>
      <c r="O85" s="105" t="s">
        <v>819</v>
      </c>
      <c r="P85" s="108" t="s">
        <v>2546</v>
      </c>
      <c r="Q85" s="115" t="s">
        <v>820</v>
      </c>
      <c r="R85" s="110">
        <v>1066</v>
      </c>
      <c r="S85" s="110">
        <f t="shared" si="10"/>
        <v>76.142857142857139</v>
      </c>
      <c r="T85" s="110" t="s">
        <v>682</v>
      </c>
      <c r="U85" s="110" t="s">
        <v>682</v>
      </c>
      <c r="V85" s="110" t="s">
        <v>682</v>
      </c>
      <c r="W85" s="102">
        <v>60</v>
      </c>
      <c r="X85" s="111"/>
      <c r="Y85" s="112"/>
    </row>
    <row r="86" spans="1:25" ht="18" customHeight="1">
      <c r="A86" s="105" t="s">
        <v>846</v>
      </c>
      <c r="B86" s="105" t="s">
        <v>847</v>
      </c>
      <c r="C86" s="105"/>
      <c r="D86" s="105"/>
      <c r="E86" s="105">
        <v>1061</v>
      </c>
      <c r="F86" s="105">
        <f t="shared" si="18"/>
        <v>70.733333333333334</v>
      </c>
      <c r="G86" s="105">
        <v>1112</v>
      </c>
      <c r="H86" s="105">
        <f t="shared" si="19"/>
        <v>74.13333333333334</v>
      </c>
      <c r="I86" s="105"/>
      <c r="J86" s="105"/>
      <c r="K86" s="105"/>
      <c r="L86" s="105"/>
      <c r="O86" s="105" t="s">
        <v>821</v>
      </c>
      <c r="P86" s="108" t="s">
        <v>2547</v>
      </c>
      <c r="Q86" s="115" t="s">
        <v>822</v>
      </c>
      <c r="R86" s="110">
        <v>885</v>
      </c>
      <c r="S86" s="110">
        <f t="shared" si="10"/>
        <v>63.214285714285715</v>
      </c>
      <c r="T86" s="110" t="s">
        <v>693</v>
      </c>
      <c r="U86" s="110" t="s">
        <v>687</v>
      </c>
      <c r="V86" s="110" t="s">
        <v>687</v>
      </c>
      <c r="W86" s="102">
        <v>61</v>
      </c>
      <c r="X86" s="111"/>
      <c r="Y86" s="112"/>
    </row>
    <row r="87" spans="1:25" ht="18" customHeight="1">
      <c r="A87" s="105" t="s">
        <v>848</v>
      </c>
      <c r="B87" s="105" t="s">
        <v>849</v>
      </c>
      <c r="C87" s="105">
        <v>920</v>
      </c>
      <c r="D87" s="105">
        <f t="shared" ref="D87:D93" si="20">(C87/14)</f>
        <v>65.714285714285708</v>
      </c>
      <c r="E87" s="105">
        <v>706</v>
      </c>
      <c r="F87" s="105">
        <f t="shared" si="18"/>
        <v>47.06666666666667</v>
      </c>
      <c r="G87" s="105">
        <v>750</v>
      </c>
      <c r="H87" s="105">
        <f t="shared" si="19"/>
        <v>50</v>
      </c>
      <c r="I87" s="105"/>
      <c r="J87" s="105"/>
      <c r="K87" s="105"/>
      <c r="L87" s="105"/>
      <c r="O87" s="105" t="s">
        <v>825</v>
      </c>
      <c r="P87" s="108" t="s">
        <v>2548</v>
      </c>
      <c r="Q87" s="115" t="s">
        <v>826</v>
      </c>
      <c r="R87" s="110">
        <v>902</v>
      </c>
      <c r="S87" s="110">
        <f t="shared" si="10"/>
        <v>64.428571428571431</v>
      </c>
      <c r="T87" s="110" t="s">
        <v>693</v>
      </c>
      <c r="U87" s="110" t="s">
        <v>687</v>
      </c>
      <c r="V87" s="110" t="s">
        <v>687</v>
      </c>
      <c r="X87" s="111">
        <v>11</v>
      </c>
      <c r="Y87" s="112"/>
    </row>
    <row r="88" spans="1:25" ht="18" customHeight="1">
      <c r="A88" s="105" t="s">
        <v>850</v>
      </c>
      <c r="B88" s="105" t="s">
        <v>851</v>
      </c>
      <c r="C88" s="105">
        <v>804</v>
      </c>
      <c r="D88" s="105">
        <f t="shared" si="20"/>
        <v>57.428571428571431</v>
      </c>
      <c r="E88" s="105">
        <v>767</v>
      </c>
      <c r="F88" s="105">
        <f t="shared" si="18"/>
        <v>51.133333333333333</v>
      </c>
      <c r="G88" s="105">
        <v>779</v>
      </c>
      <c r="H88" s="105">
        <f t="shared" si="19"/>
        <v>51.93333333333333</v>
      </c>
      <c r="I88" s="105"/>
      <c r="J88" s="105"/>
      <c r="K88" s="105"/>
      <c r="L88" s="105"/>
      <c r="O88" s="105" t="s">
        <v>829</v>
      </c>
      <c r="P88" s="108" t="s">
        <v>2549</v>
      </c>
      <c r="Q88" s="115" t="s">
        <v>830</v>
      </c>
      <c r="R88" s="110">
        <v>1034</v>
      </c>
      <c r="S88" s="110">
        <f t="shared" si="10"/>
        <v>73.857142857142861</v>
      </c>
      <c r="T88" s="110" t="s">
        <v>682</v>
      </c>
      <c r="U88" s="110" t="s">
        <v>682</v>
      </c>
      <c r="V88" s="110" t="s">
        <v>682</v>
      </c>
      <c r="X88" s="111">
        <v>12</v>
      </c>
      <c r="Y88" s="112"/>
    </row>
    <row r="89" spans="1:25" ht="18" customHeight="1">
      <c r="A89" s="105" t="s">
        <v>852</v>
      </c>
      <c r="B89" s="105" t="s">
        <v>853</v>
      </c>
      <c r="C89" s="105">
        <v>887</v>
      </c>
      <c r="D89" s="105">
        <f t="shared" si="20"/>
        <v>63.357142857142854</v>
      </c>
      <c r="E89" s="105">
        <v>861</v>
      </c>
      <c r="F89" s="105">
        <f t="shared" si="18"/>
        <v>57.4</v>
      </c>
      <c r="G89" s="105">
        <v>881</v>
      </c>
      <c r="H89" s="105">
        <f t="shared" si="19"/>
        <v>58.733333333333334</v>
      </c>
      <c r="I89" s="105"/>
      <c r="J89" s="105"/>
      <c r="K89" s="105"/>
      <c r="L89" s="105"/>
      <c r="O89" s="105" t="s">
        <v>833</v>
      </c>
      <c r="P89" s="108" t="s">
        <v>2550</v>
      </c>
      <c r="Q89" s="115" t="s">
        <v>834</v>
      </c>
      <c r="R89" s="110">
        <v>952</v>
      </c>
      <c r="S89" s="110">
        <f t="shared" si="10"/>
        <v>68</v>
      </c>
      <c r="T89" s="110" t="s">
        <v>687</v>
      </c>
      <c r="U89" s="110" t="s">
        <v>687</v>
      </c>
      <c r="V89" s="110" t="s">
        <v>682</v>
      </c>
      <c r="W89" s="102">
        <v>62</v>
      </c>
      <c r="X89" s="111"/>
      <c r="Y89" s="112"/>
    </row>
    <row r="90" spans="1:25" ht="18" customHeight="1">
      <c r="A90" s="105" t="s">
        <v>854</v>
      </c>
      <c r="B90" s="105" t="s">
        <v>855</v>
      </c>
      <c r="C90" s="105">
        <v>986</v>
      </c>
      <c r="D90" s="105">
        <f t="shared" si="20"/>
        <v>70.428571428571431</v>
      </c>
      <c r="E90" s="105">
        <v>848</v>
      </c>
      <c r="F90" s="105">
        <f t="shared" si="18"/>
        <v>56.533333333333331</v>
      </c>
      <c r="G90" s="105">
        <v>907</v>
      </c>
      <c r="H90" s="105">
        <f t="shared" si="19"/>
        <v>60.466666666666669</v>
      </c>
      <c r="I90" s="105"/>
      <c r="J90" s="105"/>
      <c r="K90" s="105"/>
      <c r="L90" s="105"/>
      <c r="O90" s="105" t="s">
        <v>835</v>
      </c>
      <c r="P90" s="108" t="s">
        <v>2551</v>
      </c>
      <c r="Q90" s="115" t="s">
        <v>836</v>
      </c>
      <c r="R90" s="110">
        <v>864</v>
      </c>
      <c r="S90" s="110">
        <f t="shared" si="10"/>
        <v>61.714285714285715</v>
      </c>
      <c r="T90" s="110" t="s">
        <v>681</v>
      </c>
      <c r="U90" s="110" t="s">
        <v>681</v>
      </c>
      <c r="V90" s="114" t="s">
        <v>28</v>
      </c>
      <c r="W90" s="102">
        <v>63</v>
      </c>
      <c r="X90" s="111"/>
      <c r="Y90" s="112"/>
    </row>
    <row r="91" spans="1:25" ht="18" customHeight="1">
      <c r="A91" s="105" t="s">
        <v>856</v>
      </c>
      <c r="B91" s="105" t="s">
        <v>857</v>
      </c>
      <c r="C91" s="105">
        <v>964</v>
      </c>
      <c r="D91" s="105">
        <f t="shared" si="20"/>
        <v>68.857142857142861</v>
      </c>
      <c r="E91" s="105">
        <v>1177</v>
      </c>
      <c r="F91" s="105">
        <f t="shared" si="18"/>
        <v>78.466666666666669</v>
      </c>
      <c r="G91" s="105">
        <v>1067</v>
      </c>
      <c r="H91" s="105">
        <f t="shared" si="19"/>
        <v>71.13333333333334</v>
      </c>
      <c r="I91" s="105"/>
      <c r="J91" s="105"/>
      <c r="K91" s="105"/>
      <c r="L91" s="105"/>
      <c r="O91" s="105" t="s">
        <v>837</v>
      </c>
      <c r="P91" s="108" t="s">
        <v>2552</v>
      </c>
      <c r="Q91" s="115" t="s">
        <v>838</v>
      </c>
      <c r="R91" s="110">
        <v>912</v>
      </c>
      <c r="S91" s="110">
        <f t="shared" si="10"/>
        <v>65.142857142857139</v>
      </c>
      <c r="T91" s="110" t="s">
        <v>682</v>
      </c>
      <c r="U91" s="110" t="s">
        <v>687</v>
      </c>
      <c r="V91" s="110" t="s">
        <v>682</v>
      </c>
      <c r="W91" s="102">
        <v>64</v>
      </c>
      <c r="X91" s="111"/>
      <c r="Y91" s="112"/>
    </row>
    <row r="92" spans="1:25" ht="18" customHeight="1">
      <c r="A92" s="105" t="s">
        <v>858</v>
      </c>
      <c r="B92" s="105" t="s">
        <v>859</v>
      </c>
      <c r="C92" s="105">
        <v>872</v>
      </c>
      <c r="D92" s="105">
        <f t="shared" si="20"/>
        <v>62.285714285714285</v>
      </c>
      <c r="E92" s="105">
        <v>825</v>
      </c>
      <c r="F92" s="105">
        <f t="shared" si="18"/>
        <v>55</v>
      </c>
      <c r="G92" s="105">
        <v>902</v>
      </c>
      <c r="H92" s="105">
        <f t="shared" si="19"/>
        <v>60.133333333333333</v>
      </c>
      <c r="I92" s="105"/>
      <c r="J92" s="105"/>
      <c r="K92" s="105"/>
      <c r="L92" s="105"/>
      <c r="O92" s="105" t="s">
        <v>839</v>
      </c>
      <c r="P92" s="108" t="s">
        <v>2553</v>
      </c>
      <c r="Q92" s="115" t="s">
        <v>840</v>
      </c>
      <c r="R92" s="110">
        <v>936</v>
      </c>
      <c r="S92" s="110">
        <f t="shared" ref="S92:S146" si="21">(R92/14)</f>
        <v>66.857142857142861</v>
      </c>
      <c r="T92" s="110" t="s">
        <v>682</v>
      </c>
      <c r="U92" s="110" t="s">
        <v>682</v>
      </c>
      <c r="V92" s="110" t="s">
        <v>682</v>
      </c>
      <c r="W92" s="102">
        <v>65</v>
      </c>
      <c r="X92" s="111"/>
      <c r="Y92" s="112"/>
    </row>
    <row r="93" spans="1:25" ht="18" customHeight="1">
      <c r="A93" s="105" t="s">
        <v>860</v>
      </c>
      <c r="B93" s="105" t="s">
        <v>861</v>
      </c>
      <c r="C93" s="105">
        <v>1079</v>
      </c>
      <c r="D93" s="105">
        <f t="shared" si="20"/>
        <v>77.071428571428569</v>
      </c>
      <c r="E93" s="105">
        <v>1083</v>
      </c>
      <c r="F93" s="105">
        <f t="shared" si="18"/>
        <v>72.2</v>
      </c>
      <c r="G93" s="105">
        <v>1071</v>
      </c>
      <c r="H93" s="105">
        <f t="shared" si="19"/>
        <v>71.400000000000006</v>
      </c>
      <c r="I93" s="105"/>
      <c r="J93" s="105"/>
      <c r="K93" s="105"/>
      <c r="L93" s="105"/>
      <c r="O93" s="105" t="s">
        <v>841</v>
      </c>
      <c r="P93" s="108" t="s">
        <v>2554</v>
      </c>
      <c r="Q93" s="115" t="s">
        <v>842</v>
      </c>
      <c r="R93" s="110">
        <v>803</v>
      </c>
      <c r="S93" s="110">
        <f t="shared" si="21"/>
        <v>57.357142857142854</v>
      </c>
      <c r="T93" s="110" t="s">
        <v>687</v>
      </c>
      <c r="U93" s="110" t="s">
        <v>687</v>
      </c>
      <c r="V93" s="110" t="s">
        <v>682</v>
      </c>
      <c r="W93" s="102">
        <v>66</v>
      </c>
      <c r="X93" s="111"/>
      <c r="Y93" s="112"/>
    </row>
    <row r="94" spans="1:25" ht="18" customHeight="1">
      <c r="A94" s="105" t="s">
        <v>862</v>
      </c>
      <c r="B94" s="105" t="s">
        <v>863</v>
      </c>
      <c r="C94" s="105"/>
      <c r="D94" s="105"/>
      <c r="E94" s="105">
        <v>906</v>
      </c>
      <c r="F94" s="105">
        <f t="shared" si="18"/>
        <v>60.4</v>
      </c>
      <c r="G94" s="105">
        <v>999</v>
      </c>
      <c r="H94" s="105">
        <f t="shared" si="19"/>
        <v>66.599999999999994</v>
      </c>
      <c r="I94" s="105"/>
      <c r="J94" s="105"/>
      <c r="K94" s="105"/>
      <c r="L94" s="105"/>
      <c r="O94" s="105" t="s">
        <v>844</v>
      </c>
      <c r="P94" s="108" t="s">
        <v>2555</v>
      </c>
      <c r="Q94" s="115" t="s">
        <v>845</v>
      </c>
      <c r="R94" s="110">
        <v>1011</v>
      </c>
      <c r="S94" s="110">
        <f t="shared" si="21"/>
        <v>72.214285714285708</v>
      </c>
      <c r="T94" s="110" t="s">
        <v>682</v>
      </c>
      <c r="U94" s="110" t="s">
        <v>682</v>
      </c>
      <c r="V94" s="110" t="s">
        <v>682</v>
      </c>
      <c r="W94" s="102">
        <v>67</v>
      </c>
      <c r="X94" s="111"/>
      <c r="Y94" s="112"/>
    </row>
    <row r="95" spans="1:25" ht="18" customHeight="1">
      <c r="A95" s="105" t="s">
        <v>864</v>
      </c>
      <c r="B95" s="105" t="s">
        <v>865</v>
      </c>
      <c r="C95" s="105">
        <v>1158</v>
      </c>
      <c r="D95" s="105">
        <f t="shared" ref="D95:D98" si="22">(C95/14)</f>
        <v>82.714285714285708</v>
      </c>
      <c r="E95" s="119">
        <v>1124</v>
      </c>
      <c r="F95" s="105">
        <f t="shared" si="18"/>
        <v>74.933333333333337</v>
      </c>
      <c r="G95" s="119">
        <v>1061</v>
      </c>
      <c r="H95" s="105">
        <f t="shared" si="19"/>
        <v>70.733333333333334</v>
      </c>
      <c r="I95" s="119"/>
      <c r="J95" s="119"/>
      <c r="K95" s="119"/>
      <c r="L95" s="119"/>
      <c r="O95" s="105" t="s">
        <v>848</v>
      </c>
      <c r="P95" s="108" t="s">
        <v>2556</v>
      </c>
      <c r="Q95" s="115" t="s">
        <v>849</v>
      </c>
      <c r="R95" s="110">
        <v>920</v>
      </c>
      <c r="S95" s="110">
        <f t="shared" si="21"/>
        <v>65.714285714285708</v>
      </c>
      <c r="T95" s="110" t="s">
        <v>681</v>
      </c>
      <c r="U95" s="110" t="s">
        <v>681</v>
      </c>
      <c r="V95" s="114" t="s">
        <v>28</v>
      </c>
      <c r="W95" s="102">
        <v>68</v>
      </c>
      <c r="X95" s="111"/>
      <c r="Y95" s="112"/>
    </row>
    <row r="96" spans="1:25" ht="18" customHeight="1">
      <c r="A96" s="105" t="s">
        <v>866</v>
      </c>
      <c r="B96" s="105" t="s">
        <v>867</v>
      </c>
      <c r="C96" s="105">
        <v>967</v>
      </c>
      <c r="D96" s="105">
        <f t="shared" si="22"/>
        <v>69.071428571428569</v>
      </c>
      <c r="E96" s="105">
        <v>900</v>
      </c>
      <c r="F96" s="105">
        <f t="shared" si="18"/>
        <v>60</v>
      </c>
      <c r="G96" s="105">
        <v>875</v>
      </c>
      <c r="H96" s="105">
        <f t="shared" si="19"/>
        <v>58.333333333333336</v>
      </c>
      <c r="I96" s="105"/>
      <c r="J96" s="105"/>
      <c r="K96" s="105"/>
      <c r="L96" s="105"/>
      <c r="O96" s="105" t="s">
        <v>850</v>
      </c>
      <c r="P96" s="108" t="s">
        <v>2557</v>
      </c>
      <c r="Q96" s="115" t="s">
        <v>851</v>
      </c>
      <c r="R96" s="110">
        <v>804</v>
      </c>
      <c r="S96" s="110">
        <f t="shared" si="21"/>
        <v>57.428571428571431</v>
      </c>
      <c r="T96" s="110" t="s">
        <v>681</v>
      </c>
      <c r="U96" s="110" t="s">
        <v>681</v>
      </c>
      <c r="V96" s="114" t="s">
        <v>28</v>
      </c>
      <c r="X96" s="111">
        <v>13</v>
      </c>
      <c r="Y96" s="112"/>
    </row>
    <row r="97" spans="1:25" ht="18" customHeight="1">
      <c r="A97" s="105" t="s">
        <v>868</v>
      </c>
      <c r="B97" s="105" t="s">
        <v>869</v>
      </c>
      <c r="C97" s="105">
        <v>1094</v>
      </c>
      <c r="D97" s="105">
        <f t="shared" si="22"/>
        <v>78.142857142857139</v>
      </c>
      <c r="E97" s="105">
        <v>1056</v>
      </c>
      <c r="F97" s="105">
        <f t="shared" si="18"/>
        <v>70.400000000000006</v>
      </c>
      <c r="G97" s="105">
        <v>993</v>
      </c>
      <c r="H97" s="105">
        <f t="shared" si="19"/>
        <v>66.2</v>
      </c>
      <c r="I97" s="105"/>
      <c r="J97" s="105"/>
      <c r="K97" s="105"/>
      <c r="L97" s="105"/>
      <c r="O97" s="105" t="s">
        <v>852</v>
      </c>
      <c r="P97" s="108" t="s">
        <v>2558</v>
      </c>
      <c r="Q97" s="115" t="s">
        <v>853</v>
      </c>
      <c r="R97" s="110">
        <v>887</v>
      </c>
      <c r="S97" s="110">
        <f t="shared" si="21"/>
        <v>63.357142857142854</v>
      </c>
      <c r="T97" s="110" t="s">
        <v>693</v>
      </c>
      <c r="U97" s="110" t="s">
        <v>693</v>
      </c>
      <c r="V97" s="110" t="s">
        <v>693</v>
      </c>
      <c r="W97" s="102">
        <v>69</v>
      </c>
      <c r="X97" s="111"/>
      <c r="Y97" s="112"/>
    </row>
    <row r="98" spans="1:25" ht="18" customHeight="1">
      <c r="A98" s="105" t="s">
        <v>870</v>
      </c>
      <c r="B98" s="105" t="s">
        <v>871</v>
      </c>
      <c r="C98" s="105">
        <v>1063</v>
      </c>
      <c r="D98" s="105">
        <f t="shared" si="22"/>
        <v>75.928571428571431</v>
      </c>
      <c r="E98" s="105">
        <v>977</v>
      </c>
      <c r="F98" s="105">
        <f t="shared" si="18"/>
        <v>65.13333333333334</v>
      </c>
      <c r="G98" s="105">
        <v>932</v>
      </c>
      <c r="H98" s="105">
        <f t="shared" si="19"/>
        <v>62.133333333333333</v>
      </c>
      <c r="I98" s="105"/>
      <c r="J98" s="105"/>
      <c r="K98" s="105"/>
      <c r="L98" s="105"/>
      <c r="O98" s="105" t="s">
        <v>854</v>
      </c>
      <c r="P98" s="108" t="s">
        <v>2559</v>
      </c>
      <c r="Q98" s="115" t="s">
        <v>855</v>
      </c>
      <c r="R98" s="110">
        <v>986</v>
      </c>
      <c r="S98" s="110">
        <f t="shared" si="21"/>
        <v>70.428571428571431</v>
      </c>
      <c r="T98" s="110" t="s">
        <v>693</v>
      </c>
      <c r="U98" s="110" t="s">
        <v>687</v>
      </c>
      <c r="V98" s="110" t="s">
        <v>687</v>
      </c>
      <c r="W98" s="102">
        <v>70</v>
      </c>
      <c r="X98" s="111"/>
      <c r="Y98" s="112"/>
    </row>
    <row r="99" spans="1:25" ht="18" customHeight="1">
      <c r="A99" s="105" t="s">
        <v>872</v>
      </c>
      <c r="B99" s="105" t="s">
        <v>873</v>
      </c>
      <c r="C99" s="105"/>
      <c r="D99" s="105"/>
      <c r="E99" s="105">
        <v>860</v>
      </c>
      <c r="F99" s="105">
        <f t="shared" si="18"/>
        <v>57.333333333333336</v>
      </c>
      <c r="G99" s="105">
        <v>946</v>
      </c>
      <c r="H99" s="105">
        <f t="shared" si="19"/>
        <v>63.06666666666667</v>
      </c>
      <c r="I99" s="105"/>
      <c r="J99" s="105"/>
      <c r="K99" s="105"/>
      <c r="L99" s="105"/>
      <c r="O99" s="105" t="s">
        <v>856</v>
      </c>
      <c r="P99" s="108" t="s">
        <v>2560</v>
      </c>
      <c r="Q99" s="115" t="s">
        <v>857</v>
      </c>
      <c r="R99" s="110">
        <v>964</v>
      </c>
      <c r="S99" s="110">
        <f t="shared" si="21"/>
        <v>68.857142857142861</v>
      </c>
      <c r="T99" s="110" t="s">
        <v>682</v>
      </c>
      <c r="U99" s="110" t="s">
        <v>682</v>
      </c>
      <c r="V99" s="110" t="s">
        <v>682</v>
      </c>
      <c r="W99" s="102">
        <v>71</v>
      </c>
      <c r="X99" s="111"/>
      <c r="Y99" s="112"/>
    </row>
    <row r="100" spans="1:25" ht="18" customHeight="1">
      <c r="A100" s="105" t="s">
        <v>874</v>
      </c>
      <c r="B100" s="105" t="s">
        <v>875</v>
      </c>
      <c r="C100" s="105"/>
      <c r="D100" s="105"/>
      <c r="E100" s="105">
        <v>1052</v>
      </c>
      <c r="F100" s="105">
        <f t="shared" si="18"/>
        <v>70.13333333333334</v>
      </c>
      <c r="G100" s="105">
        <v>1067</v>
      </c>
      <c r="H100" s="105">
        <f t="shared" si="19"/>
        <v>71.13333333333334</v>
      </c>
      <c r="I100" s="105"/>
      <c r="J100" s="105"/>
      <c r="K100" s="105"/>
      <c r="L100" s="105"/>
      <c r="O100" s="105" t="s">
        <v>858</v>
      </c>
      <c r="P100" s="108" t="s">
        <v>2561</v>
      </c>
      <c r="Q100" s="115" t="s">
        <v>859</v>
      </c>
      <c r="R100" s="110">
        <v>872</v>
      </c>
      <c r="S100" s="110">
        <f t="shared" si="21"/>
        <v>62.285714285714285</v>
      </c>
      <c r="T100" s="110" t="s">
        <v>693</v>
      </c>
      <c r="U100" s="110" t="s">
        <v>687</v>
      </c>
      <c r="V100" s="110" t="s">
        <v>682</v>
      </c>
      <c r="W100" s="102">
        <v>72</v>
      </c>
      <c r="X100" s="111"/>
      <c r="Y100" s="112"/>
    </row>
    <row r="101" spans="1:25" ht="18" customHeight="1">
      <c r="A101" s="105" t="s">
        <v>876</v>
      </c>
      <c r="B101" s="105" t="s">
        <v>877</v>
      </c>
      <c r="C101" s="105">
        <v>916</v>
      </c>
      <c r="D101" s="105">
        <f t="shared" ref="D101:D112" si="23">(C101/14)</f>
        <v>65.428571428571431</v>
      </c>
      <c r="E101" s="105">
        <v>1040</v>
      </c>
      <c r="F101" s="105">
        <f t="shared" si="18"/>
        <v>69.333333333333329</v>
      </c>
      <c r="G101" s="105">
        <v>1087</v>
      </c>
      <c r="H101" s="105">
        <f t="shared" si="19"/>
        <v>72.466666666666669</v>
      </c>
      <c r="I101" s="105"/>
      <c r="J101" s="105"/>
      <c r="K101" s="105"/>
      <c r="L101" s="105"/>
      <c r="O101" s="105" t="s">
        <v>860</v>
      </c>
      <c r="P101" s="108" t="s">
        <v>2562</v>
      </c>
      <c r="Q101" s="115" t="s">
        <v>861</v>
      </c>
      <c r="R101" s="110">
        <v>1079</v>
      </c>
      <c r="S101" s="110">
        <f t="shared" si="21"/>
        <v>77.071428571428569</v>
      </c>
      <c r="T101" s="110" t="s">
        <v>682</v>
      </c>
      <c r="U101" s="110" t="s">
        <v>682</v>
      </c>
      <c r="V101" s="110" t="s">
        <v>682</v>
      </c>
      <c r="W101" s="102">
        <v>73</v>
      </c>
      <c r="X101" s="111"/>
      <c r="Y101" s="112"/>
    </row>
    <row r="102" spans="1:25" ht="18" customHeight="1">
      <c r="A102" s="105" t="s">
        <v>878</v>
      </c>
      <c r="B102" s="105" t="s">
        <v>879</v>
      </c>
      <c r="C102" s="105"/>
      <c r="D102" s="105"/>
      <c r="E102" s="105">
        <v>944</v>
      </c>
      <c r="F102" s="105">
        <f t="shared" si="18"/>
        <v>62.93333333333333</v>
      </c>
      <c r="G102" s="105">
        <v>1021</v>
      </c>
      <c r="H102" s="105">
        <f t="shared" si="19"/>
        <v>68.066666666666663</v>
      </c>
      <c r="I102" s="105"/>
      <c r="J102" s="105"/>
      <c r="K102" s="105"/>
      <c r="L102" s="105"/>
      <c r="O102" s="105" t="s">
        <v>864</v>
      </c>
      <c r="P102" s="108" t="s">
        <v>2563</v>
      </c>
      <c r="Q102" s="115" t="s">
        <v>865</v>
      </c>
      <c r="R102" s="110">
        <v>1158</v>
      </c>
      <c r="S102" s="110">
        <f t="shared" si="21"/>
        <v>82.714285714285708</v>
      </c>
      <c r="T102" s="110" t="s">
        <v>682</v>
      </c>
      <c r="U102" s="110" t="s">
        <v>682</v>
      </c>
      <c r="V102" s="110" t="s">
        <v>682</v>
      </c>
      <c r="W102" s="102">
        <v>74</v>
      </c>
      <c r="X102" s="111"/>
      <c r="Y102" s="112"/>
    </row>
    <row r="103" spans="1:25" ht="18" customHeight="1">
      <c r="A103" s="105" t="s">
        <v>880</v>
      </c>
      <c r="B103" s="105" t="s">
        <v>881</v>
      </c>
      <c r="C103" s="105">
        <v>885</v>
      </c>
      <c r="D103" s="105">
        <f t="shared" si="23"/>
        <v>63.214285714285715</v>
      </c>
      <c r="E103" s="105">
        <v>975</v>
      </c>
      <c r="F103" s="105">
        <f t="shared" si="18"/>
        <v>65</v>
      </c>
      <c r="G103" s="105">
        <v>938</v>
      </c>
      <c r="H103" s="105">
        <f t="shared" si="19"/>
        <v>62.533333333333331</v>
      </c>
      <c r="I103" s="105"/>
      <c r="J103" s="105"/>
      <c r="K103" s="105"/>
      <c r="L103" s="105"/>
      <c r="O103" s="105" t="s">
        <v>866</v>
      </c>
      <c r="P103" s="108" t="s">
        <v>2564</v>
      </c>
      <c r="Q103" s="115" t="s">
        <v>867</v>
      </c>
      <c r="R103" s="110">
        <v>967</v>
      </c>
      <c r="S103" s="110">
        <f t="shared" si="21"/>
        <v>69.071428571428569</v>
      </c>
      <c r="T103" s="110" t="s">
        <v>687</v>
      </c>
      <c r="U103" s="110" t="s">
        <v>693</v>
      </c>
      <c r="V103" s="114" t="s">
        <v>28</v>
      </c>
      <c r="W103" s="102">
        <v>75</v>
      </c>
      <c r="X103" s="111"/>
      <c r="Y103" s="112"/>
    </row>
    <row r="104" spans="1:25" ht="18" customHeight="1">
      <c r="A104" s="105" t="s">
        <v>882</v>
      </c>
      <c r="B104" s="105" t="s">
        <v>883</v>
      </c>
      <c r="C104" s="105">
        <v>1033</v>
      </c>
      <c r="D104" s="105">
        <f t="shared" si="23"/>
        <v>73.785714285714292</v>
      </c>
      <c r="E104" s="105">
        <v>1132</v>
      </c>
      <c r="F104" s="105">
        <f t="shared" si="18"/>
        <v>75.466666666666669</v>
      </c>
      <c r="G104" s="105">
        <v>1032</v>
      </c>
      <c r="H104" s="105">
        <f t="shared" si="19"/>
        <v>68.8</v>
      </c>
      <c r="I104" s="105"/>
      <c r="J104" s="105"/>
      <c r="K104" s="105"/>
      <c r="L104" s="105"/>
      <c r="O104" s="105" t="s">
        <v>868</v>
      </c>
      <c r="P104" s="108" t="s">
        <v>2565</v>
      </c>
      <c r="Q104" s="115" t="s">
        <v>869</v>
      </c>
      <c r="R104" s="110">
        <v>1094</v>
      </c>
      <c r="S104" s="110">
        <f t="shared" si="21"/>
        <v>78.142857142857139</v>
      </c>
      <c r="T104" s="110" t="s">
        <v>682</v>
      </c>
      <c r="U104" s="110" t="s">
        <v>682</v>
      </c>
      <c r="V104" s="110" t="s">
        <v>682</v>
      </c>
      <c r="W104" s="102">
        <v>76</v>
      </c>
      <c r="X104" s="111"/>
      <c r="Y104" s="112"/>
    </row>
    <row r="105" spans="1:25" ht="18" customHeight="1">
      <c r="A105" s="105" t="s">
        <v>884</v>
      </c>
      <c r="B105" s="105" t="s">
        <v>885</v>
      </c>
      <c r="C105" s="105">
        <v>1086</v>
      </c>
      <c r="D105" s="105">
        <f t="shared" si="23"/>
        <v>77.571428571428569</v>
      </c>
      <c r="E105" s="105">
        <v>971</v>
      </c>
      <c r="F105" s="105">
        <f t="shared" si="18"/>
        <v>64.733333333333334</v>
      </c>
      <c r="G105" s="105">
        <v>964</v>
      </c>
      <c r="H105" s="105">
        <f t="shared" si="19"/>
        <v>64.266666666666666</v>
      </c>
      <c r="I105" s="105"/>
      <c r="J105" s="105"/>
      <c r="K105" s="105"/>
      <c r="L105" s="105"/>
      <c r="O105" s="105" t="s">
        <v>870</v>
      </c>
      <c r="P105" s="108" t="s">
        <v>2566</v>
      </c>
      <c r="Q105" s="115" t="s">
        <v>871</v>
      </c>
      <c r="R105" s="110">
        <v>1063</v>
      </c>
      <c r="S105" s="110">
        <f t="shared" si="21"/>
        <v>75.928571428571431</v>
      </c>
      <c r="T105" s="110" t="s">
        <v>687</v>
      </c>
      <c r="U105" s="110" t="s">
        <v>687</v>
      </c>
      <c r="V105" s="110" t="s">
        <v>682</v>
      </c>
      <c r="W105" s="102">
        <v>77</v>
      </c>
      <c r="X105" s="111"/>
      <c r="Y105" s="112"/>
    </row>
    <row r="106" spans="1:25" ht="18" customHeight="1">
      <c r="A106" s="105" t="s">
        <v>886</v>
      </c>
      <c r="B106" s="105" t="s">
        <v>887</v>
      </c>
      <c r="C106" s="105">
        <v>788</v>
      </c>
      <c r="D106" s="105">
        <f t="shared" si="23"/>
        <v>56.285714285714285</v>
      </c>
      <c r="E106" s="105">
        <v>845</v>
      </c>
      <c r="F106" s="105">
        <f t="shared" si="18"/>
        <v>56.333333333333336</v>
      </c>
      <c r="G106" s="105">
        <v>873</v>
      </c>
      <c r="H106" s="105">
        <f t="shared" si="19"/>
        <v>58.2</v>
      </c>
      <c r="I106" s="105"/>
      <c r="J106" s="105"/>
      <c r="K106" s="105"/>
      <c r="L106" s="105"/>
      <c r="O106" s="105" t="s">
        <v>876</v>
      </c>
      <c r="P106" s="108" t="s">
        <v>2567</v>
      </c>
      <c r="Q106" s="115" t="s">
        <v>877</v>
      </c>
      <c r="R106" s="110">
        <v>916</v>
      </c>
      <c r="S106" s="110">
        <f t="shared" si="21"/>
        <v>65.428571428571431</v>
      </c>
      <c r="T106" s="110" t="s">
        <v>682</v>
      </c>
      <c r="U106" s="110" t="s">
        <v>682</v>
      </c>
      <c r="V106" s="110" t="s">
        <v>682</v>
      </c>
      <c r="W106" s="102">
        <v>78</v>
      </c>
      <c r="X106" s="111"/>
      <c r="Y106" s="112"/>
    </row>
    <row r="107" spans="1:25" ht="18" customHeight="1">
      <c r="A107" s="105" t="s">
        <v>888</v>
      </c>
      <c r="B107" s="105" t="s">
        <v>889</v>
      </c>
      <c r="C107" s="105">
        <v>960</v>
      </c>
      <c r="D107" s="105">
        <f t="shared" si="23"/>
        <v>68.571428571428569</v>
      </c>
      <c r="E107" s="105">
        <v>867</v>
      </c>
      <c r="F107" s="105">
        <f t="shared" si="18"/>
        <v>57.8</v>
      </c>
      <c r="G107" s="105">
        <v>859</v>
      </c>
      <c r="H107" s="105">
        <f t="shared" si="19"/>
        <v>57.266666666666666</v>
      </c>
      <c r="I107" s="105"/>
      <c r="J107" s="105"/>
      <c r="K107" s="105"/>
      <c r="L107" s="105"/>
      <c r="O107" s="105" t="s">
        <v>880</v>
      </c>
      <c r="P107" s="108" t="s">
        <v>2568</v>
      </c>
      <c r="Q107" s="115" t="s">
        <v>881</v>
      </c>
      <c r="R107" s="110">
        <v>885</v>
      </c>
      <c r="S107" s="110">
        <f t="shared" si="21"/>
        <v>63.214285714285715</v>
      </c>
      <c r="T107" s="110" t="s">
        <v>687</v>
      </c>
      <c r="U107" s="110" t="s">
        <v>682</v>
      </c>
      <c r="V107" s="110" t="s">
        <v>682</v>
      </c>
      <c r="W107" s="102">
        <v>79</v>
      </c>
      <c r="X107" s="111"/>
      <c r="Y107" s="112"/>
    </row>
    <row r="108" spans="1:25" ht="18" customHeight="1">
      <c r="A108" s="105" t="s">
        <v>890</v>
      </c>
      <c r="B108" s="105" t="s">
        <v>891</v>
      </c>
      <c r="C108" s="105">
        <v>1081</v>
      </c>
      <c r="D108" s="105">
        <f t="shared" si="23"/>
        <v>77.214285714285708</v>
      </c>
      <c r="E108" s="105">
        <v>1068</v>
      </c>
      <c r="F108" s="105">
        <f t="shared" si="18"/>
        <v>71.2</v>
      </c>
      <c r="G108" s="105">
        <v>969</v>
      </c>
      <c r="H108" s="105">
        <f t="shared" si="19"/>
        <v>64.599999999999994</v>
      </c>
      <c r="I108" s="105"/>
      <c r="J108" s="105"/>
      <c r="K108" s="105"/>
      <c r="L108" s="105"/>
      <c r="O108" s="105" t="s">
        <v>882</v>
      </c>
      <c r="P108" s="108" t="s">
        <v>2569</v>
      </c>
      <c r="Q108" s="115" t="s">
        <v>883</v>
      </c>
      <c r="R108" s="110">
        <v>1033</v>
      </c>
      <c r="S108" s="110">
        <f t="shared" si="21"/>
        <v>73.785714285714292</v>
      </c>
      <c r="T108" s="110" t="s">
        <v>682</v>
      </c>
      <c r="U108" s="110" t="s">
        <v>682</v>
      </c>
      <c r="V108" s="110" t="s">
        <v>682</v>
      </c>
      <c r="W108" s="102">
        <v>80</v>
      </c>
      <c r="X108" s="111"/>
      <c r="Y108" s="112"/>
    </row>
    <row r="109" spans="1:25" ht="18" customHeight="1">
      <c r="A109" s="105"/>
      <c r="B109" s="105" t="s">
        <v>892</v>
      </c>
      <c r="C109" s="105">
        <v>785</v>
      </c>
      <c r="D109" s="105">
        <f t="shared" si="23"/>
        <v>56.071428571428569</v>
      </c>
      <c r="E109" s="118"/>
      <c r="F109" s="118" t="s">
        <v>83</v>
      </c>
      <c r="G109" s="118"/>
      <c r="H109" s="118"/>
      <c r="I109" s="118"/>
      <c r="J109" s="118"/>
      <c r="K109" s="118"/>
      <c r="L109" s="118">
        <v>2</v>
      </c>
      <c r="O109" s="105" t="s">
        <v>884</v>
      </c>
      <c r="P109" s="108" t="s">
        <v>2570</v>
      </c>
      <c r="Q109" s="115" t="s">
        <v>885</v>
      </c>
      <c r="R109" s="110">
        <v>1086</v>
      </c>
      <c r="S109" s="110">
        <f t="shared" si="21"/>
        <v>77.571428571428569</v>
      </c>
      <c r="T109" s="110" t="s">
        <v>687</v>
      </c>
      <c r="U109" s="110" t="s">
        <v>682</v>
      </c>
      <c r="V109" s="110" t="s">
        <v>687</v>
      </c>
      <c r="X109" s="111"/>
      <c r="Y109" s="112">
        <v>2</v>
      </c>
    </row>
    <row r="110" spans="1:25" ht="18" customHeight="1">
      <c r="A110" s="105" t="s">
        <v>893</v>
      </c>
      <c r="B110" s="105" t="s">
        <v>894</v>
      </c>
      <c r="C110" s="105">
        <v>1029</v>
      </c>
      <c r="D110" s="105">
        <f t="shared" si="23"/>
        <v>73.5</v>
      </c>
      <c r="E110" s="105">
        <v>978</v>
      </c>
      <c r="F110" s="105">
        <f t="shared" ref="F110:F122" si="24">(E110/15)</f>
        <v>65.2</v>
      </c>
      <c r="G110" s="105">
        <v>933</v>
      </c>
      <c r="H110" s="105">
        <f t="shared" ref="H110:H122" si="25">(G110/15)</f>
        <v>62.2</v>
      </c>
      <c r="I110" s="105"/>
      <c r="J110" s="105"/>
      <c r="K110" s="105"/>
      <c r="L110" s="105"/>
      <c r="O110" s="105" t="s">
        <v>886</v>
      </c>
      <c r="P110" s="108" t="s">
        <v>2571</v>
      </c>
      <c r="Q110" s="115" t="s">
        <v>887</v>
      </c>
      <c r="R110" s="110">
        <v>788</v>
      </c>
      <c r="S110" s="110">
        <f t="shared" si="21"/>
        <v>56.285714285714285</v>
      </c>
      <c r="T110" s="110" t="s">
        <v>693</v>
      </c>
      <c r="U110" s="110" t="s">
        <v>693</v>
      </c>
      <c r="V110" s="110" t="s">
        <v>687</v>
      </c>
      <c r="W110" s="102">
        <v>81</v>
      </c>
      <c r="X110" s="111"/>
      <c r="Y110" s="112"/>
    </row>
    <row r="111" spans="1:25" ht="18" customHeight="1">
      <c r="A111" s="105" t="s">
        <v>895</v>
      </c>
      <c r="B111" s="105" t="s">
        <v>896</v>
      </c>
      <c r="C111" s="105">
        <v>949</v>
      </c>
      <c r="D111" s="105">
        <f t="shared" si="23"/>
        <v>67.785714285714292</v>
      </c>
      <c r="E111" s="105">
        <v>850</v>
      </c>
      <c r="F111" s="105">
        <f t="shared" si="24"/>
        <v>56.666666666666664</v>
      </c>
      <c r="G111" s="105">
        <v>951</v>
      </c>
      <c r="H111" s="105">
        <f t="shared" si="25"/>
        <v>63.4</v>
      </c>
      <c r="I111" s="105"/>
      <c r="J111" s="105"/>
      <c r="K111" s="105"/>
      <c r="L111" s="105"/>
      <c r="O111" s="105" t="s">
        <v>888</v>
      </c>
      <c r="P111" s="108" t="s">
        <v>2572</v>
      </c>
      <c r="Q111" s="115" t="s">
        <v>889</v>
      </c>
      <c r="R111" s="110">
        <v>960</v>
      </c>
      <c r="S111" s="110">
        <f t="shared" si="21"/>
        <v>68.571428571428569</v>
      </c>
      <c r="T111" s="110" t="s">
        <v>693</v>
      </c>
      <c r="U111" s="110" t="s">
        <v>682</v>
      </c>
      <c r="V111" s="110" t="s">
        <v>682</v>
      </c>
      <c r="W111" s="102">
        <v>82</v>
      </c>
      <c r="X111" s="111"/>
      <c r="Y111" s="112"/>
    </row>
    <row r="112" spans="1:25" ht="18" customHeight="1">
      <c r="A112" s="105" t="s">
        <v>897</v>
      </c>
      <c r="B112" s="105" t="s">
        <v>898</v>
      </c>
      <c r="C112" s="105">
        <v>997</v>
      </c>
      <c r="D112" s="105">
        <f t="shared" si="23"/>
        <v>71.214285714285708</v>
      </c>
      <c r="E112" s="105">
        <v>642</v>
      </c>
      <c r="F112" s="105">
        <f t="shared" si="24"/>
        <v>42.8</v>
      </c>
      <c r="G112" s="113" t="s">
        <v>28</v>
      </c>
      <c r="H112" s="113"/>
      <c r="I112" s="113"/>
      <c r="J112" s="113"/>
      <c r="K112" s="113"/>
      <c r="L112" s="113">
        <v>4</v>
      </c>
      <c r="O112" s="105" t="s">
        <v>890</v>
      </c>
      <c r="P112" s="108" t="s">
        <v>2573</v>
      </c>
      <c r="Q112" s="115" t="s">
        <v>891</v>
      </c>
      <c r="R112" s="110">
        <v>1081</v>
      </c>
      <c r="S112" s="110">
        <f t="shared" si="21"/>
        <v>77.214285714285708</v>
      </c>
      <c r="T112" s="110" t="s">
        <v>682</v>
      </c>
      <c r="U112" s="110" t="s">
        <v>687</v>
      </c>
      <c r="V112" s="110" t="s">
        <v>682</v>
      </c>
      <c r="X112" s="111">
        <v>14</v>
      </c>
      <c r="Y112" s="112"/>
    </row>
    <row r="113" spans="1:25" ht="18" customHeight="1">
      <c r="A113" s="105" t="s">
        <v>899</v>
      </c>
      <c r="B113" s="105" t="s">
        <v>900</v>
      </c>
      <c r="C113" s="105"/>
      <c r="D113" s="105"/>
      <c r="E113" s="105">
        <v>921</v>
      </c>
      <c r="F113" s="105">
        <f t="shared" si="24"/>
        <v>61.4</v>
      </c>
      <c r="G113" s="105">
        <v>940</v>
      </c>
      <c r="H113" s="105">
        <f t="shared" si="25"/>
        <v>62.666666666666664</v>
      </c>
      <c r="I113" s="105"/>
      <c r="J113" s="105"/>
      <c r="K113" s="105"/>
      <c r="L113" s="105"/>
      <c r="O113" s="105" t="s">
        <v>893</v>
      </c>
      <c r="P113" s="108" t="s">
        <v>2574</v>
      </c>
      <c r="Q113" s="115" t="s">
        <v>894</v>
      </c>
      <c r="R113" s="110">
        <v>1029</v>
      </c>
      <c r="S113" s="110">
        <f t="shared" si="21"/>
        <v>73.5</v>
      </c>
      <c r="T113" s="110" t="s">
        <v>687</v>
      </c>
      <c r="U113" s="110" t="s">
        <v>687</v>
      </c>
      <c r="V113" s="110" t="s">
        <v>682</v>
      </c>
      <c r="W113" s="102">
        <v>83</v>
      </c>
      <c r="X113" s="111"/>
      <c r="Y113" s="112"/>
    </row>
    <row r="114" spans="1:25" ht="18" customHeight="1">
      <c r="A114" s="105" t="s">
        <v>901</v>
      </c>
      <c r="B114" s="105" t="s">
        <v>902</v>
      </c>
      <c r="C114" s="105">
        <v>809</v>
      </c>
      <c r="D114" s="105">
        <f t="shared" ref="D114:D122" si="26">(C114/14)</f>
        <v>57.785714285714285</v>
      </c>
      <c r="E114" s="105">
        <v>755</v>
      </c>
      <c r="F114" s="105">
        <f t="shared" si="24"/>
        <v>50.333333333333336</v>
      </c>
      <c r="G114" s="105">
        <v>775</v>
      </c>
      <c r="H114" s="105">
        <f t="shared" si="25"/>
        <v>51.666666666666664</v>
      </c>
      <c r="I114" s="105"/>
      <c r="J114" s="105"/>
      <c r="K114" s="105"/>
      <c r="L114" s="105"/>
      <c r="O114" s="105" t="s">
        <v>895</v>
      </c>
      <c r="P114" s="108" t="s">
        <v>2575</v>
      </c>
      <c r="Q114" s="115" t="s">
        <v>896</v>
      </c>
      <c r="R114" s="110">
        <v>949</v>
      </c>
      <c r="S114" s="110">
        <f t="shared" si="21"/>
        <v>67.785714285714292</v>
      </c>
      <c r="T114" s="110" t="s">
        <v>693</v>
      </c>
      <c r="U114" s="110" t="s">
        <v>682</v>
      </c>
      <c r="V114" s="110" t="s">
        <v>682</v>
      </c>
      <c r="X114" s="111">
        <v>15</v>
      </c>
      <c r="Y114" s="112"/>
    </row>
    <row r="115" spans="1:25" ht="18" customHeight="1">
      <c r="A115" s="105" t="s">
        <v>903</v>
      </c>
      <c r="B115" s="105" t="s">
        <v>904</v>
      </c>
      <c r="C115" s="105"/>
      <c r="D115" s="105"/>
      <c r="E115" s="105">
        <v>956</v>
      </c>
      <c r="F115" s="105">
        <f t="shared" si="24"/>
        <v>63.733333333333334</v>
      </c>
      <c r="G115" s="105">
        <v>1039</v>
      </c>
      <c r="H115" s="105">
        <f t="shared" si="25"/>
        <v>69.266666666666666</v>
      </c>
      <c r="I115" s="105"/>
      <c r="J115" s="105"/>
      <c r="K115" s="105"/>
      <c r="L115" s="105"/>
      <c r="O115" s="105" t="s">
        <v>897</v>
      </c>
      <c r="P115" s="108" t="s">
        <v>2576</v>
      </c>
      <c r="Q115" s="115" t="s">
        <v>898</v>
      </c>
      <c r="R115" s="110">
        <v>997</v>
      </c>
      <c r="S115" s="110">
        <f t="shared" si="21"/>
        <v>71.214285714285708</v>
      </c>
      <c r="T115" s="110" t="s">
        <v>681</v>
      </c>
      <c r="U115" s="110" t="s">
        <v>687</v>
      </c>
      <c r="V115" s="114" t="s">
        <v>28</v>
      </c>
      <c r="W115" s="102">
        <v>84</v>
      </c>
      <c r="X115" s="111"/>
      <c r="Y115" s="112"/>
    </row>
    <row r="116" spans="1:25" ht="18" customHeight="1">
      <c r="A116" s="105" t="s">
        <v>905</v>
      </c>
      <c r="B116" s="105" t="s">
        <v>906</v>
      </c>
      <c r="C116" s="105">
        <v>881</v>
      </c>
      <c r="D116" s="105">
        <f t="shared" si="26"/>
        <v>62.928571428571431</v>
      </c>
      <c r="E116" s="105">
        <v>889</v>
      </c>
      <c r="F116" s="105">
        <f t="shared" si="24"/>
        <v>59.266666666666666</v>
      </c>
      <c r="G116" s="105">
        <v>853</v>
      </c>
      <c r="H116" s="105">
        <f t="shared" si="25"/>
        <v>56.866666666666667</v>
      </c>
      <c r="I116" s="105"/>
      <c r="J116" s="105"/>
      <c r="K116" s="105"/>
      <c r="L116" s="105"/>
      <c r="O116" s="105" t="s">
        <v>901</v>
      </c>
      <c r="P116" s="108" t="s">
        <v>2577</v>
      </c>
      <c r="Q116" s="120" t="s">
        <v>902</v>
      </c>
      <c r="R116" s="110">
        <v>809</v>
      </c>
      <c r="S116" s="110">
        <f t="shared" si="21"/>
        <v>57.785714285714285</v>
      </c>
      <c r="T116" s="110" t="s">
        <v>681</v>
      </c>
      <c r="U116" s="110" t="s">
        <v>693</v>
      </c>
      <c r="V116" s="114" t="s">
        <v>28</v>
      </c>
      <c r="W116" s="102">
        <v>85</v>
      </c>
      <c r="X116" s="111"/>
      <c r="Y116" s="112"/>
    </row>
    <row r="117" spans="1:25" ht="18" customHeight="1">
      <c r="A117" s="105" t="s">
        <v>907</v>
      </c>
      <c r="B117" s="105" t="s">
        <v>908</v>
      </c>
      <c r="C117" s="105">
        <v>1017</v>
      </c>
      <c r="D117" s="105">
        <f t="shared" si="26"/>
        <v>72.642857142857139</v>
      </c>
      <c r="E117" s="105">
        <v>1002</v>
      </c>
      <c r="F117" s="105">
        <f t="shared" si="24"/>
        <v>66.8</v>
      </c>
      <c r="G117" s="105">
        <v>1005</v>
      </c>
      <c r="H117" s="105">
        <f t="shared" si="25"/>
        <v>67</v>
      </c>
      <c r="I117" s="105"/>
      <c r="J117" s="105"/>
      <c r="K117" s="105"/>
      <c r="L117" s="105"/>
      <c r="O117" s="105" t="s">
        <v>905</v>
      </c>
      <c r="P117" s="108" t="s">
        <v>2578</v>
      </c>
      <c r="Q117" s="115" t="s">
        <v>906</v>
      </c>
      <c r="R117" s="110">
        <v>881</v>
      </c>
      <c r="S117" s="110">
        <f t="shared" si="21"/>
        <v>62.928571428571431</v>
      </c>
      <c r="T117" s="110" t="s">
        <v>693</v>
      </c>
      <c r="U117" s="110" t="s">
        <v>693</v>
      </c>
      <c r="V117" s="110" t="s">
        <v>682</v>
      </c>
      <c r="W117" s="102">
        <v>86</v>
      </c>
      <c r="X117" s="111"/>
      <c r="Y117" s="112"/>
    </row>
    <row r="118" spans="1:25" ht="18" customHeight="1">
      <c r="A118" s="105" t="s">
        <v>909</v>
      </c>
      <c r="B118" s="105" t="s">
        <v>910</v>
      </c>
      <c r="C118" s="105">
        <v>980</v>
      </c>
      <c r="D118" s="105">
        <f t="shared" si="26"/>
        <v>70</v>
      </c>
      <c r="E118" s="105">
        <v>1040</v>
      </c>
      <c r="F118" s="105">
        <f t="shared" si="24"/>
        <v>69.333333333333329</v>
      </c>
      <c r="G118" s="105">
        <v>1064</v>
      </c>
      <c r="H118" s="105">
        <f t="shared" si="25"/>
        <v>70.933333333333337</v>
      </c>
      <c r="I118" s="105"/>
      <c r="J118" s="105"/>
      <c r="K118" s="105"/>
      <c r="L118" s="105"/>
      <c r="O118" s="105" t="s">
        <v>907</v>
      </c>
      <c r="P118" s="108" t="s">
        <v>2579</v>
      </c>
      <c r="Q118" s="115" t="s">
        <v>908</v>
      </c>
      <c r="R118" s="110">
        <v>1017</v>
      </c>
      <c r="S118" s="110">
        <f t="shared" si="21"/>
        <v>72.642857142857139</v>
      </c>
      <c r="T118" s="110" t="s">
        <v>682</v>
      </c>
      <c r="U118" s="110" t="s">
        <v>682</v>
      </c>
      <c r="V118" s="110" t="s">
        <v>682</v>
      </c>
      <c r="W118" s="102">
        <v>87</v>
      </c>
      <c r="X118" s="111"/>
      <c r="Y118" s="112"/>
    </row>
    <row r="119" spans="1:25" ht="18" customHeight="1">
      <c r="A119" s="105" t="s">
        <v>911</v>
      </c>
      <c r="B119" s="105" t="s">
        <v>912</v>
      </c>
      <c r="C119" s="105">
        <v>817</v>
      </c>
      <c r="D119" s="105">
        <f t="shared" si="26"/>
        <v>58.357142857142854</v>
      </c>
      <c r="E119" s="105">
        <v>931</v>
      </c>
      <c r="F119" s="105">
        <f t="shared" si="24"/>
        <v>62.06666666666667</v>
      </c>
      <c r="G119" s="105">
        <v>998</v>
      </c>
      <c r="H119" s="105">
        <f t="shared" si="25"/>
        <v>66.533333333333331</v>
      </c>
      <c r="I119" s="105"/>
      <c r="J119" s="105"/>
      <c r="K119" s="105"/>
      <c r="L119" s="105"/>
      <c r="O119" s="105" t="s">
        <v>909</v>
      </c>
      <c r="P119" s="108" t="s">
        <v>2580</v>
      </c>
      <c r="Q119" s="115" t="s">
        <v>910</v>
      </c>
      <c r="R119" s="110">
        <v>980</v>
      </c>
      <c r="S119" s="110">
        <f t="shared" si="21"/>
        <v>70</v>
      </c>
      <c r="T119" s="110" t="s">
        <v>682</v>
      </c>
      <c r="U119" s="110" t="s">
        <v>682</v>
      </c>
      <c r="V119" s="110" t="s">
        <v>682</v>
      </c>
      <c r="X119" s="111">
        <v>16</v>
      </c>
      <c r="Y119" s="112"/>
    </row>
    <row r="120" spans="1:25" ht="18" customHeight="1">
      <c r="A120" s="105" t="s">
        <v>913</v>
      </c>
      <c r="B120" s="105" t="s">
        <v>914</v>
      </c>
      <c r="C120" s="105">
        <v>910</v>
      </c>
      <c r="D120" s="105">
        <f t="shared" si="26"/>
        <v>65</v>
      </c>
      <c r="E120" s="105">
        <v>940</v>
      </c>
      <c r="F120" s="105">
        <f t="shared" si="24"/>
        <v>62.666666666666664</v>
      </c>
      <c r="G120" s="105">
        <v>987</v>
      </c>
      <c r="H120" s="105">
        <f t="shared" si="25"/>
        <v>65.8</v>
      </c>
      <c r="I120" s="105"/>
      <c r="J120" s="105"/>
      <c r="K120" s="105"/>
      <c r="L120" s="105"/>
      <c r="O120" s="105" t="s">
        <v>911</v>
      </c>
      <c r="P120" s="108" t="s">
        <v>2581</v>
      </c>
      <c r="Q120" s="115" t="s">
        <v>912</v>
      </c>
      <c r="R120" s="110">
        <v>817</v>
      </c>
      <c r="S120" s="110">
        <f t="shared" si="21"/>
        <v>58.357142857142854</v>
      </c>
      <c r="T120" s="110" t="s">
        <v>681</v>
      </c>
      <c r="U120" s="110" t="s">
        <v>682</v>
      </c>
      <c r="V120" s="114" t="s">
        <v>28</v>
      </c>
      <c r="W120" s="102">
        <v>88</v>
      </c>
      <c r="X120" s="111"/>
      <c r="Y120" s="112"/>
    </row>
    <row r="121" spans="1:25" ht="18" customHeight="1">
      <c r="A121" s="105" t="s">
        <v>915</v>
      </c>
      <c r="B121" s="105" t="s">
        <v>916</v>
      </c>
      <c r="C121" s="105">
        <v>1098</v>
      </c>
      <c r="D121" s="105">
        <f t="shared" si="26"/>
        <v>78.428571428571431</v>
      </c>
      <c r="E121" s="105">
        <v>997</v>
      </c>
      <c r="F121" s="105">
        <f t="shared" si="24"/>
        <v>66.466666666666669</v>
      </c>
      <c r="G121" s="105">
        <v>948</v>
      </c>
      <c r="H121" s="105">
        <f t="shared" si="25"/>
        <v>63.2</v>
      </c>
      <c r="I121" s="105"/>
      <c r="J121" s="105"/>
      <c r="K121" s="105"/>
      <c r="L121" s="105"/>
      <c r="O121" s="105" t="s">
        <v>913</v>
      </c>
      <c r="P121" s="108" t="s">
        <v>2582</v>
      </c>
      <c r="Q121" s="115" t="s">
        <v>914</v>
      </c>
      <c r="R121" s="110">
        <v>910</v>
      </c>
      <c r="S121" s="110">
        <f t="shared" si="21"/>
        <v>65</v>
      </c>
      <c r="T121" s="110" t="s">
        <v>687</v>
      </c>
      <c r="U121" s="110" t="s">
        <v>687</v>
      </c>
      <c r="V121" s="110" t="s">
        <v>682</v>
      </c>
      <c r="W121" s="102">
        <v>89</v>
      </c>
      <c r="X121" s="111"/>
      <c r="Y121" s="112"/>
    </row>
    <row r="122" spans="1:25" ht="18" customHeight="1">
      <c r="A122" s="105" t="s">
        <v>917</v>
      </c>
      <c r="B122" s="105" t="s">
        <v>918</v>
      </c>
      <c r="C122" s="105">
        <v>648</v>
      </c>
      <c r="D122" s="105">
        <f t="shared" si="26"/>
        <v>46.285714285714285</v>
      </c>
      <c r="E122" s="105">
        <v>694</v>
      </c>
      <c r="F122" s="105">
        <f t="shared" si="24"/>
        <v>46.266666666666666</v>
      </c>
      <c r="G122" s="105">
        <v>706</v>
      </c>
      <c r="H122" s="105">
        <f t="shared" si="25"/>
        <v>47.06666666666667</v>
      </c>
      <c r="I122" s="105"/>
      <c r="J122" s="105"/>
      <c r="K122" s="105"/>
      <c r="L122" s="105"/>
      <c r="O122" s="105" t="s">
        <v>915</v>
      </c>
      <c r="P122" s="108" t="s">
        <v>2583</v>
      </c>
      <c r="Q122" s="115" t="s">
        <v>916</v>
      </c>
      <c r="R122" s="110">
        <v>1098</v>
      </c>
      <c r="S122" s="110">
        <f t="shared" si="21"/>
        <v>78.428571428571431</v>
      </c>
      <c r="T122" s="110" t="s">
        <v>682</v>
      </c>
      <c r="U122" s="110" t="s">
        <v>687</v>
      </c>
      <c r="V122" s="110" t="s">
        <v>682</v>
      </c>
      <c r="X122" s="111">
        <v>17</v>
      </c>
      <c r="Y122" s="112"/>
    </row>
    <row r="123" spans="1:25" ht="18" customHeight="1">
      <c r="A123" s="105"/>
      <c r="B123" s="105" t="s">
        <v>919</v>
      </c>
      <c r="C123" s="105">
        <v>604</v>
      </c>
      <c r="D123" s="113" t="s">
        <v>28</v>
      </c>
      <c r="E123" s="113"/>
      <c r="F123" s="113"/>
      <c r="G123" s="113"/>
      <c r="H123" s="113"/>
      <c r="I123" s="113"/>
      <c r="J123" s="113"/>
      <c r="K123" s="113"/>
      <c r="L123" s="113">
        <v>5</v>
      </c>
      <c r="O123" s="105" t="s">
        <v>917</v>
      </c>
      <c r="P123" s="108" t="s">
        <v>2584</v>
      </c>
      <c r="Q123" s="115" t="s">
        <v>918</v>
      </c>
      <c r="R123" s="110">
        <v>648</v>
      </c>
      <c r="S123" s="110">
        <f t="shared" si="21"/>
        <v>46.285714285714285</v>
      </c>
      <c r="T123" s="110" t="s">
        <v>681</v>
      </c>
      <c r="U123" s="110" t="s">
        <v>681</v>
      </c>
      <c r="V123" s="114" t="s">
        <v>28</v>
      </c>
      <c r="X123" s="111">
        <v>18</v>
      </c>
      <c r="Y123" s="112"/>
    </row>
    <row r="124" spans="1:25" ht="18" customHeight="1">
      <c r="A124" s="105" t="s">
        <v>920</v>
      </c>
      <c r="B124" s="105" t="s">
        <v>921</v>
      </c>
      <c r="C124" s="105">
        <v>1041</v>
      </c>
      <c r="D124" s="105">
        <f t="shared" ref="D124:D143" si="27">(C124/14)</f>
        <v>74.357142857142861</v>
      </c>
      <c r="E124" s="105">
        <v>991</v>
      </c>
      <c r="F124" s="105">
        <f t="shared" ref="F124:F141" si="28">(E124/15)</f>
        <v>66.066666666666663</v>
      </c>
      <c r="G124" s="105">
        <v>967</v>
      </c>
      <c r="H124" s="105">
        <f t="shared" ref="H124:H141" si="29">(G124/15)</f>
        <v>64.466666666666669</v>
      </c>
      <c r="I124" s="105"/>
      <c r="J124" s="105"/>
      <c r="K124" s="105"/>
      <c r="L124" s="105"/>
      <c r="O124" s="105" t="s">
        <v>920</v>
      </c>
      <c r="P124" s="108" t="s">
        <v>2585</v>
      </c>
      <c r="Q124" s="115" t="s">
        <v>921</v>
      </c>
      <c r="R124" s="110">
        <v>1041</v>
      </c>
      <c r="S124" s="110">
        <f t="shared" si="21"/>
        <v>74.357142857142861</v>
      </c>
      <c r="T124" s="110" t="s">
        <v>682</v>
      </c>
      <c r="U124" s="110" t="s">
        <v>687</v>
      </c>
      <c r="V124" s="110" t="s">
        <v>687</v>
      </c>
      <c r="W124" s="102">
        <v>90</v>
      </c>
      <c r="X124" s="111"/>
      <c r="Y124" s="112"/>
    </row>
    <row r="125" spans="1:25" ht="18" customHeight="1">
      <c r="A125" s="105" t="s">
        <v>922</v>
      </c>
      <c r="B125" s="105" t="s">
        <v>923</v>
      </c>
      <c r="C125" s="105"/>
      <c r="D125" s="105"/>
      <c r="E125" s="105">
        <v>1070</v>
      </c>
      <c r="F125" s="105">
        <f t="shared" si="28"/>
        <v>71.333333333333329</v>
      </c>
      <c r="G125" s="105">
        <v>1165</v>
      </c>
      <c r="H125" s="105">
        <f t="shared" si="29"/>
        <v>77.666666666666671</v>
      </c>
      <c r="I125" s="105"/>
      <c r="J125" s="105"/>
      <c r="K125" s="105"/>
      <c r="L125" s="105"/>
      <c r="O125" s="105" t="s">
        <v>924</v>
      </c>
      <c r="P125" s="108" t="s">
        <v>2586</v>
      </c>
      <c r="Q125" s="115" t="s">
        <v>925</v>
      </c>
      <c r="R125" s="110">
        <v>935</v>
      </c>
      <c r="S125" s="110">
        <f t="shared" si="21"/>
        <v>66.785714285714292</v>
      </c>
      <c r="T125" s="110" t="s">
        <v>737</v>
      </c>
      <c r="U125" s="110" t="s">
        <v>693</v>
      </c>
      <c r="V125" s="110" t="s">
        <v>687</v>
      </c>
      <c r="W125" s="102">
        <v>91</v>
      </c>
      <c r="X125" s="111"/>
      <c r="Y125" s="112"/>
    </row>
    <row r="126" spans="1:25" ht="18" customHeight="1">
      <c r="A126" s="105" t="s">
        <v>924</v>
      </c>
      <c r="B126" s="105" t="s">
        <v>925</v>
      </c>
      <c r="C126" s="105">
        <v>935</v>
      </c>
      <c r="D126" s="105">
        <f t="shared" si="27"/>
        <v>66.785714285714292</v>
      </c>
      <c r="E126" s="105">
        <v>808</v>
      </c>
      <c r="F126" s="105">
        <f t="shared" si="28"/>
        <v>53.866666666666667</v>
      </c>
      <c r="G126" s="105">
        <v>858</v>
      </c>
      <c r="H126" s="105">
        <f t="shared" si="29"/>
        <v>57.2</v>
      </c>
      <c r="I126" s="105"/>
      <c r="J126" s="105"/>
      <c r="K126" s="105"/>
      <c r="L126" s="105"/>
      <c r="O126" s="105" t="s">
        <v>926</v>
      </c>
      <c r="P126" s="108" t="s">
        <v>2587</v>
      </c>
      <c r="Q126" s="115" t="s">
        <v>927</v>
      </c>
      <c r="R126" s="110">
        <v>1100</v>
      </c>
      <c r="S126" s="110">
        <f t="shared" si="21"/>
        <v>78.571428571428569</v>
      </c>
      <c r="T126" s="110" t="s">
        <v>682</v>
      </c>
      <c r="U126" s="110" t="s">
        <v>682</v>
      </c>
      <c r="V126" s="110" t="s">
        <v>687</v>
      </c>
      <c r="W126" s="102">
        <v>92</v>
      </c>
      <c r="X126" s="111"/>
      <c r="Y126" s="112"/>
    </row>
    <row r="127" spans="1:25" ht="18" customHeight="1">
      <c r="A127" s="105" t="s">
        <v>926</v>
      </c>
      <c r="B127" s="105" t="s">
        <v>927</v>
      </c>
      <c r="C127" s="105">
        <v>1100</v>
      </c>
      <c r="D127" s="105">
        <f t="shared" si="27"/>
        <v>78.571428571428569</v>
      </c>
      <c r="E127" s="105">
        <v>1061</v>
      </c>
      <c r="F127" s="105">
        <f t="shared" si="28"/>
        <v>70.733333333333334</v>
      </c>
      <c r="G127" s="105">
        <v>995</v>
      </c>
      <c r="H127" s="105">
        <f t="shared" si="29"/>
        <v>66.333333333333329</v>
      </c>
      <c r="I127" s="105"/>
      <c r="J127" s="105"/>
      <c r="K127" s="105"/>
      <c r="L127" s="105"/>
      <c r="O127" s="105" t="s">
        <v>928</v>
      </c>
      <c r="P127" s="108" t="s">
        <v>2588</v>
      </c>
      <c r="Q127" s="115" t="s">
        <v>929</v>
      </c>
      <c r="R127" s="110">
        <v>967</v>
      </c>
      <c r="S127" s="110">
        <f t="shared" si="21"/>
        <v>69.071428571428569</v>
      </c>
      <c r="T127" s="110" t="s">
        <v>681</v>
      </c>
      <c r="U127" s="110" t="s">
        <v>687</v>
      </c>
      <c r="V127" s="110" t="s">
        <v>687</v>
      </c>
      <c r="W127" s="102">
        <v>93</v>
      </c>
      <c r="X127" s="111"/>
      <c r="Y127" s="112"/>
    </row>
    <row r="128" spans="1:25" ht="18" customHeight="1">
      <c r="A128" s="105" t="s">
        <v>928</v>
      </c>
      <c r="B128" s="105" t="s">
        <v>929</v>
      </c>
      <c r="C128" s="105">
        <v>967</v>
      </c>
      <c r="D128" s="105">
        <f t="shared" si="27"/>
        <v>69.071428571428569</v>
      </c>
      <c r="E128" s="105">
        <v>818</v>
      </c>
      <c r="F128" s="105">
        <f t="shared" si="28"/>
        <v>54.533333333333331</v>
      </c>
      <c r="G128" s="105">
        <v>974</v>
      </c>
      <c r="H128" s="105">
        <f t="shared" si="29"/>
        <v>64.933333333333337</v>
      </c>
      <c r="I128" s="105"/>
      <c r="J128" s="105"/>
      <c r="K128" s="105"/>
      <c r="L128" s="105"/>
      <c r="O128" s="105" t="s">
        <v>930</v>
      </c>
      <c r="P128" s="108" t="s">
        <v>2589</v>
      </c>
      <c r="Q128" s="115" t="s">
        <v>931</v>
      </c>
      <c r="R128" s="110">
        <v>731</v>
      </c>
      <c r="S128" s="110">
        <f t="shared" si="21"/>
        <v>52.214285714285715</v>
      </c>
      <c r="T128" s="110" t="s">
        <v>737</v>
      </c>
      <c r="U128" s="110" t="s">
        <v>693</v>
      </c>
      <c r="V128" s="110" t="s">
        <v>687</v>
      </c>
      <c r="X128" s="111"/>
      <c r="Y128" s="112"/>
    </row>
    <row r="129" spans="1:25" ht="18" customHeight="1">
      <c r="A129" s="105" t="s">
        <v>930</v>
      </c>
      <c r="B129" s="105" t="s">
        <v>931</v>
      </c>
      <c r="C129" s="105">
        <v>731</v>
      </c>
      <c r="D129" s="105">
        <f t="shared" si="27"/>
        <v>52.214285714285715</v>
      </c>
      <c r="E129" s="105">
        <v>810</v>
      </c>
      <c r="F129" s="105">
        <f t="shared" si="28"/>
        <v>54</v>
      </c>
      <c r="G129" s="105">
        <v>834</v>
      </c>
      <c r="H129" s="105">
        <f t="shared" si="29"/>
        <v>55.6</v>
      </c>
      <c r="I129" s="105"/>
      <c r="J129" s="105"/>
      <c r="K129" s="105"/>
      <c r="L129" s="105"/>
      <c r="O129" s="105" t="s">
        <v>932</v>
      </c>
      <c r="P129" s="108" t="s">
        <v>2590</v>
      </c>
      <c r="Q129" s="115" t="s">
        <v>933</v>
      </c>
      <c r="R129" s="110">
        <v>693</v>
      </c>
      <c r="S129" s="110">
        <f t="shared" si="21"/>
        <v>49.5</v>
      </c>
      <c r="T129" s="110" t="s">
        <v>681</v>
      </c>
      <c r="U129" s="110" t="s">
        <v>693</v>
      </c>
      <c r="V129" s="114" t="s">
        <v>28</v>
      </c>
      <c r="W129" s="102">
        <v>94</v>
      </c>
      <c r="X129" s="111"/>
      <c r="Y129" s="112"/>
    </row>
    <row r="130" spans="1:25" ht="18" customHeight="1">
      <c r="A130" s="105" t="s">
        <v>932</v>
      </c>
      <c r="B130" s="105" t="s">
        <v>933</v>
      </c>
      <c r="C130" s="105">
        <v>693</v>
      </c>
      <c r="D130" s="105">
        <f t="shared" si="27"/>
        <v>49.5</v>
      </c>
      <c r="E130" s="105">
        <v>773</v>
      </c>
      <c r="F130" s="105">
        <f t="shared" si="28"/>
        <v>51.533333333333331</v>
      </c>
      <c r="G130" s="105">
        <v>843</v>
      </c>
      <c r="H130" s="105">
        <f t="shared" si="29"/>
        <v>56.2</v>
      </c>
      <c r="I130" s="105"/>
      <c r="J130" s="105"/>
      <c r="K130" s="105"/>
      <c r="L130" s="105"/>
      <c r="O130" s="105" t="s">
        <v>934</v>
      </c>
      <c r="P130" s="108" t="s">
        <v>2591</v>
      </c>
      <c r="Q130" s="115" t="s">
        <v>935</v>
      </c>
      <c r="R130" s="110">
        <v>865</v>
      </c>
      <c r="S130" s="110">
        <f t="shared" si="21"/>
        <v>61.785714285714285</v>
      </c>
      <c r="T130" s="110" t="s">
        <v>687</v>
      </c>
      <c r="U130" s="110" t="s">
        <v>682</v>
      </c>
      <c r="V130" s="110" t="s">
        <v>682</v>
      </c>
      <c r="X130" s="111"/>
      <c r="Y130" s="112"/>
    </row>
    <row r="131" spans="1:25" ht="18" customHeight="1">
      <c r="A131" s="105" t="s">
        <v>934</v>
      </c>
      <c r="B131" s="105" t="s">
        <v>935</v>
      </c>
      <c r="C131" s="105">
        <v>865</v>
      </c>
      <c r="D131" s="105">
        <f t="shared" si="27"/>
        <v>61.785714285714285</v>
      </c>
      <c r="E131" s="105">
        <v>934</v>
      </c>
      <c r="F131" s="105">
        <f t="shared" si="28"/>
        <v>62.266666666666666</v>
      </c>
      <c r="G131" s="105">
        <v>1049</v>
      </c>
      <c r="H131" s="105">
        <f t="shared" si="29"/>
        <v>69.933333333333337</v>
      </c>
      <c r="I131" s="105"/>
      <c r="J131" s="105"/>
      <c r="K131" s="105"/>
      <c r="L131" s="105"/>
      <c r="O131" s="105" t="s">
        <v>936</v>
      </c>
      <c r="P131" s="108" t="s">
        <v>2592</v>
      </c>
      <c r="Q131" s="115" t="s">
        <v>937</v>
      </c>
      <c r="R131" s="110">
        <v>790</v>
      </c>
      <c r="S131" s="110">
        <f t="shared" si="21"/>
        <v>56.428571428571431</v>
      </c>
      <c r="T131" s="110" t="s">
        <v>693</v>
      </c>
      <c r="U131" s="110" t="s">
        <v>693</v>
      </c>
      <c r="V131" s="110" t="s">
        <v>687</v>
      </c>
      <c r="W131" s="102">
        <v>95</v>
      </c>
      <c r="X131" s="111"/>
      <c r="Y131" s="112"/>
    </row>
    <row r="132" spans="1:25" ht="18" customHeight="1">
      <c r="A132" s="105" t="s">
        <v>936</v>
      </c>
      <c r="B132" s="105" t="s">
        <v>937</v>
      </c>
      <c r="C132" s="105">
        <v>790</v>
      </c>
      <c r="D132" s="105">
        <f t="shared" si="27"/>
        <v>56.428571428571431</v>
      </c>
      <c r="E132" s="105">
        <v>870</v>
      </c>
      <c r="F132" s="105">
        <f t="shared" si="28"/>
        <v>58</v>
      </c>
      <c r="G132" s="105">
        <v>879</v>
      </c>
      <c r="H132" s="105">
        <f t="shared" si="29"/>
        <v>58.6</v>
      </c>
      <c r="I132" s="105"/>
      <c r="J132" s="105"/>
      <c r="K132" s="105"/>
      <c r="L132" s="105"/>
      <c r="O132" s="105" t="s">
        <v>938</v>
      </c>
      <c r="P132" s="108" t="s">
        <v>2593</v>
      </c>
      <c r="Q132" s="115" t="s">
        <v>939</v>
      </c>
      <c r="R132" s="110">
        <v>1076</v>
      </c>
      <c r="S132" s="110">
        <f t="shared" si="21"/>
        <v>76.857142857142861</v>
      </c>
      <c r="T132" s="110" t="s">
        <v>682</v>
      </c>
      <c r="U132" s="110" t="s">
        <v>682</v>
      </c>
      <c r="V132" s="110" t="s">
        <v>682</v>
      </c>
      <c r="W132" s="102">
        <v>96</v>
      </c>
      <c r="X132" s="111"/>
      <c r="Y132" s="112"/>
    </row>
    <row r="133" spans="1:25" ht="18" customHeight="1">
      <c r="A133" s="105" t="s">
        <v>938</v>
      </c>
      <c r="B133" s="105" t="s">
        <v>939</v>
      </c>
      <c r="C133" s="105">
        <v>1076</v>
      </c>
      <c r="D133" s="105">
        <f t="shared" si="27"/>
        <v>76.857142857142861</v>
      </c>
      <c r="E133" s="105">
        <v>1132</v>
      </c>
      <c r="F133" s="105">
        <f t="shared" si="28"/>
        <v>75.466666666666669</v>
      </c>
      <c r="G133" s="105">
        <v>1145</v>
      </c>
      <c r="H133" s="105">
        <f t="shared" si="29"/>
        <v>76.333333333333329</v>
      </c>
      <c r="I133" s="105"/>
      <c r="J133" s="105"/>
      <c r="K133" s="105"/>
      <c r="L133" s="105"/>
      <c r="O133" s="105" t="s">
        <v>940</v>
      </c>
      <c r="P133" s="108" t="s">
        <v>2594</v>
      </c>
      <c r="Q133" s="115" t="s">
        <v>941</v>
      </c>
      <c r="R133" s="110">
        <v>914</v>
      </c>
      <c r="S133" s="110">
        <f t="shared" si="21"/>
        <v>65.285714285714292</v>
      </c>
      <c r="T133" s="110" t="s">
        <v>693</v>
      </c>
      <c r="U133" s="110" t="s">
        <v>693</v>
      </c>
      <c r="V133" s="110" t="s">
        <v>682</v>
      </c>
      <c r="W133" s="102">
        <v>97</v>
      </c>
      <c r="X133" s="111"/>
      <c r="Y133" s="112"/>
    </row>
    <row r="134" spans="1:25" ht="18" customHeight="1">
      <c r="A134" s="105" t="s">
        <v>940</v>
      </c>
      <c r="B134" s="105" t="s">
        <v>941</v>
      </c>
      <c r="C134" s="105">
        <v>914</v>
      </c>
      <c r="D134" s="105">
        <f t="shared" si="27"/>
        <v>65.285714285714292</v>
      </c>
      <c r="E134" s="105">
        <v>898</v>
      </c>
      <c r="F134" s="105">
        <f t="shared" si="28"/>
        <v>59.866666666666667</v>
      </c>
      <c r="G134" s="105">
        <v>860</v>
      </c>
      <c r="H134" s="105">
        <f t="shared" si="29"/>
        <v>57.333333333333336</v>
      </c>
      <c r="I134" s="105"/>
      <c r="J134" s="105"/>
      <c r="K134" s="105"/>
      <c r="L134" s="105"/>
      <c r="O134" s="105" t="s">
        <v>942</v>
      </c>
      <c r="P134" s="108" t="s">
        <v>2595</v>
      </c>
      <c r="Q134" s="115" t="s">
        <v>943</v>
      </c>
      <c r="R134" s="110">
        <v>1028</v>
      </c>
      <c r="S134" s="110">
        <f t="shared" si="21"/>
        <v>73.428571428571431</v>
      </c>
      <c r="T134" s="110" t="s">
        <v>682</v>
      </c>
      <c r="U134" s="110" t="s">
        <v>682</v>
      </c>
      <c r="V134" s="110" t="s">
        <v>682</v>
      </c>
      <c r="W134" s="102">
        <v>98</v>
      </c>
      <c r="X134" s="111"/>
      <c r="Y134" s="112"/>
    </row>
    <row r="135" spans="1:25" ht="18" customHeight="1">
      <c r="A135" s="105" t="s">
        <v>942</v>
      </c>
      <c r="B135" s="105" t="s">
        <v>943</v>
      </c>
      <c r="C135" s="105">
        <v>1028</v>
      </c>
      <c r="D135" s="105">
        <f t="shared" si="27"/>
        <v>73.428571428571431</v>
      </c>
      <c r="E135" s="105">
        <v>1050</v>
      </c>
      <c r="F135" s="105">
        <f t="shared" si="28"/>
        <v>70</v>
      </c>
      <c r="G135" s="105">
        <v>1058</v>
      </c>
      <c r="H135" s="105">
        <f t="shared" si="29"/>
        <v>70.533333333333331</v>
      </c>
      <c r="I135" s="105"/>
      <c r="J135" s="105"/>
      <c r="K135" s="105"/>
      <c r="L135" s="105"/>
      <c r="O135" s="105" t="s">
        <v>944</v>
      </c>
      <c r="P135" s="108" t="s">
        <v>2596</v>
      </c>
      <c r="Q135" s="115" t="s">
        <v>945</v>
      </c>
      <c r="R135" s="110">
        <v>939</v>
      </c>
      <c r="S135" s="110">
        <f t="shared" si="21"/>
        <v>67.071428571428569</v>
      </c>
      <c r="T135" s="110" t="s">
        <v>687</v>
      </c>
      <c r="U135" s="110" t="s">
        <v>687</v>
      </c>
      <c r="V135" s="110" t="s">
        <v>682</v>
      </c>
      <c r="W135" s="102">
        <v>99</v>
      </c>
      <c r="X135" s="111"/>
      <c r="Y135" s="112"/>
    </row>
    <row r="136" spans="1:25" ht="18" customHeight="1">
      <c r="A136" s="105" t="s">
        <v>944</v>
      </c>
      <c r="B136" s="105" t="s">
        <v>945</v>
      </c>
      <c r="C136" s="105">
        <v>939</v>
      </c>
      <c r="D136" s="105">
        <f t="shared" si="27"/>
        <v>67.071428571428569</v>
      </c>
      <c r="E136" s="105">
        <v>940</v>
      </c>
      <c r="F136" s="105">
        <f t="shared" si="28"/>
        <v>62.666666666666664</v>
      </c>
      <c r="G136" s="105">
        <v>987</v>
      </c>
      <c r="H136" s="105">
        <f t="shared" si="29"/>
        <v>65.8</v>
      </c>
      <c r="I136" s="105"/>
      <c r="J136" s="105"/>
      <c r="K136" s="105"/>
      <c r="L136" s="105"/>
      <c r="O136" s="105" t="s">
        <v>946</v>
      </c>
      <c r="P136" s="108" t="s">
        <v>2597</v>
      </c>
      <c r="Q136" s="115" t="s">
        <v>947</v>
      </c>
      <c r="R136" s="110">
        <v>929</v>
      </c>
      <c r="S136" s="110">
        <f t="shared" si="21"/>
        <v>66.357142857142861</v>
      </c>
      <c r="T136" s="110" t="s">
        <v>682</v>
      </c>
      <c r="U136" s="110" t="s">
        <v>687</v>
      </c>
      <c r="V136" s="114" t="s">
        <v>28</v>
      </c>
      <c r="W136" s="102">
        <v>100</v>
      </c>
      <c r="X136" s="111"/>
      <c r="Y136" s="112"/>
    </row>
    <row r="137" spans="1:25" ht="18" customHeight="1">
      <c r="A137" s="105" t="s">
        <v>946</v>
      </c>
      <c r="B137" s="105" t="s">
        <v>947</v>
      </c>
      <c r="C137" s="105">
        <v>929</v>
      </c>
      <c r="D137" s="105">
        <f t="shared" si="27"/>
        <v>66.357142857142861</v>
      </c>
      <c r="E137" s="105">
        <v>995</v>
      </c>
      <c r="F137" s="105">
        <f t="shared" si="28"/>
        <v>66.333333333333329</v>
      </c>
      <c r="G137" s="105">
        <v>948</v>
      </c>
      <c r="H137" s="105">
        <f t="shared" si="29"/>
        <v>63.2</v>
      </c>
      <c r="I137" s="105"/>
      <c r="J137" s="105"/>
      <c r="K137" s="105"/>
      <c r="L137" s="105"/>
      <c r="O137" s="105" t="s">
        <v>948</v>
      </c>
      <c r="P137" s="108" t="s">
        <v>2598</v>
      </c>
      <c r="Q137" s="115" t="s">
        <v>949</v>
      </c>
      <c r="R137" s="110">
        <v>985</v>
      </c>
      <c r="S137" s="110">
        <f t="shared" si="21"/>
        <v>70.357142857142861</v>
      </c>
      <c r="T137" s="110" t="s">
        <v>682</v>
      </c>
      <c r="U137" s="110" t="s">
        <v>682</v>
      </c>
      <c r="V137" s="110" t="s">
        <v>682</v>
      </c>
      <c r="X137" s="111">
        <v>19</v>
      </c>
      <c r="Y137" s="112"/>
    </row>
    <row r="138" spans="1:25" ht="18" customHeight="1">
      <c r="A138" s="105" t="s">
        <v>948</v>
      </c>
      <c r="B138" s="105" t="s">
        <v>949</v>
      </c>
      <c r="C138" s="105">
        <v>985</v>
      </c>
      <c r="D138" s="105">
        <f t="shared" si="27"/>
        <v>70.357142857142861</v>
      </c>
      <c r="E138" s="105">
        <v>1093</v>
      </c>
      <c r="F138" s="105">
        <f t="shared" si="28"/>
        <v>72.86666666666666</v>
      </c>
      <c r="G138" s="105">
        <v>1094</v>
      </c>
      <c r="H138" s="105">
        <f t="shared" si="29"/>
        <v>72.933333333333337</v>
      </c>
      <c r="I138" s="105"/>
      <c r="J138" s="105"/>
      <c r="K138" s="105"/>
      <c r="L138" s="105"/>
      <c r="O138" s="105" t="s">
        <v>950</v>
      </c>
      <c r="P138" s="108" t="s">
        <v>2599</v>
      </c>
      <c r="Q138" s="115" t="s">
        <v>951</v>
      </c>
      <c r="R138" s="110">
        <v>1041</v>
      </c>
      <c r="S138" s="110">
        <f t="shared" si="21"/>
        <v>74.357142857142861</v>
      </c>
      <c r="T138" s="110" t="s">
        <v>682</v>
      </c>
      <c r="U138" s="110" t="s">
        <v>682</v>
      </c>
      <c r="V138" s="110" t="s">
        <v>682</v>
      </c>
      <c r="W138" s="102">
        <v>101</v>
      </c>
      <c r="X138" s="111"/>
      <c r="Y138" s="112"/>
    </row>
    <row r="139" spans="1:25" ht="18" customHeight="1">
      <c r="A139" s="105" t="s">
        <v>950</v>
      </c>
      <c r="B139" s="105" t="s">
        <v>951</v>
      </c>
      <c r="C139" s="105">
        <v>1041</v>
      </c>
      <c r="D139" s="105">
        <f t="shared" si="27"/>
        <v>74.357142857142861</v>
      </c>
      <c r="E139" s="105">
        <v>1087</v>
      </c>
      <c r="F139" s="105">
        <f t="shared" si="28"/>
        <v>72.466666666666669</v>
      </c>
      <c r="G139" s="105">
        <v>1035</v>
      </c>
      <c r="H139" s="105">
        <f t="shared" si="29"/>
        <v>69</v>
      </c>
      <c r="I139" s="105"/>
      <c r="J139" s="105"/>
      <c r="K139" s="105"/>
      <c r="L139" s="105"/>
      <c r="O139" s="105" t="s">
        <v>952</v>
      </c>
      <c r="P139" s="108" t="s">
        <v>2600</v>
      </c>
      <c r="Q139" s="115" t="s">
        <v>953</v>
      </c>
      <c r="R139" s="110">
        <v>940</v>
      </c>
      <c r="S139" s="110">
        <f t="shared" si="21"/>
        <v>67.142857142857139</v>
      </c>
      <c r="T139" s="110" t="s">
        <v>687</v>
      </c>
      <c r="U139" s="110" t="s">
        <v>693</v>
      </c>
      <c r="V139" s="110" t="s">
        <v>682</v>
      </c>
      <c r="W139" s="102">
        <v>102</v>
      </c>
      <c r="X139" s="111"/>
      <c r="Y139" s="112"/>
    </row>
    <row r="140" spans="1:25" ht="18" customHeight="1">
      <c r="A140" s="105" t="s">
        <v>952</v>
      </c>
      <c r="B140" s="105" t="s">
        <v>953</v>
      </c>
      <c r="C140" s="105">
        <v>940</v>
      </c>
      <c r="D140" s="105">
        <f t="shared" si="27"/>
        <v>67.142857142857139</v>
      </c>
      <c r="E140" s="105">
        <v>951</v>
      </c>
      <c r="F140" s="105">
        <f t="shared" si="28"/>
        <v>63.4</v>
      </c>
      <c r="G140" s="105">
        <v>886</v>
      </c>
      <c r="H140" s="105">
        <f t="shared" si="29"/>
        <v>59.06666666666667</v>
      </c>
      <c r="I140" s="105"/>
      <c r="J140" s="105"/>
      <c r="K140" s="105"/>
      <c r="L140" s="105"/>
      <c r="O140" s="105" t="s">
        <v>954</v>
      </c>
      <c r="P140" s="108" t="s">
        <v>2601</v>
      </c>
      <c r="Q140" s="115" t="s">
        <v>955</v>
      </c>
      <c r="R140" s="110">
        <v>839</v>
      </c>
      <c r="S140" s="110">
        <f t="shared" si="21"/>
        <v>59.928571428571431</v>
      </c>
      <c r="T140" s="110" t="s">
        <v>737</v>
      </c>
      <c r="U140" s="110" t="s">
        <v>693</v>
      </c>
      <c r="V140" s="110" t="s">
        <v>687</v>
      </c>
      <c r="W140" s="102">
        <v>103</v>
      </c>
      <c r="X140" s="111"/>
      <c r="Y140" s="112"/>
    </row>
    <row r="141" spans="1:25" ht="18" customHeight="1">
      <c r="A141" s="105" t="s">
        <v>954</v>
      </c>
      <c r="B141" s="105" t="s">
        <v>955</v>
      </c>
      <c r="C141" s="105">
        <v>839</v>
      </c>
      <c r="D141" s="105">
        <f t="shared" si="27"/>
        <v>59.928571428571431</v>
      </c>
      <c r="E141" s="105">
        <v>824</v>
      </c>
      <c r="F141" s="105">
        <f t="shared" si="28"/>
        <v>54.93333333333333</v>
      </c>
      <c r="G141" s="105">
        <v>872</v>
      </c>
      <c r="H141" s="105">
        <f t="shared" si="29"/>
        <v>58.133333333333333</v>
      </c>
      <c r="I141" s="105"/>
      <c r="J141" s="105"/>
      <c r="K141" s="105"/>
      <c r="L141" s="105"/>
      <c r="O141" s="105" t="s">
        <v>957</v>
      </c>
      <c r="P141" s="108" t="s">
        <v>2602</v>
      </c>
      <c r="Q141" s="115" t="s">
        <v>958</v>
      </c>
      <c r="R141" s="110">
        <v>1043</v>
      </c>
      <c r="S141" s="110">
        <f t="shared" si="21"/>
        <v>74.5</v>
      </c>
      <c r="T141" s="110" t="s">
        <v>682</v>
      </c>
      <c r="U141" s="110" t="s">
        <v>682</v>
      </c>
      <c r="V141" s="110" t="s">
        <v>682</v>
      </c>
      <c r="W141" s="102">
        <v>104</v>
      </c>
      <c r="X141" s="111"/>
      <c r="Y141" s="112"/>
    </row>
    <row r="142" spans="1:25" ht="18" customHeight="1">
      <c r="A142" s="105"/>
      <c r="B142" s="105" t="s">
        <v>956</v>
      </c>
      <c r="C142" s="105">
        <v>788</v>
      </c>
      <c r="D142" s="105">
        <f t="shared" si="27"/>
        <v>56.285714285714285</v>
      </c>
      <c r="E142" s="118"/>
      <c r="F142" s="118" t="s">
        <v>83</v>
      </c>
      <c r="G142" s="118"/>
      <c r="H142" s="118"/>
      <c r="I142" s="118"/>
      <c r="J142" s="118"/>
      <c r="K142" s="118"/>
      <c r="L142" s="118">
        <v>3</v>
      </c>
      <c r="O142" s="105" t="s">
        <v>961</v>
      </c>
      <c r="P142" s="108" t="s">
        <v>2603</v>
      </c>
      <c r="Q142" s="115" t="s">
        <v>962</v>
      </c>
      <c r="R142" s="110">
        <v>1082</v>
      </c>
      <c r="S142" s="110">
        <f t="shared" si="21"/>
        <v>77.285714285714292</v>
      </c>
      <c r="T142" s="110" t="s">
        <v>687</v>
      </c>
      <c r="U142" s="110" t="s">
        <v>681</v>
      </c>
      <c r="V142" s="110" t="s">
        <v>682</v>
      </c>
      <c r="X142" s="111"/>
      <c r="Y142" s="112">
        <v>3</v>
      </c>
    </row>
    <row r="143" spans="1:25" ht="18" customHeight="1">
      <c r="A143" s="105" t="s">
        <v>957</v>
      </c>
      <c r="B143" s="105" t="s">
        <v>958</v>
      </c>
      <c r="C143" s="105">
        <v>1043</v>
      </c>
      <c r="D143" s="105">
        <f t="shared" si="27"/>
        <v>74.5</v>
      </c>
      <c r="E143" s="105">
        <v>1084</v>
      </c>
      <c r="F143" s="105">
        <f t="shared" ref="F143:F145" si="30">(E143/15)</f>
        <v>72.266666666666666</v>
      </c>
      <c r="G143" s="105">
        <v>1135</v>
      </c>
      <c r="H143" s="105">
        <f t="shared" ref="H143:H145" si="31">(G143/15)</f>
        <v>75.666666666666671</v>
      </c>
      <c r="I143" s="105"/>
      <c r="J143" s="105"/>
      <c r="K143" s="105"/>
      <c r="L143" s="105"/>
      <c r="O143" s="105" t="s">
        <v>964</v>
      </c>
      <c r="P143" s="108" t="s">
        <v>2604</v>
      </c>
      <c r="Q143" s="115" t="s">
        <v>965</v>
      </c>
      <c r="R143" s="110">
        <v>702</v>
      </c>
      <c r="S143" s="110">
        <f t="shared" si="21"/>
        <v>50.142857142857146</v>
      </c>
      <c r="T143" s="110" t="s">
        <v>681</v>
      </c>
      <c r="U143" s="110" t="s">
        <v>681</v>
      </c>
      <c r="V143" s="110" t="s">
        <v>687</v>
      </c>
      <c r="W143" s="102">
        <v>105</v>
      </c>
      <c r="X143" s="111"/>
      <c r="Y143" s="112"/>
    </row>
    <row r="144" spans="1:25" ht="18" customHeight="1">
      <c r="A144" s="105" t="s">
        <v>959</v>
      </c>
      <c r="B144" s="105" t="s">
        <v>960</v>
      </c>
      <c r="C144" s="105"/>
      <c r="D144" s="105"/>
      <c r="E144" s="105">
        <v>859</v>
      </c>
      <c r="F144" s="105">
        <f t="shared" si="30"/>
        <v>57.266666666666666</v>
      </c>
      <c r="G144" s="105">
        <v>903</v>
      </c>
      <c r="H144" s="105">
        <f t="shared" si="31"/>
        <v>60.2</v>
      </c>
      <c r="I144" s="105"/>
      <c r="J144" s="105"/>
      <c r="K144" s="105"/>
      <c r="L144" s="105"/>
      <c r="O144" s="105" t="s">
        <v>970</v>
      </c>
      <c r="P144" s="108" t="s">
        <v>2605</v>
      </c>
      <c r="Q144" s="115" t="s">
        <v>971</v>
      </c>
      <c r="R144" s="110">
        <v>815</v>
      </c>
      <c r="S144" s="110">
        <f t="shared" si="21"/>
        <v>58.214285714285715</v>
      </c>
      <c r="T144" s="110" t="s">
        <v>693</v>
      </c>
      <c r="U144" s="110" t="s">
        <v>687</v>
      </c>
      <c r="V144" s="110" t="s">
        <v>687</v>
      </c>
      <c r="W144" s="102">
        <v>106</v>
      </c>
      <c r="X144" s="111"/>
      <c r="Y144" s="112"/>
    </row>
    <row r="145" spans="1:25" ht="18" customHeight="1">
      <c r="A145" s="105" t="s">
        <v>961</v>
      </c>
      <c r="B145" s="105" t="s">
        <v>962</v>
      </c>
      <c r="C145" s="105">
        <v>1082</v>
      </c>
      <c r="D145" s="105">
        <f t="shared" ref="D145:D147" si="32">(C145/14)</f>
        <v>77.285714285714292</v>
      </c>
      <c r="E145" s="105">
        <v>902</v>
      </c>
      <c r="F145" s="105">
        <f t="shared" si="30"/>
        <v>60.133333333333333</v>
      </c>
      <c r="G145" s="105">
        <v>864</v>
      </c>
      <c r="H145" s="105">
        <f t="shared" si="31"/>
        <v>57.6</v>
      </c>
      <c r="I145" s="105"/>
      <c r="J145" s="105"/>
      <c r="K145" s="105"/>
      <c r="L145" s="105"/>
      <c r="O145" s="105" t="s">
        <v>972</v>
      </c>
      <c r="P145" s="108" t="s">
        <v>2606</v>
      </c>
      <c r="Q145" s="115" t="s">
        <v>973</v>
      </c>
      <c r="R145" s="110">
        <v>840</v>
      </c>
      <c r="S145" s="110">
        <f t="shared" si="21"/>
        <v>60</v>
      </c>
      <c r="T145" s="110" t="s">
        <v>693</v>
      </c>
      <c r="U145" s="110" t="s">
        <v>737</v>
      </c>
      <c r="V145" s="110" t="s">
        <v>693</v>
      </c>
      <c r="X145" s="111"/>
      <c r="Y145" s="112"/>
    </row>
    <row r="146" spans="1:25" ht="18" customHeight="1">
      <c r="A146" s="105"/>
      <c r="B146" s="105" t="s">
        <v>963</v>
      </c>
      <c r="C146" s="105">
        <v>928</v>
      </c>
      <c r="D146" s="105">
        <f t="shared" si="32"/>
        <v>66.285714285714292</v>
      </c>
      <c r="E146" s="118"/>
      <c r="F146" s="118" t="s">
        <v>83</v>
      </c>
      <c r="G146" s="118"/>
      <c r="H146" s="118"/>
      <c r="I146" s="118"/>
      <c r="J146" s="118"/>
      <c r="K146" s="118"/>
      <c r="L146" s="118">
        <v>4</v>
      </c>
      <c r="O146" s="105" t="s">
        <v>976</v>
      </c>
      <c r="P146" s="108" t="s">
        <v>2607</v>
      </c>
      <c r="Q146" s="115" t="s">
        <v>977</v>
      </c>
      <c r="R146" s="110">
        <v>1177</v>
      </c>
      <c r="S146" s="110">
        <f t="shared" si="21"/>
        <v>84.071428571428569</v>
      </c>
      <c r="T146" s="110" t="s">
        <v>682</v>
      </c>
      <c r="U146" s="110" t="s">
        <v>682</v>
      </c>
      <c r="V146" s="110" t="s">
        <v>682</v>
      </c>
      <c r="X146" s="111"/>
      <c r="Y146" s="112">
        <v>4</v>
      </c>
    </row>
    <row r="147" spans="1:25" ht="18" customHeight="1">
      <c r="A147" s="105" t="s">
        <v>964</v>
      </c>
      <c r="B147" s="105" t="s">
        <v>965</v>
      </c>
      <c r="C147" s="105">
        <v>702</v>
      </c>
      <c r="D147" s="105">
        <f t="shared" si="32"/>
        <v>50.142857142857146</v>
      </c>
      <c r="E147" s="105">
        <v>819</v>
      </c>
      <c r="F147" s="105">
        <f t="shared" ref="F147:F152" si="33">(E147/15)</f>
        <v>54.6</v>
      </c>
      <c r="G147" s="105">
        <v>829</v>
      </c>
      <c r="H147" s="105">
        <f t="shared" ref="H147:H152" si="34">(G147/15)</f>
        <v>55.266666666666666</v>
      </c>
      <c r="I147" s="105"/>
      <c r="J147" s="105"/>
      <c r="K147" s="105"/>
      <c r="L147" s="105"/>
      <c r="O147" s="105"/>
      <c r="P147" s="108" t="s">
        <v>2608</v>
      </c>
      <c r="Q147" s="115" t="s">
        <v>690</v>
      </c>
      <c r="R147" s="110">
        <v>573</v>
      </c>
      <c r="S147" s="114" t="s">
        <v>28</v>
      </c>
      <c r="T147" s="114" t="s">
        <v>28</v>
      </c>
      <c r="U147" s="114" t="s">
        <v>28</v>
      </c>
      <c r="V147" s="114" t="s">
        <v>28</v>
      </c>
      <c r="X147" s="111"/>
      <c r="Y147" s="112"/>
    </row>
    <row r="148" spans="1:25" ht="18" customHeight="1">
      <c r="A148" s="105" t="s">
        <v>966</v>
      </c>
      <c r="B148" s="105" t="s">
        <v>967</v>
      </c>
      <c r="C148" s="105"/>
      <c r="D148" s="105"/>
      <c r="E148" s="105">
        <v>952</v>
      </c>
      <c r="F148" s="105">
        <f t="shared" si="33"/>
        <v>63.466666666666669</v>
      </c>
      <c r="G148" s="105">
        <v>1002</v>
      </c>
      <c r="H148" s="105">
        <f t="shared" si="34"/>
        <v>66.8</v>
      </c>
      <c r="I148" s="105"/>
      <c r="J148" s="105"/>
      <c r="K148" s="105"/>
      <c r="L148" s="105"/>
      <c r="O148" s="105"/>
      <c r="P148" s="108" t="s">
        <v>2609</v>
      </c>
      <c r="Q148" s="115" t="s">
        <v>702</v>
      </c>
      <c r="R148" s="110">
        <v>626</v>
      </c>
      <c r="S148" s="114" t="s">
        <v>28</v>
      </c>
      <c r="T148" s="114" t="s">
        <v>28</v>
      </c>
      <c r="U148" s="114" t="s">
        <v>28</v>
      </c>
      <c r="V148" s="114" t="s">
        <v>28</v>
      </c>
      <c r="X148" s="111"/>
      <c r="Y148" s="112"/>
    </row>
    <row r="149" spans="1:25" ht="18" customHeight="1">
      <c r="A149" s="105" t="s">
        <v>968</v>
      </c>
      <c r="B149" s="105" t="s">
        <v>969</v>
      </c>
      <c r="C149" s="105"/>
      <c r="D149" s="105"/>
      <c r="E149" s="105">
        <v>871</v>
      </c>
      <c r="F149" s="105">
        <f t="shared" si="33"/>
        <v>58.06666666666667</v>
      </c>
      <c r="G149" s="105">
        <v>942</v>
      </c>
      <c r="H149" s="105">
        <f t="shared" si="34"/>
        <v>62.8</v>
      </c>
      <c r="I149" s="105"/>
      <c r="J149" s="105"/>
      <c r="K149" s="105"/>
      <c r="L149" s="105"/>
      <c r="O149" s="105"/>
      <c r="P149" s="108" t="s">
        <v>2610</v>
      </c>
      <c r="Q149" s="115" t="s">
        <v>843</v>
      </c>
      <c r="R149" s="110">
        <v>977</v>
      </c>
      <c r="S149" s="110">
        <f t="shared" ref="S149:S153" si="35">(R149/14)</f>
        <v>69.785714285714292</v>
      </c>
      <c r="T149" s="121" t="s">
        <v>83</v>
      </c>
      <c r="U149" s="121" t="s">
        <v>83</v>
      </c>
      <c r="V149" s="121" t="s">
        <v>83</v>
      </c>
      <c r="X149" s="111"/>
      <c r="Y149" s="112"/>
    </row>
    <row r="150" spans="1:25" ht="18" customHeight="1">
      <c r="A150" s="105" t="s">
        <v>970</v>
      </c>
      <c r="B150" s="105" t="s">
        <v>971</v>
      </c>
      <c r="C150" s="105">
        <v>815</v>
      </c>
      <c r="D150" s="105">
        <f>(C150/14)</f>
        <v>58.214285714285715</v>
      </c>
      <c r="E150" s="105">
        <v>848</v>
      </c>
      <c r="F150" s="105">
        <f t="shared" si="33"/>
        <v>56.533333333333331</v>
      </c>
      <c r="G150" s="105">
        <v>945</v>
      </c>
      <c r="H150" s="105">
        <f t="shared" si="34"/>
        <v>63</v>
      </c>
      <c r="I150" s="105"/>
      <c r="J150" s="105"/>
      <c r="K150" s="105"/>
      <c r="L150" s="105"/>
      <c r="O150" s="105"/>
      <c r="P150" s="108" t="s">
        <v>2611</v>
      </c>
      <c r="Q150" s="115" t="s">
        <v>892</v>
      </c>
      <c r="R150" s="110">
        <v>785</v>
      </c>
      <c r="S150" s="110">
        <f t="shared" si="35"/>
        <v>56.071428571428569</v>
      </c>
      <c r="T150" s="121" t="s">
        <v>83</v>
      </c>
      <c r="U150" s="121" t="s">
        <v>83</v>
      </c>
      <c r="V150" s="121" t="s">
        <v>83</v>
      </c>
      <c r="W150" s="102">
        <v>107</v>
      </c>
      <c r="X150" s="111"/>
      <c r="Y150" s="112"/>
    </row>
    <row r="151" spans="1:25" ht="18" customHeight="1">
      <c r="A151" s="105" t="s">
        <v>972</v>
      </c>
      <c r="B151" s="105" t="s">
        <v>973</v>
      </c>
      <c r="C151" s="105">
        <v>840</v>
      </c>
      <c r="D151" s="105">
        <f>(C151/14)</f>
        <v>60</v>
      </c>
      <c r="E151" s="105">
        <v>847</v>
      </c>
      <c r="F151" s="105">
        <f t="shared" si="33"/>
        <v>56.466666666666669</v>
      </c>
      <c r="G151" s="105">
        <v>785</v>
      </c>
      <c r="H151" s="105">
        <f t="shared" si="34"/>
        <v>52.333333333333336</v>
      </c>
      <c r="I151" s="105"/>
      <c r="J151" s="105"/>
      <c r="K151" s="105"/>
      <c r="L151" s="105"/>
      <c r="O151" s="105"/>
      <c r="P151" s="108" t="s">
        <v>2612</v>
      </c>
      <c r="Q151" s="115" t="s">
        <v>919</v>
      </c>
      <c r="R151" s="110">
        <v>604</v>
      </c>
      <c r="S151" s="114" t="s">
        <v>28</v>
      </c>
      <c r="T151" s="114" t="s">
        <v>28</v>
      </c>
      <c r="U151" s="114" t="s">
        <v>28</v>
      </c>
      <c r="V151" s="114" t="s">
        <v>28</v>
      </c>
      <c r="W151" s="102">
        <v>108</v>
      </c>
      <c r="X151" s="111"/>
      <c r="Y151" s="112"/>
    </row>
    <row r="152" spans="1:25" ht="18" customHeight="1">
      <c r="A152" s="105" t="s">
        <v>974</v>
      </c>
      <c r="B152" s="105" t="s">
        <v>975</v>
      </c>
      <c r="C152" s="105"/>
      <c r="D152" s="105"/>
      <c r="E152" s="105">
        <v>992</v>
      </c>
      <c r="F152" s="105">
        <f t="shared" si="33"/>
        <v>66.13333333333334</v>
      </c>
      <c r="G152" s="105">
        <v>1038</v>
      </c>
      <c r="H152" s="105">
        <f t="shared" si="34"/>
        <v>69.2</v>
      </c>
      <c r="I152" s="105"/>
      <c r="J152" s="105"/>
      <c r="K152" s="105"/>
      <c r="L152" s="105"/>
      <c r="O152" s="105"/>
      <c r="P152" s="108" t="s">
        <v>2613</v>
      </c>
      <c r="Q152" s="115" t="s">
        <v>956</v>
      </c>
      <c r="R152" s="110">
        <v>788</v>
      </c>
      <c r="S152" s="110">
        <f t="shared" si="35"/>
        <v>56.285714285714285</v>
      </c>
      <c r="T152" s="121" t="s">
        <v>83</v>
      </c>
      <c r="U152" s="121" t="s">
        <v>83</v>
      </c>
      <c r="V152" s="121" t="s">
        <v>83</v>
      </c>
      <c r="W152" s="102">
        <v>109</v>
      </c>
      <c r="X152" s="111"/>
      <c r="Y152" s="112"/>
    </row>
    <row r="153" spans="1:25" ht="18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O153" s="105"/>
      <c r="P153" s="108" t="s">
        <v>2614</v>
      </c>
      <c r="Q153" s="115" t="s">
        <v>963</v>
      </c>
      <c r="R153" s="110">
        <v>928</v>
      </c>
      <c r="S153" s="110">
        <f t="shared" si="35"/>
        <v>66.285714285714292</v>
      </c>
      <c r="T153" s="121" t="s">
        <v>83</v>
      </c>
      <c r="U153" s="121" t="s">
        <v>83</v>
      </c>
      <c r="V153" s="121" t="s">
        <v>83</v>
      </c>
      <c r="W153" s="102">
        <v>110</v>
      </c>
      <c r="X153" s="111"/>
      <c r="Y153" s="112"/>
    </row>
    <row r="154" spans="1:25">
      <c r="X154" s="111"/>
      <c r="Y154" s="112"/>
    </row>
    <row r="155" spans="1:25">
      <c r="O155" s="338" t="s">
        <v>2615</v>
      </c>
      <c r="P155" s="338"/>
      <c r="Q155" s="339"/>
      <c r="R155" s="122"/>
      <c r="S155" s="122">
        <v>123</v>
      </c>
      <c r="T155" s="122">
        <v>120</v>
      </c>
      <c r="U155" s="122">
        <v>115</v>
      </c>
      <c r="V155" s="122">
        <v>110</v>
      </c>
      <c r="X155" s="111"/>
      <c r="Y155" s="112"/>
    </row>
    <row r="157" spans="1:25">
      <c r="O157" s="340" t="s">
        <v>2616</v>
      </c>
      <c r="P157" s="340"/>
      <c r="Q157" s="340"/>
      <c r="R157" s="340"/>
      <c r="S157" s="123">
        <v>123</v>
      </c>
      <c r="T157" s="123">
        <v>142</v>
      </c>
      <c r="U157" s="123">
        <v>142</v>
      </c>
      <c r="V157" s="123">
        <v>126</v>
      </c>
    </row>
    <row r="158" spans="1:25">
      <c r="P158" s="101"/>
    </row>
    <row r="159" spans="1:25">
      <c r="P159" s="101"/>
    </row>
    <row r="160" spans="1:25">
      <c r="P160" s="101"/>
      <c r="Q160" s="124" t="s">
        <v>2617</v>
      </c>
      <c r="R160" s="125">
        <v>0</v>
      </c>
      <c r="T160" s="341" t="s">
        <v>2618</v>
      </c>
      <c r="U160" s="341"/>
      <c r="V160" s="341"/>
    </row>
    <row r="161" spans="17:25">
      <c r="Q161" s="124" t="s">
        <v>2619</v>
      </c>
      <c r="R161" s="125">
        <v>126</v>
      </c>
      <c r="T161" s="341" t="s">
        <v>658</v>
      </c>
      <c r="U161" s="341"/>
      <c r="V161" s="127">
        <f>V155/R165</f>
        <v>0.75342465753424659</v>
      </c>
      <c r="X161" s="128"/>
    </row>
    <row r="162" spans="17:25">
      <c r="Q162" s="124" t="s">
        <v>2620</v>
      </c>
      <c r="R162" s="125">
        <v>24</v>
      </c>
      <c r="T162" s="128"/>
      <c r="U162" s="128"/>
      <c r="V162" s="128" t="s">
        <v>2621</v>
      </c>
      <c r="X162" s="128"/>
      <c r="Y162" s="128"/>
    </row>
    <row r="163" spans="17:25">
      <c r="Q163" s="124" t="s">
        <v>2622</v>
      </c>
      <c r="R163" s="125">
        <v>4</v>
      </c>
      <c r="T163" s="128"/>
      <c r="U163" s="128"/>
      <c r="V163" s="128"/>
      <c r="X163" s="128"/>
      <c r="Y163" s="128"/>
    </row>
    <row r="164" spans="17:25">
      <c r="Q164" s="124"/>
      <c r="R164" s="125"/>
      <c r="T164" s="341" t="s">
        <v>2623</v>
      </c>
      <c r="U164" s="341"/>
      <c r="V164" s="341"/>
      <c r="X164" s="128"/>
      <c r="Y164" s="128"/>
    </row>
    <row r="165" spans="17:25">
      <c r="Q165" s="124" t="s">
        <v>2624</v>
      </c>
      <c r="R165" s="125">
        <f>R160+R161+R162-R163</f>
        <v>146</v>
      </c>
      <c r="T165" s="328" t="s">
        <v>658</v>
      </c>
      <c r="U165" s="329"/>
      <c r="V165" s="127">
        <f>V157/R165</f>
        <v>0.86301369863013699</v>
      </c>
      <c r="X165" s="128"/>
      <c r="Y165" s="128"/>
    </row>
  </sheetData>
  <mergeCells count="12">
    <mergeCell ref="T165:U165"/>
    <mergeCell ref="O1:V1"/>
    <mergeCell ref="A2:K2"/>
    <mergeCell ref="O2:O3"/>
    <mergeCell ref="P2:P3"/>
    <mergeCell ref="Q2:Q3"/>
    <mergeCell ref="R2:S2"/>
    <mergeCell ref="O155:Q155"/>
    <mergeCell ref="O157:R157"/>
    <mergeCell ref="T160:V160"/>
    <mergeCell ref="T161:U161"/>
    <mergeCell ref="T164:V164"/>
  </mergeCells>
  <conditionalFormatting sqref="W3 R3:V153 S154:V155 R154">
    <cfRule type="containsText" dxfId="83" priority="1" operator="containsText" text="ATKT">
      <formula>NOT(ISERROR(SEARCH("ATKT",R3)))</formula>
    </cfRule>
  </conditionalFormatting>
  <printOptions horizontalCentered="1"/>
  <pageMargins left="0.15902777777777799" right="0.15902777777777799" top="0.55000000000000004" bottom="0.54791666666666705" header="0.29930555555555599" footer="0.29930555555555599"/>
  <pageSetup paperSize="9" scale="97" orientation="portrait" horizontalDpi="300" r:id="rId1"/>
  <headerFooter>
    <oddHeader>&amp;C&amp;B&amp;F</oddHeader>
    <oddFooter>&amp;CPage &amp;P of &amp;N</oddFooter>
  </headerFooter>
  <rowBreaks count="3" manualBreakCount="3">
    <brk id="45" max="16383" man="1"/>
    <brk id="135" max="21" man="1"/>
    <brk id="168" max="16383" man="1"/>
  </rowBreaks>
  <colBreaks count="1" manualBreakCount="1">
    <brk id="2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FFFF00"/>
  </sheetPr>
  <dimension ref="A1:T176"/>
  <sheetViews>
    <sheetView view="pageBreakPreview" topLeftCell="J138" zoomScaleNormal="85" zoomScaleSheetLayoutView="100" workbookViewId="0">
      <selection activeCell="M176" sqref="M176"/>
    </sheetView>
  </sheetViews>
  <sheetFormatPr defaultColWidth="9" defaultRowHeight="14.4"/>
  <cols>
    <col min="1" max="1" width="9" style="101" hidden="1" customWidth="1"/>
    <col min="2" max="2" width="42.33203125" style="101" hidden="1" customWidth="1"/>
    <col min="3" max="3" width="9" style="101" hidden="1" customWidth="1"/>
    <col min="4" max="4" width="6.44140625" style="101" hidden="1" customWidth="1"/>
    <col min="5" max="5" width="8.33203125" style="101" hidden="1" customWidth="1"/>
    <col min="6" max="6" width="4.5546875" style="101" hidden="1" customWidth="1"/>
    <col min="7" max="7" width="3.109375" style="101" hidden="1" customWidth="1"/>
    <col min="8" max="8" width="3.88671875" style="101" hidden="1" customWidth="1"/>
    <col min="9" max="9" width="2.6640625" style="101" hidden="1" customWidth="1"/>
    <col min="10" max="10" width="11" style="101" customWidth="1"/>
    <col min="11" max="11" width="11" style="102" customWidth="1"/>
    <col min="12" max="12" width="35.5546875" style="101" customWidth="1"/>
    <col min="13" max="13" width="8.44140625" style="101" customWidth="1"/>
    <col min="14" max="14" width="7.44140625" style="101" customWidth="1"/>
    <col min="15" max="15" width="9.109375" style="101" customWidth="1"/>
    <col min="16" max="16" width="12.44140625" style="101" customWidth="1"/>
    <col min="17" max="17" width="9" style="101"/>
    <col min="18" max="18" width="19.44140625" style="103" customWidth="1"/>
    <col min="19" max="20" width="9" style="103"/>
    <col min="21" max="16384" width="9" style="101"/>
  </cols>
  <sheetData>
    <row r="1" spans="1:20" ht="21.6" thickBot="1">
      <c r="A1" s="332" t="s">
        <v>979</v>
      </c>
      <c r="B1" s="332"/>
      <c r="C1" s="332"/>
      <c r="D1" s="332"/>
      <c r="E1" s="332"/>
      <c r="F1" s="332"/>
      <c r="G1" s="332"/>
      <c r="J1" s="330" t="s">
        <v>978</v>
      </c>
      <c r="K1" s="330"/>
      <c r="L1" s="330"/>
      <c r="M1" s="331"/>
      <c r="N1" s="331"/>
      <c r="O1" s="331"/>
      <c r="P1" s="331"/>
      <c r="Q1" s="331"/>
      <c r="R1" s="128"/>
    </row>
    <row r="2" spans="1:20" ht="15" thickBot="1">
      <c r="A2" s="105" t="s">
        <v>670</v>
      </c>
      <c r="B2" s="105" t="s">
        <v>665</v>
      </c>
      <c r="C2" s="105" t="s">
        <v>348</v>
      </c>
      <c r="D2" s="105" t="s">
        <v>24</v>
      </c>
      <c r="E2" s="105" t="s">
        <v>501</v>
      </c>
      <c r="F2" s="105" t="s">
        <v>24</v>
      </c>
      <c r="G2" s="105" t="s">
        <v>984</v>
      </c>
      <c r="J2" s="129"/>
      <c r="K2" s="130"/>
      <c r="L2" s="131"/>
      <c r="M2" s="342" t="s">
        <v>980</v>
      </c>
      <c r="N2" s="343"/>
      <c r="O2" s="132" t="s">
        <v>981</v>
      </c>
      <c r="P2" s="132" t="s">
        <v>982</v>
      </c>
      <c r="Q2" s="133" t="s">
        <v>983</v>
      </c>
      <c r="R2" s="107" t="s">
        <v>677</v>
      </c>
      <c r="S2" s="134" t="s">
        <v>28</v>
      </c>
      <c r="T2" s="128" t="s">
        <v>986</v>
      </c>
    </row>
    <row r="3" spans="1:20">
      <c r="A3" s="105">
        <v>35</v>
      </c>
      <c r="B3" s="105" t="s">
        <v>987</v>
      </c>
      <c r="C3" s="105">
        <v>850</v>
      </c>
      <c r="D3" s="105">
        <f t="shared" ref="D3:D7" si="0">(C3/14)</f>
        <v>60.714285714285715</v>
      </c>
      <c r="E3" s="105">
        <v>916</v>
      </c>
      <c r="F3" s="105">
        <f t="shared" ref="F3:F7" si="1">(E3/15)</f>
        <v>61.06666666666667</v>
      </c>
      <c r="G3" s="105"/>
      <c r="J3" s="135" t="s">
        <v>664</v>
      </c>
      <c r="K3" s="136" t="s">
        <v>2625</v>
      </c>
      <c r="L3" s="137" t="s">
        <v>665</v>
      </c>
      <c r="M3" s="137" t="s">
        <v>985</v>
      </c>
      <c r="N3" s="137" t="s">
        <v>673</v>
      </c>
      <c r="O3" s="137" t="s">
        <v>674</v>
      </c>
      <c r="P3" s="137" t="s">
        <v>675</v>
      </c>
      <c r="Q3" s="138" t="s">
        <v>676</v>
      </c>
      <c r="R3" s="103">
        <v>6</v>
      </c>
      <c r="S3" s="111"/>
      <c r="T3" s="112"/>
    </row>
    <row r="4" spans="1:20">
      <c r="A4" s="105">
        <v>34</v>
      </c>
      <c r="B4" s="105" t="s">
        <v>989</v>
      </c>
      <c r="C4" s="105">
        <v>1003</v>
      </c>
      <c r="D4" s="105">
        <f t="shared" si="0"/>
        <v>71.642857142857139</v>
      </c>
      <c r="E4" s="105">
        <v>1117</v>
      </c>
      <c r="F4" s="105">
        <f t="shared" si="1"/>
        <v>74.466666666666669</v>
      </c>
      <c r="G4" s="105"/>
      <c r="J4" s="139" t="s">
        <v>1001</v>
      </c>
      <c r="K4" s="140" t="s">
        <v>2626</v>
      </c>
      <c r="L4" s="141" t="s">
        <v>1000</v>
      </c>
      <c r="M4" s="105"/>
      <c r="N4" s="105"/>
      <c r="O4" s="105" t="s">
        <v>682</v>
      </c>
      <c r="P4" s="105" t="s">
        <v>682</v>
      </c>
      <c r="Q4" s="142" t="s">
        <v>682</v>
      </c>
      <c r="S4" s="111"/>
      <c r="T4" s="112"/>
    </row>
    <row r="5" spans="1:20">
      <c r="A5" s="105">
        <v>24</v>
      </c>
      <c r="B5" s="105" t="s">
        <v>991</v>
      </c>
      <c r="C5" s="105">
        <v>1030</v>
      </c>
      <c r="D5" s="105">
        <f t="shared" si="0"/>
        <v>73.571428571428569</v>
      </c>
      <c r="E5" s="105">
        <v>1082</v>
      </c>
      <c r="F5" s="105">
        <f t="shared" si="1"/>
        <v>72.13333333333334</v>
      </c>
      <c r="G5" s="105"/>
      <c r="J5" s="139" t="s">
        <v>1005</v>
      </c>
      <c r="K5" s="140" t="s">
        <v>2627</v>
      </c>
      <c r="L5" s="141" t="s">
        <v>1004</v>
      </c>
      <c r="M5" s="105"/>
      <c r="N5" s="105"/>
      <c r="O5" s="105" t="s">
        <v>687</v>
      </c>
      <c r="P5" s="105" t="s">
        <v>681</v>
      </c>
      <c r="Q5" s="142" t="s">
        <v>687</v>
      </c>
      <c r="R5" s="103">
        <v>15</v>
      </c>
      <c r="S5" s="111"/>
      <c r="T5" s="112"/>
    </row>
    <row r="6" spans="1:20">
      <c r="A6" s="105">
        <v>42</v>
      </c>
      <c r="B6" s="105" t="s">
        <v>993</v>
      </c>
      <c r="C6" s="105">
        <v>551</v>
      </c>
      <c r="D6" s="105">
        <f t="shared" si="0"/>
        <v>39.357142857142854</v>
      </c>
      <c r="E6" s="143">
        <v>518</v>
      </c>
      <c r="F6" s="113">
        <f t="shared" si="1"/>
        <v>34.533333333333331</v>
      </c>
      <c r="G6" s="113"/>
      <c r="J6" s="139" t="s">
        <v>1028</v>
      </c>
      <c r="K6" s="140" t="s">
        <v>2628</v>
      </c>
      <c r="L6" s="141" t="s">
        <v>1027</v>
      </c>
      <c r="M6" s="105"/>
      <c r="N6" s="105"/>
      <c r="O6" s="105" t="s">
        <v>682</v>
      </c>
      <c r="P6" s="105" t="s">
        <v>682</v>
      </c>
      <c r="Q6" s="142" t="s">
        <v>682</v>
      </c>
      <c r="R6" s="103">
        <v>100</v>
      </c>
      <c r="S6" s="101"/>
      <c r="T6" s="101"/>
    </row>
    <row r="7" spans="1:20">
      <c r="A7" s="105">
        <v>122</v>
      </c>
      <c r="B7" s="105" t="s">
        <v>995</v>
      </c>
      <c r="C7" s="105">
        <v>987</v>
      </c>
      <c r="D7" s="105">
        <f t="shared" si="0"/>
        <v>70.5</v>
      </c>
      <c r="E7" s="105">
        <v>967</v>
      </c>
      <c r="F7" s="105">
        <f t="shared" si="1"/>
        <v>64.466666666666669</v>
      </c>
      <c r="G7" s="105"/>
      <c r="J7" s="139" t="s">
        <v>1310</v>
      </c>
      <c r="K7" s="140" t="s">
        <v>2629</v>
      </c>
      <c r="L7" s="144" t="s">
        <v>1311</v>
      </c>
      <c r="M7" s="145"/>
      <c r="N7" s="145"/>
      <c r="O7" s="105" t="s">
        <v>682</v>
      </c>
      <c r="P7" s="105" t="s">
        <v>682</v>
      </c>
      <c r="Q7" s="105" t="s">
        <v>682</v>
      </c>
      <c r="R7" s="103">
        <v>101</v>
      </c>
      <c r="S7" s="101"/>
      <c r="T7" s="101"/>
    </row>
    <row r="8" spans="1:20">
      <c r="A8" s="105">
        <v>123</v>
      </c>
      <c r="B8" s="105" t="s">
        <v>997</v>
      </c>
      <c r="C8" s="105"/>
      <c r="D8" s="105"/>
      <c r="E8" s="105"/>
      <c r="F8" s="113"/>
      <c r="G8" s="113"/>
      <c r="J8" s="139" t="s">
        <v>1312</v>
      </c>
      <c r="K8" s="140" t="s">
        <v>2630</v>
      </c>
      <c r="L8" s="144" t="s">
        <v>1313</v>
      </c>
      <c r="M8" s="145"/>
      <c r="N8" s="145"/>
      <c r="O8" s="105" t="s">
        <v>687</v>
      </c>
      <c r="P8" s="105" t="s">
        <v>687</v>
      </c>
      <c r="Q8" s="142" t="s">
        <v>682</v>
      </c>
      <c r="R8" s="103">
        <v>31</v>
      </c>
      <c r="S8" s="111"/>
      <c r="T8" s="112"/>
    </row>
    <row r="9" spans="1:20">
      <c r="A9" s="105">
        <v>102</v>
      </c>
      <c r="B9" s="105" t="s">
        <v>998</v>
      </c>
      <c r="C9" s="105">
        <v>943</v>
      </c>
      <c r="D9" s="105">
        <f t="shared" ref="D9:D14" si="2">(C9/14)</f>
        <v>67.357142857142861</v>
      </c>
      <c r="E9" s="105">
        <v>1059</v>
      </c>
      <c r="F9" s="105">
        <f t="shared" ref="F9:F14" si="3">(E9/15)</f>
        <v>70.599999999999994</v>
      </c>
      <c r="G9" s="105"/>
      <c r="J9" s="139" t="s">
        <v>1081</v>
      </c>
      <c r="K9" s="140" t="s">
        <v>2631</v>
      </c>
      <c r="L9" s="141" t="s">
        <v>1080</v>
      </c>
      <c r="M9" s="105"/>
      <c r="N9" s="105"/>
      <c r="O9" s="105" t="s">
        <v>682</v>
      </c>
      <c r="P9" s="105" t="s">
        <v>682</v>
      </c>
      <c r="Q9" s="105" t="s">
        <v>682</v>
      </c>
      <c r="R9" s="103">
        <v>102</v>
      </c>
      <c r="S9" s="101"/>
      <c r="T9" s="101"/>
    </row>
    <row r="10" spans="1:20">
      <c r="A10" s="105">
        <v>146</v>
      </c>
      <c r="B10" s="105" t="s">
        <v>1000</v>
      </c>
      <c r="C10" s="105"/>
      <c r="D10" s="105"/>
      <c r="E10" s="105"/>
      <c r="F10" s="105"/>
      <c r="G10" s="105"/>
      <c r="J10" s="139" t="s">
        <v>1314</v>
      </c>
      <c r="K10" s="140" t="s">
        <v>2632</v>
      </c>
      <c r="L10" s="144" t="s">
        <v>1315</v>
      </c>
      <c r="M10" s="145"/>
      <c r="N10" s="145"/>
      <c r="O10" s="105" t="s">
        <v>682</v>
      </c>
      <c r="P10" s="105" t="s">
        <v>682</v>
      </c>
      <c r="Q10" s="142" t="s">
        <v>682</v>
      </c>
      <c r="R10" s="103">
        <v>103</v>
      </c>
      <c r="S10" s="101"/>
      <c r="T10" s="101"/>
    </row>
    <row r="11" spans="1:20">
      <c r="A11" s="105">
        <v>116</v>
      </c>
      <c r="B11" s="105" t="s">
        <v>1002</v>
      </c>
      <c r="C11" s="105">
        <v>948</v>
      </c>
      <c r="D11" s="105">
        <f t="shared" si="2"/>
        <v>67.714285714285708</v>
      </c>
      <c r="E11" s="105">
        <v>980</v>
      </c>
      <c r="F11" s="105">
        <f t="shared" si="3"/>
        <v>65.333333333333329</v>
      </c>
      <c r="G11" s="105"/>
      <c r="J11" s="139" t="s">
        <v>1316</v>
      </c>
      <c r="K11" s="140" t="s">
        <v>2633</v>
      </c>
      <c r="L11" s="144" t="s">
        <v>1317</v>
      </c>
      <c r="M11" s="145"/>
      <c r="N11" s="145"/>
      <c r="O11" s="105" t="s">
        <v>682</v>
      </c>
      <c r="P11" s="105" t="s">
        <v>682</v>
      </c>
      <c r="Q11" s="142" t="s">
        <v>682</v>
      </c>
      <c r="R11" s="103">
        <v>56</v>
      </c>
      <c r="S11" s="111"/>
      <c r="T11" s="112"/>
    </row>
    <row r="12" spans="1:20">
      <c r="A12" s="105">
        <v>147</v>
      </c>
      <c r="B12" s="105" t="s">
        <v>1004</v>
      </c>
      <c r="C12" s="105"/>
      <c r="D12" s="105"/>
      <c r="E12" s="105"/>
      <c r="F12" s="105"/>
      <c r="G12" s="105"/>
      <c r="J12" s="139" t="s">
        <v>1155</v>
      </c>
      <c r="K12" s="140" t="s">
        <v>2634</v>
      </c>
      <c r="L12" s="141" t="s">
        <v>1154</v>
      </c>
      <c r="M12" s="105"/>
      <c r="N12" s="105"/>
      <c r="O12" s="105" t="s">
        <v>682</v>
      </c>
      <c r="P12" s="105" t="s">
        <v>687</v>
      </c>
      <c r="Q12" s="142" t="s">
        <v>682</v>
      </c>
      <c r="R12" s="103">
        <v>67</v>
      </c>
      <c r="S12" s="111"/>
      <c r="T12" s="112"/>
    </row>
    <row r="13" spans="1:20">
      <c r="A13" s="105">
        <v>106</v>
      </c>
      <c r="B13" s="105" t="s">
        <v>1006</v>
      </c>
      <c r="C13" s="105">
        <v>1057</v>
      </c>
      <c r="D13" s="105">
        <f t="shared" si="2"/>
        <v>75.5</v>
      </c>
      <c r="E13" s="105">
        <v>1135</v>
      </c>
      <c r="F13" s="105">
        <f t="shared" si="3"/>
        <v>75.666666666666671</v>
      </c>
      <c r="G13" s="105"/>
      <c r="J13" s="139" t="s">
        <v>1191</v>
      </c>
      <c r="K13" s="140" t="s">
        <v>2635</v>
      </c>
      <c r="L13" s="141" t="s">
        <v>1190</v>
      </c>
      <c r="M13" s="105"/>
      <c r="N13" s="105"/>
      <c r="O13" s="105" t="s">
        <v>682</v>
      </c>
      <c r="P13" s="105" t="s">
        <v>682</v>
      </c>
      <c r="Q13" s="142" t="s">
        <v>682</v>
      </c>
      <c r="R13" s="103">
        <v>11</v>
      </c>
      <c r="S13" s="111"/>
      <c r="T13" s="112"/>
    </row>
    <row r="14" spans="1:20">
      <c r="A14" s="105">
        <v>46</v>
      </c>
      <c r="B14" s="105" t="s">
        <v>1008</v>
      </c>
      <c r="C14" s="105">
        <v>1037</v>
      </c>
      <c r="D14" s="105">
        <f t="shared" si="2"/>
        <v>74.071428571428569</v>
      </c>
      <c r="E14" s="105">
        <v>955</v>
      </c>
      <c r="F14" s="105">
        <f t="shared" si="3"/>
        <v>63.666666666666664</v>
      </c>
      <c r="G14" s="105"/>
      <c r="J14" s="139" t="s">
        <v>1016</v>
      </c>
      <c r="K14" s="140" t="s">
        <v>2636</v>
      </c>
      <c r="L14" s="141" t="s">
        <v>1015</v>
      </c>
      <c r="M14" s="105"/>
      <c r="N14" s="105"/>
      <c r="O14" s="105" t="s">
        <v>682</v>
      </c>
      <c r="P14" s="105" t="s">
        <v>682</v>
      </c>
      <c r="Q14" s="142" t="s">
        <v>682</v>
      </c>
      <c r="R14" s="103">
        <v>73</v>
      </c>
      <c r="S14" s="111"/>
      <c r="T14" s="112"/>
    </row>
    <row r="15" spans="1:20">
      <c r="A15" s="105">
        <v>98</v>
      </c>
      <c r="B15" s="105" t="s">
        <v>1010</v>
      </c>
      <c r="C15" s="105">
        <v>625</v>
      </c>
      <c r="D15" s="105" t="s">
        <v>28</v>
      </c>
      <c r="E15" s="113"/>
      <c r="F15" s="113"/>
      <c r="G15" s="113"/>
      <c r="J15" s="139" t="s">
        <v>1216</v>
      </c>
      <c r="K15" s="140" t="s">
        <v>2637</v>
      </c>
      <c r="L15" s="141" t="s">
        <v>1215</v>
      </c>
      <c r="M15" s="105"/>
      <c r="N15" s="105"/>
      <c r="O15" s="105" t="s">
        <v>682</v>
      </c>
      <c r="P15" s="105" t="s">
        <v>682</v>
      </c>
      <c r="Q15" s="142" t="s">
        <v>682</v>
      </c>
      <c r="R15" s="103">
        <v>78</v>
      </c>
      <c r="S15" s="111"/>
      <c r="T15" s="112"/>
    </row>
    <row r="16" spans="1:20">
      <c r="A16" s="105">
        <v>66</v>
      </c>
      <c r="B16" s="105" t="s">
        <v>1011</v>
      </c>
      <c r="C16" s="105">
        <v>1105</v>
      </c>
      <c r="D16" s="105">
        <f t="shared" ref="D16:D23" si="4">(C16/14)</f>
        <v>78.928571428571431</v>
      </c>
      <c r="E16" s="105">
        <v>1086</v>
      </c>
      <c r="F16" s="105">
        <f t="shared" ref="F16:F23" si="5">(E16/15)</f>
        <v>72.400000000000006</v>
      </c>
      <c r="G16" s="105"/>
      <c r="J16" s="139" t="s">
        <v>1229</v>
      </c>
      <c r="K16" s="140" t="s">
        <v>2638</v>
      </c>
      <c r="L16" s="141" t="s">
        <v>1228</v>
      </c>
      <c r="M16" s="105"/>
      <c r="N16" s="105"/>
      <c r="O16" s="105" t="s">
        <v>687</v>
      </c>
      <c r="P16" s="105" t="s">
        <v>737</v>
      </c>
      <c r="Q16" s="105" t="s">
        <v>687</v>
      </c>
      <c r="R16" s="103">
        <v>92</v>
      </c>
      <c r="S16" s="111"/>
      <c r="T16" s="112"/>
    </row>
    <row r="17" spans="1:20">
      <c r="A17" s="105">
        <v>121</v>
      </c>
      <c r="B17" s="105" t="s">
        <v>1013</v>
      </c>
      <c r="C17" s="105">
        <v>1054</v>
      </c>
      <c r="D17" s="105">
        <f t="shared" si="4"/>
        <v>75.285714285714292</v>
      </c>
      <c r="E17" s="105">
        <v>990</v>
      </c>
      <c r="F17" s="105">
        <f t="shared" si="5"/>
        <v>66</v>
      </c>
      <c r="G17" s="105"/>
      <c r="J17" s="139" t="s">
        <v>1279</v>
      </c>
      <c r="K17" s="140" t="s">
        <v>2639</v>
      </c>
      <c r="L17" s="141" t="s">
        <v>1278</v>
      </c>
      <c r="M17" s="105"/>
      <c r="N17" s="105"/>
      <c r="O17" s="105" t="s">
        <v>682</v>
      </c>
      <c r="P17" s="105" t="s">
        <v>682</v>
      </c>
      <c r="Q17" s="142" t="s">
        <v>682</v>
      </c>
      <c r="R17" s="103">
        <v>96</v>
      </c>
      <c r="S17" s="111"/>
      <c r="T17" s="112"/>
    </row>
    <row r="18" spans="1:20">
      <c r="A18" s="105">
        <v>152</v>
      </c>
      <c r="B18" s="105" t="s">
        <v>1015</v>
      </c>
      <c r="C18" s="105"/>
      <c r="D18" s="105"/>
      <c r="E18" s="105"/>
      <c r="F18" s="105"/>
      <c r="G18" s="105"/>
      <c r="J18" s="139" t="s">
        <v>1301</v>
      </c>
      <c r="K18" s="140" t="s">
        <v>2640</v>
      </c>
      <c r="L18" s="141" t="s">
        <v>1300</v>
      </c>
      <c r="M18" s="105"/>
      <c r="N18" s="105"/>
      <c r="O18" s="105" t="s">
        <v>682</v>
      </c>
      <c r="P18" s="105" t="s">
        <v>693</v>
      </c>
      <c r="Q18" s="142" t="s">
        <v>682</v>
      </c>
      <c r="R18" s="103">
        <v>99</v>
      </c>
      <c r="S18" s="111"/>
      <c r="T18" s="112"/>
    </row>
    <row r="19" spans="1:20">
      <c r="A19" s="105">
        <v>61</v>
      </c>
      <c r="B19" s="105" t="s">
        <v>1017</v>
      </c>
      <c r="C19" s="105">
        <v>876</v>
      </c>
      <c r="D19" s="105">
        <f t="shared" si="4"/>
        <v>62.571428571428569</v>
      </c>
      <c r="E19" s="105">
        <v>900</v>
      </c>
      <c r="F19" s="105">
        <f t="shared" si="5"/>
        <v>60</v>
      </c>
      <c r="G19" s="105"/>
      <c r="J19" s="139" t="s">
        <v>1307</v>
      </c>
      <c r="K19" s="140" t="s">
        <v>2641</v>
      </c>
      <c r="L19" s="141" t="s">
        <v>1306</v>
      </c>
      <c r="M19" s="105"/>
      <c r="N19" s="105"/>
      <c r="O19" s="105" t="s">
        <v>682</v>
      </c>
      <c r="P19" s="105" t="s">
        <v>682</v>
      </c>
      <c r="Q19" s="142" t="s">
        <v>682</v>
      </c>
      <c r="R19" s="103">
        <v>19</v>
      </c>
      <c r="S19" s="111"/>
      <c r="T19" s="112"/>
    </row>
    <row r="20" spans="1:20">
      <c r="A20" s="105">
        <v>86</v>
      </c>
      <c r="B20" s="105" t="s">
        <v>1019</v>
      </c>
      <c r="C20" s="105">
        <v>990</v>
      </c>
      <c r="D20" s="105">
        <f t="shared" si="4"/>
        <v>70.714285714285708</v>
      </c>
      <c r="E20" s="105">
        <v>1102</v>
      </c>
      <c r="F20" s="105">
        <f t="shared" si="5"/>
        <v>73.466666666666669</v>
      </c>
      <c r="G20" s="105"/>
      <c r="J20" s="139" t="s">
        <v>1042</v>
      </c>
      <c r="K20" s="140" t="s">
        <v>2642</v>
      </c>
      <c r="L20" s="146" t="s">
        <v>1043</v>
      </c>
      <c r="M20" s="105"/>
      <c r="N20" s="105"/>
      <c r="O20" s="105" t="s">
        <v>682</v>
      </c>
      <c r="P20" s="105" t="s">
        <v>682</v>
      </c>
      <c r="Q20" s="142" t="s">
        <v>682</v>
      </c>
      <c r="R20" s="103">
        <v>21</v>
      </c>
      <c r="S20" s="111"/>
      <c r="T20" s="112"/>
    </row>
    <row r="21" spans="1:20">
      <c r="A21" s="105">
        <v>62</v>
      </c>
      <c r="B21" s="105" t="s">
        <v>1021</v>
      </c>
      <c r="C21" s="105">
        <v>1054</v>
      </c>
      <c r="D21" s="105">
        <f t="shared" si="4"/>
        <v>75.285714285714292</v>
      </c>
      <c r="E21" s="105">
        <v>1020</v>
      </c>
      <c r="F21" s="105">
        <f t="shared" si="5"/>
        <v>68</v>
      </c>
      <c r="G21" s="105"/>
      <c r="J21" s="139" t="s">
        <v>1048</v>
      </c>
      <c r="K21" s="140" t="s">
        <v>2643</v>
      </c>
      <c r="L21" s="146" t="s">
        <v>1049</v>
      </c>
      <c r="M21" s="105"/>
      <c r="N21" s="105"/>
      <c r="O21" s="105" t="s">
        <v>687</v>
      </c>
      <c r="P21" s="105" t="s">
        <v>682</v>
      </c>
      <c r="Q21" s="142" t="s">
        <v>682</v>
      </c>
      <c r="R21" s="103">
        <v>22</v>
      </c>
      <c r="S21" s="111"/>
      <c r="T21" s="112"/>
    </row>
    <row r="22" spans="1:20">
      <c r="A22" s="105">
        <v>53</v>
      </c>
      <c r="B22" s="105" t="s">
        <v>1023</v>
      </c>
      <c r="C22" s="105">
        <v>919</v>
      </c>
      <c r="D22" s="105">
        <f t="shared" si="4"/>
        <v>65.642857142857139</v>
      </c>
      <c r="E22" s="105">
        <v>769</v>
      </c>
      <c r="F22" s="105">
        <f t="shared" si="5"/>
        <v>51.266666666666666</v>
      </c>
      <c r="G22" s="105"/>
      <c r="J22" s="139" t="s">
        <v>1053</v>
      </c>
      <c r="K22" s="140" t="s">
        <v>2644</v>
      </c>
      <c r="L22" s="146" t="s">
        <v>1054</v>
      </c>
      <c r="M22" s="105"/>
      <c r="N22" s="105"/>
      <c r="O22" s="105" t="s">
        <v>682</v>
      </c>
      <c r="P22" s="105" t="s">
        <v>682</v>
      </c>
      <c r="Q22" s="142" t="s">
        <v>682</v>
      </c>
      <c r="R22" s="103">
        <v>24</v>
      </c>
      <c r="S22" s="111"/>
      <c r="T22" s="112"/>
    </row>
    <row r="23" spans="1:20">
      <c r="A23" s="105">
        <v>55</v>
      </c>
      <c r="B23" s="105" t="s">
        <v>1025</v>
      </c>
      <c r="C23" s="105">
        <v>1011</v>
      </c>
      <c r="D23" s="105">
        <f t="shared" si="4"/>
        <v>72.214285714285708</v>
      </c>
      <c r="E23" s="105">
        <v>995</v>
      </c>
      <c r="F23" s="105">
        <f t="shared" si="5"/>
        <v>66.333333333333329</v>
      </c>
      <c r="G23" s="105"/>
      <c r="J23" s="139" t="s">
        <v>1061</v>
      </c>
      <c r="K23" s="140" t="s">
        <v>2645</v>
      </c>
      <c r="L23" s="146" t="s">
        <v>1062</v>
      </c>
      <c r="M23" s="105"/>
      <c r="N23" s="105"/>
      <c r="O23" s="105" t="s">
        <v>682</v>
      </c>
      <c r="P23" s="105" t="s">
        <v>682</v>
      </c>
      <c r="Q23" s="142" t="s">
        <v>682</v>
      </c>
      <c r="R23" s="103">
        <v>26</v>
      </c>
      <c r="S23" s="111"/>
      <c r="T23" s="112"/>
    </row>
    <row r="24" spans="1:20">
      <c r="A24" s="105">
        <v>148</v>
      </c>
      <c r="B24" s="105" t="s">
        <v>1027</v>
      </c>
      <c r="C24" s="105"/>
      <c r="D24" s="105"/>
      <c r="E24" s="105"/>
      <c r="F24" s="105"/>
      <c r="G24" s="105"/>
      <c r="J24" s="139" t="s">
        <v>1066</v>
      </c>
      <c r="K24" s="140" t="s">
        <v>2646</v>
      </c>
      <c r="L24" s="146" t="s">
        <v>1067</v>
      </c>
      <c r="M24" s="105"/>
      <c r="N24" s="105"/>
      <c r="O24" s="105" t="s">
        <v>682</v>
      </c>
      <c r="P24" s="105" t="s">
        <v>682</v>
      </c>
      <c r="Q24" s="142" t="s">
        <v>682</v>
      </c>
      <c r="S24" s="111"/>
      <c r="T24" s="112"/>
    </row>
    <row r="25" spans="1:20">
      <c r="A25" s="105">
        <v>57</v>
      </c>
      <c r="B25" s="105" t="s">
        <v>1029</v>
      </c>
      <c r="C25" s="105">
        <v>1009</v>
      </c>
      <c r="D25" s="105">
        <f t="shared" ref="D25:D30" si="6">(C25/14)</f>
        <v>72.071428571428569</v>
      </c>
      <c r="E25" s="105">
        <v>946</v>
      </c>
      <c r="F25" s="105">
        <f t="shared" ref="F25:F30" si="7">(E25/15)</f>
        <v>63.06666666666667</v>
      </c>
      <c r="G25" s="105"/>
      <c r="J25" s="139" t="s">
        <v>1102</v>
      </c>
      <c r="K25" s="140" t="s">
        <v>2647</v>
      </c>
      <c r="L25" s="146" t="s">
        <v>1103</v>
      </c>
      <c r="M25" s="105"/>
      <c r="N25" s="105"/>
      <c r="O25" s="105" t="s">
        <v>682</v>
      </c>
      <c r="P25" s="105" t="s">
        <v>681</v>
      </c>
      <c r="Q25" s="142" t="s">
        <v>682</v>
      </c>
      <c r="R25" s="103">
        <v>40</v>
      </c>
      <c r="S25" s="111"/>
      <c r="T25" s="112"/>
    </row>
    <row r="26" spans="1:20">
      <c r="A26" s="105">
        <v>108</v>
      </c>
      <c r="B26" s="105" t="s">
        <v>1031</v>
      </c>
      <c r="C26" s="105">
        <v>915</v>
      </c>
      <c r="D26" s="105">
        <f t="shared" si="6"/>
        <v>65.357142857142861</v>
      </c>
      <c r="E26" s="105">
        <v>941</v>
      </c>
      <c r="F26" s="105">
        <f t="shared" si="7"/>
        <v>62.733333333333334</v>
      </c>
      <c r="G26" s="105"/>
      <c r="J26" s="139" t="s">
        <v>1109</v>
      </c>
      <c r="K26" s="140" t="s">
        <v>2648</v>
      </c>
      <c r="L26" s="146" t="s">
        <v>1108</v>
      </c>
      <c r="M26" s="105"/>
      <c r="N26" s="105"/>
      <c r="O26" s="105" t="s">
        <v>687</v>
      </c>
      <c r="P26" s="105" t="s">
        <v>687</v>
      </c>
      <c r="Q26" s="142" t="s">
        <v>682</v>
      </c>
      <c r="R26" s="103">
        <v>43</v>
      </c>
      <c r="S26" s="111"/>
      <c r="T26" s="112"/>
    </row>
    <row r="27" spans="1:20">
      <c r="A27" s="105">
        <v>79</v>
      </c>
      <c r="B27" s="105" t="s">
        <v>1033</v>
      </c>
      <c r="C27" s="105">
        <v>1077</v>
      </c>
      <c r="D27" s="105">
        <f t="shared" si="6"/>
        <v>76.928571428571431</v>
      </c>
      <c r="E27" s="105">
        <v>1086</v>
      </c>
      <c r="F27" s="105">
        <f t="shared" si="7"/>
        <v>72.400000000000006</v>
      </c>
      <c r="G27" s="105"/>
      <c r="J27" s="139" t="s">
        <v>1115</v>
      </c>
      <c r="K27" s="140" t="s">
        <v>2649</v>
      </c>
      <c r="L27" s="146" t="s">
        <v>1116</v>
      </c>
      <c r="M27" s="105"/>
      <c r="N27" s="105"/>
      <c r="O27" s="105" t="s">
        <v>687</v>
      </c>
      <c r="P27" s="105" t="s">
        <v>687</v>
      </c>
      <c r="Q27" s="142" t="s">
        <v>682</v>
      </c>
      <c r="R27" s="103">
        <v>46</v>
      </c>
      <c r="S27" s="111"/>
      <c r="T27" s="112"/>
    </row>
    <row r="28" spans="1:20">
      <c r="A28" s="105">
        <v>96</v>
      </c>
      <c r="B28" s="105" t="s">
        <v>1035</v>
      </c>
      <c r="C28" s="105">
        <v>1074</v>
      </c>
      <c r="D28" s="105">
        <f t="shared" si="6"/>
        <v>76.714285714285708</v>
      </c>
      <c r="E28" s="105">
        <v>1145</v>
      </c>
      <c r="F28" s="105">
        <f t="shared" si="7"/>
        <v>76.333333333333329</v>
      </c>
      <c r="G28" s="105"/>
      <c r="J28" s="139" t="s">
        <v>1124</v>
      </c>
      <c r="K28" s="140" t="s">
        <v>2650</v>
      </c>
      <c r="L28" s="146" t="s">
        <v>1123</v>
      </c>
      <c r="M28" s="105"/>
      <c r="N28" s="105"/>
      <c r="O28" s="105" t="s">
        <v>682</v>
      </c>
      <c r="P28" s="105" t="s">
        <v>682</v>
      </c>
      <c r="Q28" s="142" t="s">
        <v>682</v>
      </c>
      <c r="R28" s="147"/>
      <c r="S28" s="111">
        <v>11</v>
      </c>
      <c r="T28" s="112"/>
    </row>
    <row r="29" spans="1:20" hidden="1">
      <c r="A29" s="105">
        <v>80</v>
      </c>
      <c r="B29" s="105" t="s">
        <v>1037</v>
      </c>
      <c r="C29" s="105">
        <v>1066</v>
      </c>
      <c r="D29" s="105">
        <f t="shared" si="6"/>
        <v>76.142857142857139</v>
      </c>
      <c r="E29" s="105">
        <v>844</v>
      </c>
      <c r="F29" s="105">
        <f t="shared" si="7"/>
        <v>56.266666666666666</v>
      </c>
      <c r="G29" s="105"/>
      <c r="J29" s="139" t="s">
        <v>1143</v>
      </c>
      <c r="K29" s="140" t="s">
        <v>2651</v>
      </c>
      <c r="L29" s="146" t="s">
        <v>1142</v>
      </c>
      <c r="M29" s="105"/>
      <c r="N29" s="105"/>
      <c r="O29" s="105" t="s">
        <v>682</v>
      </c>
      <c r="P29" s="113" t="s">
        <v>28</v>
      </c>
      <c r="Q29" s="148" t="s">
        <v>28</v>
      </c>
      <c r="R29" s="103">
        <v>57</v>
      </c>
      <c r="S29" s="111"/>
      <c r="T29" s="112"/>
    </row>
    <row r="30" spans="1:20">
      <c r="A30" s="105">
        <v>109</v>
      </c>
      <c r="B30" s="105" t="s">
        <v>1039</v>
      </c>
      <c r="C30" s="105">
        <v>786</v>
      </c>
      <c r="D30" s="105">
        <f t="shared" si="6"/>
        <v>56.142857142857146</v>
      </c>
      <c r="E30" s="105">
        <v>715</v>
      </c>
      <c r="F30" s="105">
        <f t="shared" si="7"/>
        <v>47.666666666666664</v>
      </c>
      <c r="G30" s="105"/>
      <c r="J30" s="139" t="s">
        <v>1157</v>
      </c>
      <c r="K30" s="140" t="s">
        <v>2652</v>
      </c>
      <c r="L30" s="146" t="s">
        <v>1156</v>
      </c>
      <c r="M30" s="105"/>
      <c r="N30" s="105"/>
      <c r="O30" s="105" t="s">
        <v>682</v>
      </c>
      <c r="P30" s="105" t="s">
        <v>682</v>
      </c>
      <c r="Q30" s="142" t="s">
        <v>682</v>
      </c>
      <c r="R30" s="103">
        <v>58</v>
      </c>
      <c r="S30" s="111"/>
      <c r="T30" s="112"/>
    </row>
    <row r="31" spans="1:20">
      <c r="A31" s="105">
        <v>124</v>
      </c>
      <c r="B31" s="105" t="s">
        <v>1041</v>
      </c>
      <c r="C31" s="105"/>
      <c r="D31" s="105"/>
      <c r="E31" s="105"/>
      <c r="F31" s="105"/>
      <c r="G31" s="105"/>
      <c r="J31" s="139" t="s">
        <v>1159</v>
      </c>
      <c r="K31" s="140" t="s">
        <v>2653</v>
      </c>
      <c r="L31" s="146" t="s">
        <v>1160</v>
      </c>
      <c r="M31" s="105"/>
      <c r="N31" s="105"/>
      <c r="O31" s="105" t="s">
        <v>682</v>
      </c>
      <c r="P31" s="105" t="s">
        <v>682</v>
      </c>
      <c r="Q31" s="142" t="s">
        <v>682</v>
      </c>
      <c r="R31" s="103">
        <v>62</v>
      </c>
      <c r="S31" s="111"/>
      <c r="T31" s="112"/>
    </row>
    <row r="32" spans="1:20">
      <c r="A32" s="105">
        <v>93</v>
      </c>
      <c r="B32" s="105" t="s">
        <v>1044</v>
      </c>
      <c r="C32" s="105">
        <v>763</v>
      </c>
      <c r="D32" s="105">
        <f t="shared" ref="D32:D35" si="8">(C32/14)</f>
        <v>54.5</v>
      </c>
      <c r="E32" s="118" t="s">
        <v>83</v>
      </c>
      <c r="F32" s="118"/>
      <c r="G32" s="118"/>
      <c r="J32" s="139" t="s">
        <v>1175</v>
      </c>
      <c r="K32" s="140" t="s">
        <v>2654</v>
      </c>
      <c r="L32" s="146" t="s">
        <v>1174</v>
      </c>
      <c r="M32" s="105"/>
      <c r="N32" s="105"/>
      <c r="O32" s="105" t="s">
        <v>682</v>
      </c>
      <c r="P32" s="105" t="s">
        <v>682</v>
      </c>
      <c r="Q32" s="142" t="s">
        <v>682</v>
      </c>
      <c r="R32" s="103">
        <v>65</v>
      </c>
      <c r="S32" s="111"/>
      <c r="T32" s="112"/>
    </row>
    <row r="33" spans="1:20">
      <c r="A33" s="105">
        <v>60</v>
      </c>
      <c r="B33" s="105" t="s">
        <v>1045</v>
      </c>
      <c r="C33" s="105">
        <v>1066</v>
      </c>
      <c r="D33" s="105">
        <f t="shared" si="8"/>
        <v>76.142857142857139</v>
      </c>
      <c r="E33" s="105">
        <v>1035</v>
      </c>
      <c r="F33" s="105">
        <f t="shared" ref="F33:F39" si="9">(E33/15)</f>
        <v>69</v>
      </c>
      <c r="G33" s="105"/>
      <c r="J33" s="139" t="s">
        <v>1182</v>
      </c>
      <c r="K33" s="140" t="s">
        <v>2655</v>
      </c>
      <c r="L33" s="146" t="s">
        <v>1183</v>
      </c>
      <c r="M33" s="105"/>
      <c r="N33" s="105"/>
      <c r="O33" s="105" t="s">
        <v>682</v>
      </c>
      <c r="P33" s="105" t="s">
        <v>682</v>
      </c>
      <c r="Q33" s="142" t="s">
        <v>682</v>
      </c>
      <c r="R33" s="103">
        <v>66</v>
      </c>
      <c r="S33" s="111"/>
      <c r="T33" s="112"/>
    </row>
    <row r="34" spans="1:20">
      <c r="A34" s="105">
        <v>125</v>
      </c>
      <c r="B34" s="105" t="s">
        <v>1047</v>
      </c>
      <c r="C34" s="105"/>
      <c r="D34" s="105"/>
      <c r="E34" s="105"/>
      <c r="F34" s="105"/>
      <c r="G34" s="105"/>
      <c r="J34" s="139" t="s">
        <v>1185</v>
      </c>
      <c r="K34" s="140" t="s">
        <v>2656</v>
      </c>
      <c r="L34" s="146" t="s">
        <v>1186</v>
      </c>
      <c r="M34" s="105"/>
      <c r="N34" s="105"/>
      <c r="O34" s="105" t="s">
        <v>682</v>
      </c>
      <c r="P34" s="105" t="s">
        <v>682</v>
      </c>
      <c r="Q34" s="142" t="s">
        <v>682</v>
      </c>
      <c r="S34" s="111"/>
      <c r="T34" s="112"/>
    </row>
    <row r="35" spans="1:20" hidden="1">
      <c r="A35" s="105">
        <v>12</v>
      </c>
      <c r="B35" s="105" t="s">
        <v>1050</v>
      </c>
      <c r="C35" s="105">
        <v>829</v>
      </c>
      <c r="D35" s="105">
        <f t="shared" si="8"/>
        <v>59.214285714285715</v>
      </c>
      <c r="E35" s="105">
        <v>900</v>
      </c>
      <c r="F35" s="105">
        <f t="shared" si="9"/>
        <v>60</v>
      </c>
      <c r="G35" s="105"/>
      <c r="J35" s="139" t="s">
        <v>1188</v>
      </c>
      <c r="K35" s="140" t="s">
        <v>2657</v>
      </c>
      <c r="L35" s="146" t="s">
        <v>1187</v>
      </c>
      <c r="M35" s="105"/>
      <c r="N35" s="105"/>
      <c r="O35" s="105" t="s">
        <v>1189</v>
      </c>
      <c r="P35" s="105" t="s">
        <v>681</v>
      </c>
      <c r="Q35" s="142" t="s">
        <v>687</v>
      </c>
      <c r="R35" s="103">
        <v>76</v>
      </c>
      <c r="S35" s="111"/>
      <c r="T35" s="112"/>
    </row>
    <row r="36" spans="1:20">
      <c r="A36" s="105">
        <v>126</v>
      </c>
      <c r="B36" s="105" t="s">
        <v>1052</v>
      </c>
      <c r="C36" s="105"/>
      <c r="D36" s="105"/>
      <c r="E36" s="105"/>
      <c r="F36" s="105"/>
      <c r="G36" s="105"/>
      <c r="J36" s="139" t="s">
        <v>1222</v>
      </c>
      <c r="K36" s="140" t="s">
        <v>2658</v>
      </c>
      <c r="L36" s="146" t="s">
        <v>1221</v>
      </c>
      <c r="M36" s="105"/>
      <c r="N36" s="105"/>
      <c r="O36" s="105" t="s">
        <v>687</v>
      </c>
      <c r="P36" s="105" t="s">
        <v>687</v>
      </c>
      <c r="Q36" s="142" t="s">
        <v>682</v>
      </c>
      <c r="R36" s="103">
        <v>79</v>
      </c>
      <c r="S36" s="111"/>
      <c r="T36" s="112"/>
    </row>
    <row r="37" spans="1:20">
      <c r="A37" s="105">
        <v>74</v>
      </c>
      <c r="B37" s="105" t="s">
        <v>1055</v>
      </c>
      <c r="C37" s="105">
        <v>530</v>
      </c>
      <c r="D37" s="105" t="s">
        <v>28</v>
      </c>
      <c r="E37" s="113"/>
      <c r="F37" s="113">
        <f t="shared" si="9"/>
        <v>0</v>
      </c>
      <c r="G37" s="113"/>
      <c r="J37" s="139" t="s">
        <v>1233</v>
      </c>
      <c r="K37" s="140" t="s">
        <v>2659</v>
      </c>
      <c r="L37" s="146" t="s">
        <v>1234</v>
      </c>
      <c r="M37" s="105"/>
      <c r="N37" s="105"/>
      <c r="O37" s="105" t="s">
        <v>682</v>
      </c>
      <c r="P37" s="105" t="s">
        <v>682</v>
      </c>
      <c r="Q37" s="142" t="s">
        <v>682</v>
      </c>
      <c r="R37" s="103">
        <v>84</v>
      </c>
      <c r="S37" s="111"/>
      <c r="T37" s="112"/>
    </row>
    <row r="38" spans="1:20">
      <c r="A38" s="105">
        <v>72</v>
      </c>
      <c r="B38" s="105" t="s">
        <v>1056</v>
      </c>
      <c r="C38" s="105">
        <v>914</v>
      </c>
      <c r="D38" s="105">
        <f t="shared" ref="D38:D41" si="10">(C38/14)</f>
        <v>65.285714285714292</v>
      </c>
      <c r="E38" s="105">
        <v>853</v>
      </c>
      <c r="F38" s="105">
        <f t="shared" si="9"/>
        <v>56.866666666666667</v>
      </c>
      <c r="G38" s="105"/>
      <c r="J38" s="139" t="s">
        <v>1253</v>
      </c>
      <c r="K38" s="140" t="s">
        <v>2660</v>
      </c>
      <c r="L38" s="146" t="s">
        <v>1254</v>
      </c>
      <c r="M38" s="105"/>
      <c r="N38" s="105"/>
      <c r="O38" s="105" t="s">
        <v>687</v>
      </c>
      <c r="P38" s="105" t="s">
        <v>693</v>
      </c>
      <c r="Q38" s="105" t="s">
        <v>682</v>
      </c>
      <c r="R38" s="103">
        <v>88</v>
      </c>
      <c r="S38" s="111"/>
      <c r="T38" s="112"/>
    </row>
    <row r="39" spans="1:20">
      <c r="A39" s="105">
        <v>58</v>
      </c>
      <c r="B39" s="105" t="s">
        <v>1058</v>
      </c>
      <c r="C39" s="105">
        <v>1173</v>
      </c>
      <c r="D39" s="105">
        <f t="shared" si="10"/>
        <v>83.785714285714292</v>
      </c>
      <c r="E39" s="105">
        <v>1151</v>
      </c>
      <c r="F39" s="105">
        <f t="shared" si="9"/>
        <v>76.733333333333334</v>
      </c>
      <c r="G39" s="105"/>
      <c r="J39" s="139" t="s">
        <v>1262</v>
      </c>
      <c r="K39" s="140" t="s">
        <v>2661</v>
      </c>
      <c r="L39" s="146" t="s">
        <v>1261</v>
      </c>
      <c r="M39" s="105"/>
      <c r="N39" s="105"/>
      <c r="O39" s="105" t="s">
        <v>687</v>
      </c>
      <c r="P39" s="105" t="s">
        <v>687</v>
      </c>
      <c r="Q39" s="142" t="s">
        <v>682</v>
      </c>
      <c r="S39" s="111"/>
      <c r="T39" s="112"/>
    </row>
    <row r="40" spans="1:20">
      <c r="A40" s="105">
        <v>127</v>
      </c>
      <c r="B40" s="105" t="s">
        <v>1060</v>
      </c>
      <c r="C40" s="105"/>
      <c r="D40" s="105"/>
      <c r="E40" s="105"/>
      <c r="F40" s="105"/>
      <c r="G40" s="105"/>
      <c r="J40" s="139" t="s">
        <v>1264</v>
      </c>
      <c r="K40" s="140" t="s">
        <v>2662</v>
      </c>
      <c r="L40" s="146" t="s">
        <v>1265</v>
      </c>
      <c r="M40" s="105"/>
      <c r="N40" s="105"/>
      <c r="O40" s="105" t="s">
        <v>681</v>
      </c>
      <c r="P40" s="105" t="s">
        <v>687</v>
      </c>
      <c r="Q40" s="142" t="s">
        <v>682</v>
      </c>
      <c r="R40" s="103">
        <v>94</v>
      </c>
      <c r="S40" s="111"/>
      <c r="T40" s="112"/>
    </row>
    <row r="41" spans="1:20">
      <c r="A41" s="105">
        <v>85</v>
      </c>
      <c r="B41" s="105" t="s">
        <v>1063</v>
      </c>
      <c r="C41" s="105">
        <v>798</v>
      </c>
      <c r="D41" s="105">
        <f t="shared" si="10"/>
        <v>57</v>
      </c>
      <c r="E41" s="105">
        <v>851</v>
      </c>
      <c r="F41" s="105">
        <f t="shared" ref="F41:F48" si="11">(E41/15)</f>
        <v>56.733333333333334</v>
      </c>
      <c r="G41" s="105"/>
      <c r="J41" s="139" t="s">
        <v>1283</v>
      </c>
      <c r="K41" s="140" t="s">
        <v>2663</v>
      </c>
      <c r="L41" s="146" t="s">
        <v>1284</v>
      </c>
      <c r="M41" s="105"/>
      <c r="N41" s="105"/>
      <c r="O41" s="105" t="s">
        <v>693</v>
      </c>
      <c r="P41" s="105" t="s">
        <v>687</v>
      </c>
      <c r="Q41" s="142" t="s">
        <v>682</v>
      </c>
      <c r="R41" s="147"/>
      <c r="S41" s="111">
        <v>2</v>
      </c>
      <c r="T41" s="112"/>
    </row>
    <row r="42" spans="1:20" hidden="1">
      <c r="A42" s="105">
        <v>128</v>
      </c>
      <c r="B42" s="105" t="s">
        <v>1065</v>
      </c>
      <c r="C42" s="105"/>
      <c r="D42" s="105"/>
      <c r="E42" s="105"/>
      <c r="F42" s="105"/>
      <c r="G42" s="105"/>
      <c r="J42" s="139"/>
      <c r="K42" s="140" t="s">
        <v>2664</v>
      </c>
      <c r="L42" s="146" t="s">
        <v>997</v>
      </c>
      <c r="M42" s="105"/>
      <c r="N42" s="105"/>
      <c r="O42" s="113" t="s">
        <v>28</v>
      </c>
      <c r="P42" s="113" t="s">
        <v>28</v>
      </c>
      <c r="Q42" s="148" t="s">
        <v>28</v>
      </c>
      <c r="R42" s="103">
        <v>1</v>
      </c>
      <c r="S42" s="111"/>
      <c r="T42" s="112"/>
    </row>
    <row r="43" spans="1:20">
      <c r="A43" s="105">
        <v>69</v>
      </c>
      <c r="B43" s="105" t="s">
        <v>1068</v>
      </c>
      <c r="C43" s="105">
        <v>949</v>
      </c>
      <c r="D43" s="105">
        <f t="shared" ref="D43:D48" si="12">(C43/14)</f>
        <v>67.785714285714292</v>
      </c>
      <c r="E43" s="105">
        <v>960</v>
      </c>
      <c r="F43" s="105">
        <f t="shared" si="11"/>
        <v>64</v>
      </c>
      <c r="G43" s="105"/>
      <c r="J43" s="139" t="s">
        <v>988</v>
      </c>
      <c r="K43" s="140" t="s">
        <v>2665</v>
      </c>
      <c r="L43" s="115" t="s">
        <v>987</v>
      </c>
      <c r="M43" s="105">
        <v>850</v>
      </c>
      <c r="N43" s="105">
        <f t="shared" ref="N43:N46" si="13">(M43/14)</f>
        <v>60.714285714285715</v>
      </c>
      <c r="O43" s="105" t="s">
        <v>687</v>
      </c>
      <c r="P43" s="105" t="s">
        <v>693</v>
      </c>
      <c r="Q43" s="142" t="s">
        <v>682</v>
      </c>
      <c r="R43" s="103">
        <v>2</v>
      </c>
      <c r="S43" s="111"/>
      <c r="T43" s="112"/>
    </row>
    <row r="44" spans="1:20">
      <c r="A44" s="105">
        <v>68</v>
      </c>
      <c r="B44" s="105" t="s">
        <v>1070</v>
      </c>
      <c r="C44" s="105">
        <v>1089</v>
      </c>
      <c r="D44" s="105">
        <f t="shared" si="12"/>
        <v>77.785714285714292</v>
      </c>
      <c r="E44" s="105">
        <v>1161</v>
      </c>
      <c r="F44" s="105">
        <f t="shared" si="11"/>
        <v>77.400000000000006</v>
      </c>
      <c r="G44" s="105"/>
      <c r="J44" s="139" t="s">
        <v>990</v>
      </c>
      <c r="K44" s="140" t="s">
        <v>2666</v>
      </c>
      <c r="L44" s="115" t="s">
        <v>989</v>
      </c>
      <c r="M44" s="105">
        <v>1003</v>
      </c>
      <c r="N44" s="105">
        <f t="shared" si="13"/>
        <v>71.642857142857139</v>
      </c>
      <c r="O44" s="105" t="s">
        <v>682</v>
      </c>
      <c r="P44" s="105" t="s">
        <v>682</v>
      </c>
      <c r="Q44" s="142" t="s">
        <v>682</v>
      </c>
      <c r="R44" s="103">
        <v>3</v>
      </c>
      <c r="S44" s="111"/>
      <c r="T44" s="112"/>
    </row>
    <row r="45" spans="1:20">
      <c r="A45" s="105">
        <v>83</v>
      </c>
      <c r="B45" s="105" t="s">
        <v>1072</v>
      </c>
      <c r="C45" s="105">
        <v>1039</v>
      </c>
      <c r="D45" s="105">
        <f t="shared" si="12"/>
        <v>74.214285714285708</v>
      </c>
      <c r="E45" s="105">
        <v>1082</v>
      </c>
      <c r="F45" s="105">
        <f t="shared" si="11"/>
        <v>72.13333333333334</v>
      </c>
      <c r="G45" s="105"/>
      <c r="J45" s="139" t="s">
        <v>992</v>
      </c>
      <c r="K45" s="140" t="s">
        <v>2667</v>
      </c>
      <c r="L45" s="115" t="s">
        <v>991</v>
      </c>
      <c r="M45" s="105">
        <v>1030</v>
      </c>
      <c r="N45" s="105">
        <f t="shared" si="13"/>
        <v>73.571428571428569</v>
      </c>
      <c r="O45" s="105" t="s">
        <v>682</v>
      </c>
      <c r="P45" s="105" t="s">
        <v>682</v>
      </c>
      <c r="Q45" s="142" t="s">
        <v>682</v>
      </c>
      <c r="R45" s="147"/>
      <c r="S45" s="111">
        <v>1</v>
      </c>
      <c r="T45" s="112"/>
    </row>
    <row r="46" spans="1:20" hidden="1">
      <c r="A46" s="105">
        <v>63</v>
      </c>
      <c r="B46" s="105" t="s">
        <v>1074</v>
      </c>
      <c r="C46" s="105">
        <v>1009</v>
      </c>
      <c r="D46" s="105">
        <f t="shared" si="12"/>
        <v>72.071428571428569</v>
      </c>
      <c r="E46" s="105">
        <v>989</v>
      </c>
      <c r="F46" s="105">
        <f t="shared" si="11"/>
        <v>65.933333333333337</v>
      </c>
      <c r="G46" s="105"/>
      <c r="J46" s="139" t="s">
        <v>994</v>
      </c>
      <c r="K46" s="140" t="s">
        <v>2668</v>
      </c>
      <c r="L46" s="115" t="s">
        <v>993</v>
      </c>
      <c r="M46" s="105">
        <v>987</v>
      </c>
      <c r="N46" s="105">
        <f t="shared" si="13"/>
        <v>70.5</v>
      </c>
      <c r="O46" s="113" t="s">
        <v>28</v>
      </c>
      <c r="P46" s="113" t="s">
        <v>28</v>
      </c>
      <c r="Q46" s="148" t="s">
        <v>28</v>
      </c>
      <c r="R46" s="103">
        <v>4</v>
      </c>
      <c r="S46" s="111"/>
      <c r="T46" s="112"/>
    </row>
    <row r="47" spans="1:20">
      <c r="A47" s="105">
        <v>111</v>
      </c>
      <c r="B47" s="105" t="s">
        <v>1076</v>
      </c>
      <c r="C47" s="105">
        <v>703</v>
      </c>
      <c r="D47" s="105">
        <f t="shared" si="12"/>
        <v>50.214285714285715</v>
      </c>
      <c r="E47" s="105">
        <v>769</v>
      </c>
      <c r="F47" s="105">
        <f t="shared" si="11"/>
        <v>51.266666666666666</v>
      </c>
      <c r="G47" s="105"/>
      <c r="J47" s="139" t="s">
        <v>996</v>
      </c>
      <c r="K47" s="140" t="s">
        <v>2669</v>
      </c>
      <c r="L47" s="115" t="s">
        <v>995</v>
      </c>
      <c r="M47" s="105"/>
      <c r="N47" s="105"/>
      <c r="O47" s="105" t="s">
        <v>687</v>
      </c>
      <c r="P47" s="105" t="s">
        <v>687</v>
      </c>
      <c r="Q47" s="142" t="s">
        <v>682</v>
      </c>
      <c r="R47" s="103">
        <v>90</v>
      </c>
      <c r="S47" s="111"/>
      <c r="T47" s="112"/>
    </row>
    <row r="48" spans="1:20">
      <c r="A48" s="105">
        <v>87</v>
      </c>
      <c r="B48" s="105" t="s">
        <v>1078</v>
      </c>
      <c r="C48" s="105">
        <v>738</v>
      </c>
      <c r="D48" s="105">
        <f t="shared" si="12"/>
        <v>52.714285714285715</v>
      </c>
      <c r="E48" s="105">
        <v>799</v>
      </c>
      <c r="F48" s="105">
        <f t="shared" si="11"/>
        <v>53.266666666666666</v>
      </c>
      <c r="G48" s="105"/>
      <c r="J48" s="139" t="s">
        <v>1273</v>
      </c>
      <c r="K48" s="140" t="s">
        <v>2670</v>
      </c>
      <c r="L48" s="115" t="s">
        <v>1272</v>
      </c>
      <c r="M48" s="105">
        <v>986</v>
      </c>
      <c r="N48" s="105">
        <f t="shared" ref="N48:N111" si="14">(M48/14)</f>
        <v>70.428571428571431</v>
      </c>
      <c r="O48" s="105" t="s">
        <v>693</v>
      </c>
      <c r="P48" s="105" t="s">
        <v>693</v>
      </c>
      <c r="Q48" s="105" t="s">
        <v>682</v>
      </c>
      <c r="R48" s="103">
        <v>5</v>
      </c>
      <c r="S48" s="111"/>
      <c r="T48" s="112"/>
    </row>
    <row r="49" spans="1:20">
      <c r="A49" s="105">
        <v>149</v>
      </c>
      <c r="B49" s="105" t="s">
        <v>1080</v>
      </c>
      <c r="C49" s="105"/>
      <c r="D49" s="105"/>
      <c r="E49" s="105"/>
      <c r="F49" s="105"/>
      <c r="G49" s="105"/>
      <c r="J49" s="139" t="s">
        <v>999</v>
      </c>
      <c r="K49" s="140" t="s">
        <v>2671</v>
      </c>
      <c r="L49" s="115" t="s">
        <v>998</v>
      </c>
      <c r="M49" s="105">
        <v>943</v>
      </c>
      <c r="N49" s="105">
        <f t="shared" si="14"/>
        <v>67.357142857142861</v>
      </c>
      <c r="O49" s="105" t="s">
        <v>682</v>
      </c>
      <c r="P49" s="105" t="s">
        <v>682</v>
      </c>
      <c r="Q49" s="142" t="s">
        <v>682</v>
      </c>
      <c r="S49" s="111"/>
      <c r="T49" s="112"/>
    </row>
    <row r="50" spans="1:20">
      <c r="A50" s="105">
        <v>65</v>
      </c>
      <c r="B50" s="105" t="s">
        <v>1082</v>
      </c>
      <c r="C50" s="105">
        <v>1027</v>
      </c>
      <c r="D50" s="105">
        <f t="shared" ref="D50:D58" si="15">(C50/14)</f>
        <v>73.357142857142861</v>
      </c>
      <c r="E50" s="105">
        <v>968</v>
      </c>
      <c r="F50" s="105">
        <f t="shared" ref="F50:F58" si="16">(E50/15)</f>
        <v>64.533333333333331</v>
      </c>
      <c r="G50" s="105"/>
      <c r="J50" s="139" t="s">
        <v>1003</v>
      </c>
      <c r="K50" s="140" t="s">
        <v>2672</v>
      </c>
      <c r="L50" s="115" t="s">
        <v>1002</v>
      </c>
      <c r="M50" s="105">
        <v>948</v>
      </c>
      <c r="N50" s="105">
        <f t="shared" si="14"/>
        <v>67.714285714285708</v>
      </c>
      <c r="O50" s="105" t="s">
        <v>681</v>
      </c>
      <c r="P50" s="105" t="s">
        <v>682</v>
      </c>
      <c r="Q50" s="142" t="s">
        <v>682</v>
      </c>
      <c r="R50" s="103">
        <v>7</v>
      </c>
      <c r="S50" s="111"/>
      <c r="T50" s="112"/>
    </row>
    <row r="51" spans="1:20">
      <c r="A51" s="105">
        <v>105</v>
      </c>
      <c r="B51" s="105" t="s">
        <v>1084</v>
      </c>
      <c r="C51" s="105">
        <v>1030</v>
      </c>
      <c r="D51" s="105">
        <f t="shared" si="15"/>
        <v>73.571428571428569</v>
      </c>
      <c r="E51" s="105">
        <v>1028</v>
      </c>
      <c r="F51" s="105">
        <f t="shared" si="16"/>
        <v>68.533333333333331</v>
      </c>
      <c r="G51" s="105"/>
      <c r="J51" s="139" t="s">
        <v>1007</v>
      </c>
      <c r="K51" s="140" t="s">
        <v>2673</v>
      </c>
      <c r="L51" s="115" t="s">
        <v>1006</v>
      </c>
      <c r="M51" s="105">
        <v>1057</v>
      </c>
      <c r="N51" s="105">
        <f t="shared" si="14"/>
        <v>75.5</v>
      </c>
      <c r="O51" s="105" t="s">
        <v>682</v>
      </c>
      <c r="P51" s="105" t="s">
        <v>682</v>
      </c>
      <c r="Q51" s="142" t="s">
        <v>682</v>
      </c>
      <c r="R51" s="103">
        <v>8</v>
      </c>
      <c r="S51" s="111"/>
      <c r="T51" s="112"/>
    </row>
    <row r="52" spans="1:20">
      <c r="A52" s="105">
        <v>100</v>
      </c>
      <c r="B52" s="105" t="s">
        <v>1086</v>
      </c>
      <c r="C52" s="105">
        <v>922</v>
      </c>
      <c r="D52" s="105">
        <f t="shared" si="15"/>
        <v>65.857142857142861</v>
      </c>
      <c r="E52" s="105">
        <v>932</v>
      </c>
      <c r="F52" s="105">
        <f t="shared" si="16"/>
        <v>62.133333333333333</v>
      </c>
      <c r="G52" s="105"/>
      <c r="J52" s="139" t="s">
        <v>1009</v>
      </c>
      <c r="K52" s="140" t="s">
        <v>2674</v>
      </c>
      <c r="L52" s="115" t="s">
        <v>1008</v>
      </c>
      <c r="M52" s="105">
        <v>1037</v>
      </c>
      <c r="N52" s="105">
        <f t="shared" si="14"/>
        <v>74.071428571428569</v>
      </c>
      <c r="O52" s="105" t="s">
        <v>687</v>
      </c>
      <c r="P52" s="105" t="s">
        <v>687</v>
      </c>
      <c r="Q52" s="142" t="s">
        <v>682</v>
      </c>
      <c r="R52" s="103">
        <v>9</v>
      </c>
      <c r="S52" s="111"/>
      <c r="T52" s="112"/>
    </row>
    <row r="53" spans="1:20">
      <c r="A53" s="105">
        <v>48</v>
      </c>
      <c r="B53" s="105" t="s">
        <v>1088</v>
      </c>
      <c r="C53" s="105">
        <v>1154</v>
      </c>
      <c r="D53" s="105">
        <f t="shared" si="15"/>
        <v>82.428571428571431</v>
      </c>
      <c r="E53" s="105">
        <v>1102</v>
      </c>
      <c r="F53" s="105">
        <f t="shared" si="16"/>
        <v>73.466666666666669</v>
      </c>
      <c r="G53" s="105"/>
      <c r="J53" s="139" t="s">
        <v>1012</v>
      </c>
      <c r="K53" s="140" t="s">
        <v>2675</v>
      </c>
      <c r="L53" s="115" t="s">
        <v>1011</v>
      </c>
      <c r="M53" s="105">
        <v>1105</v>
      </c>
      <c r="N53" s="105">
        <f t="shared" si="14"/>
        <v>78.928571428571431</v>
      </c>
      <c r="O53" s="105" t="s">
        <v>682</v>
      </c>
      <c r="P53" s="105" t="s">
        <v>682</v>
      </c>
      <c r="Q53" s="142" t="s">
        <v>682</v>
      </c>
      <c r="R53" s="103">
        <v>10</v>
      </c>
      <c r="S53" s="111"/>
      <c r="T53" s="112"/>
    </row>
    <row r="54" spans="1:20">
      <c r="A54" s="105">
        <v>59</v>
      </c>
      <c r="B54" s="105" t="s">
        <v>1090</v>
      </c>
      <c r="C54" s="105">
        <v>1119</v>
      </c>
      <c r="D54" s="105">
        <f t="shared" si="15"/>
        <v>79.928571428571431</v>
      </c>
      <c r="E54" s="105">
        <v>1187</v>
      </c>
      <c r="F54" s="105">
        <f t="shared" si="16"/>
        <v>79.13333333333334</v>
      </c>
      <c r="G54" s="105"/>
      <c r="J54" s="139" t="s">
        <v>1014</v>
      </c>
      <c r="K54" s="140" t="s">
        <v>2676</v>
      </c>
      <c r="L54" s="115" t="s">
        <v>1013</v>
      </c>
      <c r="M54" s="105">
        <v>1054</v>
      </c>
      <c r="N54" s="105">
        <f t="shared" si="14"/>
        <v>75.285714285714292</v>
      </c>
      <c r="O54" s="105" t="s">
        <v>682</v>
      </c>
      <c r="P54" s="105" t="s">
        <v>682</v>
      </c>
      <c r="Q54" s="142" t="s">
        <v>682</v>
      </c>
      <c r="R54" s="103">
        <v>12</v>
      </c>
      <c r="S54" s="111"/>
      <c r="T54" s="112"/>
    </row>
    <row r="55" spans="1:20">
      <c r="A55" s="105">
        <v>92</v>
      </c>
      <c r="B55" s="105" t="s">
        <v>1092</v>
      </c>
      <c r="C55" s="105">
        <v>718</v>
      </c>
      <c r="D55" s="105">
        <f t="shared" si="15"/>
        <v>51.285714285714285</v>
      </c>
      <c r="E55" s="105">
        <v>822</v>
      </c>
      <c r="F55" s="105">
        <f t="shared" si="16"/>
        <v>54.8</v>
      </c>
      <c r="G55" s="105"/>
      <c r="J55" s="139" t="s">
        <v>1018</v>
      </c>
      <c r="K55" s="140" t="s">
        <v>2677</v>
      </c>
      <c r="L55" s="115" t="s">
        <v>1017</v>
      </c>
      <c r="M55" s="105">
        <v>876</v>
      </c>
      <c r="N55" s="105">
        <f t="shared" si="14"/>
        <v>62.571428571428569</v>
      </c>
      <c r="O55" s="105" t="s">
        <v>687</v>
      </c>
      <c r="P55" s="105" t="s">
        <v>693</v>
      </c>
      <c r="Q55" s="142" t="s">
        <v>687</v>
      </c>
      <c r="R55" s="103">
        <v>13</v>
      </c>
      <c r="S55" s="111"/>
      <c r="T55" s="112"/>
    </row>
    <row r="56" spans="1:20">
      <c r="A56" s="105">
        <v>95</v>
      </c>
      <c r="B56" s="105" t="s">
        <v>1094</v>
      </c>
      <c r="C56" s="105">
        <v>1033</v>
      </c>
      <c r="D56" s="105">
        <f t="shared" si="15"/>
        <v>73.785714285714292</v>
      </c>
      <c r="E56" s="105">
        <v>1100</v>
      </c>
      <c r="F56" s="105">
        <f t="shared" si="16"/>
        <v>73.333333333333329</v>
      </c>
      <c r="G56" s="105"/>
      <c r="J56" s="139" t="s">
        <v>1020</v>
      </c>
      <c r="K56" s="140" t="s">
        <v>2678</v>
      </c>
      <c r="L56" s="115" t="s">
        <v>1019</v>
      </c>
      <c r="M56" s="105">
        <v>990</v>
      </c>
      <c r="N56" s="105">
        <f t="shared" si="14"/>
        <v>70.714285714285708</v>
      </c>
      <c r="O56" s="105" t="s">
        <v>682</v>
      </c>
      <c r="P56" s="105" t="s">
        <v>682</v>
      </c>
      <c r="Q56" s="142" t="s">
        <v>682</v>
      </c>
      <c r="R56" s="103">
        <v>14</v>
      </c>
      <c r="S56" s="111"/>
      <c r="T56" s="112"/>
    </row>
    <row r="57" spans="1:20">
      <c r="A57" s="105">
        <v>97</v>
      </c>
      <c r="B57" s="105" t="s">
        <v>1096</v>
      </c>
      <c r="C57" s="105">
        <v>651</v>
      </c>
      <c r="D57" s="105">
        <f t="shared" si="15"/>
        <v>46.5</v>
      </c>
      <c r="E57" s="105">
        <v>731</v>
      </c>
      <c r="F57" s="105">
        <f t="shared" si="16"/>
        <v>48.733333333333334</v>
      </c>
      <c r="G57" s="105"/>
      <c r="J57" s="139" t="s">
        <v>1022</v>
      </c>
      <c r="K57" s="140" t="s">
        <v>2679</v>
      </c>
      <c r="L57" s="115" t="s">
        <v>1021</v>
      </c>
      <c r="M57" s="105">
        <v>1054</v>
      </c>
      <c r="N57" s="105">
        <f t="shared" si="14"/>
        <v>75.285714285714292</v>
      </c>
      <c r="O57" s="105" t="s">
        <v>682</v>
      </c>
      <c r="P57" s="105" t="s">
        <v>687</v>
      </c>
      <c r="Q57" s="142" t="s">
        <v>682</v>
      </c>
      <c r="R57" s="147"/>
      <c r="S57" s="111">
        <v>4</v>
      </c>
      <c r="T57" s="112"/>
    </row>
    <row r="58" spans="1:20" hidden="1">
      <c r="A58" s="105">
        <v>84</v>
      </c>
      <c r="B58" s="105" t="s">
        <v>1098</v>
      </c>
      <c r="C58" s="105">
        <v>978</v>
      </c>
      <c r="D58" s="105">
        <f t="shared" si="15"/>
        <v>69.857142857142861</v>
      </c>
      <c r="E58" s="105">
        <v>967</v>
      </c>
      <c r="F58" s="105">
        <f t="shared" si="16"/>
        <v>64.466666666666669</v>
      </c>
      <c r="G58" s="105"/>
      <c r="J58" s="139" t="s">
        <v>1024</v>
      </c>
      <c r="K58" s="140" t="s">
        <v>2680</v>
      </c>
      <c r="L58" s="115" t="s">
        <v>1023</v>
      </c>
      <c r="M58" s="105">
        <v>919</v>
      </c>
      <c r="N58" s="105">
        <f t="shared" si="14"/>
        <v>65.642857142857139</v>
      </c>
      <c r="O58" s="105" t="s">
        <v>681</v>
      </c>
      <c r="P58" s="105" t="s">
        <v>681</v>
      </c>
      <c r="Q58" s="148" t="s">
        <v>28</v>
      </c>
      <c r="S58" s="111"/>
      <c r="T58" s="112"/>
    </row>
    <row r="59" spans="1:20">
      <c r="A59" s="105">
        <v>129</v>
      </c>
      <c r="B59" s="105" t="s">
        <v>1101</v>
      </c>
      <c r="C59" s="105"/>
      <c r="D59" s="105"/>
      <c r="E59" s="105"/>
      <c r="F59" s="105"/>
      <c r="G59" s="105"/>
      <c r="J59" s="139" t="s">
        <v>1026</v>
      </c>
      <c r="K59" s="140" t="s">
        <v>2681</v>
      </c>
      <c r="L59" s="115" t="s">
        <v>1025</v>
      </c>
      <c r="M59" s="105">
        <v>1011</v>
      </c>
      <c r="N59" s="105">
        <f t="shared" si="14"/>
        <v>72.214285714285708</v>
      </c>
      <c r="O59" s="105" t="s">
        <v>682</v>
      </c>
      <c r="P59" s="105" t="s">
        <v>681</v>
      </c>
      <c r="Q59" s="142" t="s">
        <v>687</v>
      </c>
      <c r="S59" s="111"/>
      <c r="T59" s="112"/>
    </row>
    <row r="60" spans="1:20">
      <c r="A60" s="105">
        <v>115</v>
      </c>
      <c r="B60" s="105" t="s">
        <v>1104</v>
      </c>
      <c r="C60" s="105">
        <v>1102</v>
      </c>
      <c r="D60" s="105">
        <f t="shared" ref="D60:D64" si="17">(C60/14)</f>
        <v>78.714285714285708</v>
      </c>
      <c r="E60" s="105">
        <v>1158</v>
      </c>
      <c r="F60" s="105">
        <f t="shared" ref="F60:F64" si="18">(E60/15)</f>
        <v>77.2</v>
      </c>
      <c r="G60" s="105"/>
      <c r="J60" s="139" t="s">
        <v>1030</v>
      </c>
      <c r="K60" s="140" t="s">
        <v>2682</v>
      </c>
      <c r="L60" s="115" t="s">
        <v>1029</v>
      </c>
      <c r="M60" s="105">
        <v>1009</v>
      </c>
      <c r="N60" s="105">
        <f t="shared" si="14"/>
        <v>72.071428571428569</v>
      </c>
      <c r="O60" s="105" t="s">
        <v>687</v>
      </c>
      <c r="P60" s="105" t="s">
        <v>681</v>
      </c>
      <c r="Q60" s="142" t="s">
        <v>682</v>
      </c>
      <c r="R60" s="103">
        <v>17</v>
      </c>
      <c r="S60" s="111"/>
      <c r="T60" s="112"/>
    </row>
    <row r="61" spans="1:20">
      <c r="A61" s="105">
        <v>64</v>
      </c>
      <c r="B61" s="105" t="s">
        <v>1106</v>
      </c>
      <c r="C61" s="105">
        <v>1088</v>
      </c>
      <c r="D61" s="105">
        <f t="shared" si="17"/>
        <v>77.714285714285708</v>
      </c>
      <c r="E61" s="105">
        <v>1053</v>
      </c>
      <c r="F61" s="105">
        <f t="shared" si="18"/>
        <v>70.2</v>
      </c>
      <c r="G61" s="105"/>
      <c r="J61" s="139" t="s">
        <v>1034</v>
      </c>
      <c r="K61" s="140" t="s">
        <v>2683</v>
      </c>
      <c r="L61" s="115" t="s">
        <v>1033</v>
      </c>
      <c r="M61" s="105">
        <v>1077</v>
      </c>
      <c r="N61" s="105">
        <f t="shared" si="14"/>
        <v>76.928571428571431</v>
      </c>
      <c r="O61" s="105" t="s">
        <v>682</v>
      </c>
      <c r="P61" s="105" t="s">
        <v>682</v>
      </c>
      <c r="Q61" s="142" t="s">
        <v>682</v>
      </c>
      <c r="R61" s="103">
        <v>18</v>
      </c>
      <c r="S61" s="111"/>
      <c r="T61" s="112"/>
    </row>
    <row r="62" spans="1:20">
      <c r="A62" s="105">
        <v>130</v>
      </c>
      <c r="B62" s="105" t="s">
        <v>1108</v>
      </c>
      <c r="C62" s="105"/>
      <c r="D62" s="105"/>
      <c r="E62" s="105"/>
      <c r="F62" s="105"/>
      <c r="G62" s="105"/>
      <c r="J62" s="139" t="s">
        <v>1036</v>
      </c>
      <c r="K62" s="140" t="s">
        <v>2684</v>
      </c>
      <c r="L62" s="115" t="s">
        <v>1035</v>
      </c>
      <c r="M62" s="105">
        <v>1074</v>
      </c>
      <c r="N62" s="105">
        <f t="shared" si="14"/>
        <v>76.714285714285708</v>
      </c>
      <c r="O62" s="105" t="s">
        <v>682</v>
      </c>
      <c r="P62" s="105" t="s">
        <v>687</v>
      </c>
      <c r="Q62" s="142" t="s">
        <v>682</v>
      </c>
      <c r="S62" s="111"/>
      <c r="T62" s="112"/>
    </row>
    <row r="63" spans="1:20">
      <c r="A63" s="105">
        <v>110</v>
      </c>
      <c r="B63" s="105" t="s">
        <v>1110</v>
      </c>
      <c r="C63" s="105">
        <v>973</v>
      </c>
      <c r="D63" s="105">
        <f t="shared" si="17"/>
        <v>69.5</v>
      </c>
      <c r="E63" s="105">
        <v>1112</v>
      </c>
      <c r="F63" s="105">
        <f t="shared" si="18"/>
        <v>74.13333333333334</v>
      </c>
      <c r="G63" s="105"/>
      <c r="J63" s="139" t="s">
        <v>1038</v>
      </c>
      <c r="K63" s="140" t="s">
        <v>2685</v>
      </c>
      <c r="L63" s="115" t="s">
        <v>1037</v>
      </c>
      <c r="M63" s="105">
        <v>1066</v>
      </c>
      <c r="N63" s="105">
        <f t="shared" si="14"/>
        <v>76.142857142857139</v>
      </c>
      <c r="O63" s="105" t="s">
        <v>681</v>
      </c>
      <c r="P63" s="105" t="s">
        <v>687</v>
      </c>
      <c r="Q63" s="142" t="s">
        <v>682</v>
      </c>
      <c r="R63" s="147"/>
      <c r="S63" s="111">
        <v>5</v>
      </c>
      <c r="T63" s="112"/>
    </row>
    <row r="64" spans="1:20" hidden="1">
      <c r="A64" s="105">
        <v>99</v>
      </c>
      <c r="B64" s="105" t="s">
        <v>1112</v>
      </c>
      <c r="C64" s="105">
        <v>1069</v>
      </c>
      <c r="D64" s="105">
        <f t="shared" si="17"/>
        <v>76.357142857142861</v>
      </c>
      <c r="E64" s="105">
        <v>1041</v>
      </c>
      <c r="F64" s="105">
        <f t="shared" si="18"/>
        <v>69.400000000000006</v>
      </c>
      <c r="G64" s="105"/>
      <c r="J64" s="139" t="s">
        <v>1040</v>
      </c>
      <c r="K64" s="140" t="s">
        <v>2686</v>
      </c>
      <c r="L64" s="115" t="s">
        <v>1039</v>
      </c>
      <c r="M64" s="105">
        <v>786</v>
      </c>
      <c r="N64" s="105">
        <f t="shared" si="14"/>
        <v>56.142857142857146</v>
      </c>
      <c r="O64" s="105" t="s">
        <v>681</v>
      </c>
      <c r="P64" s="105" t="s">
        <v>681</v>
      </c>
      <c r="Q64" s="148" t="s">
        <v>28</v>
      </c>
      <c r="R64" s="103">
        <v>20</v>
      </c>
      <c r="S64" s="111"/>
      <c r="T64" s="112"/>
    </row>
    <row r="65" spans="1:20">
      <c r="A65" s="105">
        <v>131</v>
      </c>
      <c r="B65" s="105" t="s">
        <v>1114</v>
      </c>
      <c r="C65" s="105"/>
      <c r="D65" s="105"/>
      <c r="E65" s="105"/>
      <c r="F65" s="105"/>
      <c r="G65" s="105"/>
      <c r="J65" s="139" t="s">
        <v>1046</v>
      </c>
      <c r="K65" s="140" t="s">
        <v>2687</v>
      </c>
      <c r="L65" s="115" t="s">
        <v>1045</v>
      </c>
      <c r="M65" s="105">
        <v>1066</v>
      </c>
      <c r="N65" s="105">
        <f t="shared" si="14"/>
        <v>76.142857142857139</v>
      </c>
      <c r="O65" s="105" t="s">
        <v>682</v>
      </c>
      <c r="P65" s="105" t="s">
        <v>687</v>
      </c>
      <c r="Q65" s="142" t="s">
        <v>682</v>
      </c>
      <c r="S65" s="111"/>
      <c r="T65" s="112"/>
    </row>
    <row r="66" spans="1:20">
      <c r="A66" s="105">
        <v>94</v>
      </c>
      <c r="B66" s="105" t="s">
        <v>1117</v>
      </c>
      <c r="C66" s="105">
        <v>1034</v>
      </c>
      <c r="D66" s="105">
        <f t="shared" ref="D66:D68" si="19">(C66/14)</f>
        <v>73.857142857142861</v>
      </c>
      <c r="E66" s="105">
        <v>1003</v>
      </c>
      <c r="F66" s="105">
        <f t="shared" ref="F66:F68" si="20">(E66/15)</f>
        <v>66.86666666666666</v>
      </c>
      <c r="G66" s="105"/>
      <c r="J66" s="139" t="s">
        <v>1057</v>
      </c>
      <c r="K66" s="140" t="s">
        <v>2688</v>
      </c>
      <c r="L66" s="115" t="s">
        <v>1056</v>
      </c>
      <c r="M66" s="105">
        <v>914</v>
      </c>
      <c r="N66" s="105">
        <f t="shared" si="14"/>
        <v>65.285714285714292</v>
      </c>
      <c r="O66" s="105" t="s">
        <v>681</v>
      </c>
      <c r="P66" s="105" t="s">
        <v>681</v>
      </c>
      <c r="Q66" s="142" t="s">
        <v>682</v>
      </c>
      <c r="R66" s="103">
        <v>23</v>
      </c>
      <c r="S66" s="111"/>
      <c r="T66" s="112"/>
    </row>
    <row r="67" spans="1:20">
      <c r="A67" s="105">
        <v>76</v>
      </c>
      <c r="B67" s="105" t="s">
        <v>1119</v>
      </c>
      <c r="C67" s="105">
        <v>879</v>
      </c>
      <c r="D67" s="105">
        <f t="shared" si="19"/>
        <v>62.785714285714285</v>
      </c>
      <c r="E67" s="105">
        <v>946</v>
      </c>
      <c r="F67" s="105">
        <f t="shared" si="20"/>
        <v>63.06666666666667</v>
      </c>
      <c r="G67" s="105"/>
      <c r="J67" s="139" t="s">
        <v>1059</v>
      </c>
      <c r="K67" s="140" t="s">
        <v>2689</v>
      </c>
      <c r="L67" s="115" t="s">
        <v>1058</v>
      </c>
      <c r="M67" s="105">
        <v>1173</v>
      </c>
      <c r="N67" s="105">
        <f t="shared" si="14"/>
        <v>83.785714285714292</v>
      </c>
      <c r="O67" s="105" t="s">
        <v>682</v>
      </c>
      <c r="P67" s="105" t="s">
        <v>682</v>
      </c>
      <c r="Q67" s="142" t="s">
        <v>682</v>
      </c>
      <c r="R67" s="103">
        <v>25</v>
      </c>
      <c r="S67" s="111"/>
      <c r="T67" s="112"/>
    </row>
    <row r="68" spans="1:20">
      <c r="A68" s="105">
        <v>101</v>
      </c>
      <c r="B68" s="105" t="s">
        <v>1121</v>
      </c>
      <c r="C68" s="105">
        <v>995</v>
      </c>
      <c r="D68" s="105">
        <f t="shared" si="19"/>
        <v>71.071428571428569</v>
      </c>
      <c r="E68" s="105">
        <v>1078</v>
      </c>
      <c r="F68" s="105">
        <f t="shared" si="20"/>
        <v>71.86666666666666</v>
      </c>
      <c r="G68" s="105"/>
      <c r="J68" s="139" t="s">
        <v>1064</v>
      </c>
      <c r="K68" s="140" t="s">
        <v>2690</v>
      </c>
      <c r="L68" s="115" t="s">
        <v>1063</v>
      </c>
      <c r="M68" s="105">
        <v>798</v>
      </c>
      <c r="N68" s="105">
        <f t="shared" si="14"/>
        <v>57</v>
      </c>
      <c r="O68" s="105" t="s">
        <v>693</v>
      </c>
      <c r="P68" s="105" t="s">
        <v>687</v>
      </c>
      <c r="Q68" s="142" t="s">
        <v>682</v>
      </c>
      <c r="R68" s="103">
        <v>27</v>
      </c>
      <c r="S68" s="111"/>
      <c r="T68" s="112"/>
    </row>
    <row r="69" spans="1:20">
      <c r="A69" s="105">
        <v>132</v>
      </c>
      <c r="B69" s="105" t="s">
        <v>1123</v>
      </c>
      <c r="C69" s="105"/>
      <c r="D69" s="105"/>
      <c r="E69" s="105"/>
      <c r="F69" s="105"/>
      <c r="G69" s="105"/>
      <c r="J69" s="139" t="s">
        <v>1069</v>
      </c>
      <c r="K69" s="140" t="s">
        <v>2691</v>
      </c>
      <c r="L69" s="115" t="s">
        <v>1068</v>
      </c>
      <c r="M69" s="105">
        <v>949</v>
      </c>
      <c r="N69" s="105">
        <f t="shared" si="14"/>
        <v>67.785714285714292</v>
      </c>
      <c r="O69" s="105" t="s">
        <v>687</v>
      </c>
      <c r="P69" s="105" t="s">
        <v>687</v>
      </c>
      <c r="Q69" s="142" t="s">
        <v>682</v>
      </c>
      <c r="R69" s="103">
        <v>28</v>
      </c>
      <c r="S69" s="111"/>
      <c r="T69" s="112"/>
    </row>
    <row r="70" spans="1:20">
      <c r="A70" s="105">
        <v>118</v>
      </c>
      <c r="B70" s="105" t="s">
        <v>1125</v>
      </c>
      <c r="C70" s="105">
        <v>1046</v>
      </c>
      <c r="D70" s="105">
        <f t="shared" ref="D70:D77" si="21">(C70/14)</f>
        <v>74.714285714285708</v>
      </c>
      <c r="E70" s="105">
        <v>1037</v>
      </c>
      <c r="F70" s="105">
        <f t="shared" ref="F70:F73" si="22">(E70/15)</f>
        <v>69.13333333333334</v>
      </c>
      <c r="G70" s="105"/>
      <c r="J70" s="139" t="s">
        <v>1071</v>
      </c>
      <c r="K70" s="140" t="s">
        <v>2692</v>
      </c>
      <c r="L70" s="115" t="s">
        <v>1070</v>
      </c>
      <c r="M70" s="105">
        <v>1089</v>
      </c>
      <c r="N70" s="105">
        <f t="shared" si="14"/>
        <v>77.785714285714292</v>
      </c>
      <c r="O70" s="105" t="s">
        <v>682</v>
      </c>
      <c r="P70" s="105" t="s">
        <v>682</v>
      </c>
      <c r="Q70" s="142" t="s">
        <v>682</v>
      </c>
      <c r="R70" s="103">
        <v>29</v>
      </c>
      <c r="S70" s="111"/>
      <c r="T70" s="112"/>
    </row>
    <row r="71" spans="1:20">
      <c r="A71" s="105">
        <v>47</v>
      </c>
      <c r="B71" s="105" t="s">
        <v>1127</v>
      </c>
      <c r="C71" s="105">
        <v>1119</v>
      </c>
      <c r="D71" s="105">
        <f t="shared" si="21"/>
        <v>79.928571428571431</v>
      </c>
      <c r="E71" s="105">
        <v>1146</v>
      </c>
      <c r="F71" s="105">
        <f t="shared" si="22"/>
        <v>76.400000000000006</v>
      </c>
      <c r="G71" s="105"/>
      <c r="J71" s="139" t="s">
        <v>1073</v>
      </c>
      <c r="K71" s="140" t="s">
        <v>2693</v>
      </c>
      <c r="L71" s="115" t="s">
        <v>1072</v>
      </c>
      <c r="M71" s="105">
        <v>1039</v>
      </c>
      <c r="N71" s="105">
        <f t="shared" si="14"/>
        <v>74.214285714285708</v>
      </c>
      <c r="O71" s="105" t="s">
        <v>682</v>
      </c>
      <c r="P71" s="105" t="s">
        <v>682</v>
      </c>
      <c r="Q71" s="142" t="s">
        <v>682</v>
      </c>
      <c r="R71" s="103">
        <v>30</v>
      </c>
      <c r="S71" s="111"/>
      <c r="T71" s="112"/>
    </row>
    <row r="72" spans="1:20">
      <c r="A72" s="105">
        <v>82</v>
      </c>
      <c r="B72" s="105" t="s">
        <v>1129</v>
      </c>
      <c r="C72" s="105">
        <v>974</v>
      </c>
      <c r="D72" s="105">
        <f t="shared" si="21"/>
        <v>69.571428571428569</v>
      </c>
      <c r="E72" s="105">
        <v>881</v>
      </c>
      <c r="F72" s="105">
        <f t="shared" si="22"/>
        <v>58.733333333333334</v>
      </c>
      <c r="G72" s="105"/>
      <c r="J72" s="139" t="s">
        <v>1075</v>
      </c>
      <c r="K72" s="140" t="s">
        <v>2694</v>
      </c>
      <c r="L72" s="115" t="s">
        <v>1074</v>
      </c>
      <c r="M72" s="105">
        <v>1009</v>
      </c>
      <c r="N72" s="105">
        <f t="shared" si="14"/>
        <v>72.071428571428569</v>
      </c>
      <c r="O72" s="105" t="s">
        <v>687</v>
      </c>
      <c r="P72" s="105" t="s">
        <v>687</v>
      </c>
      <c r="Q72" s="142" t="s">
        <v>682</v>
      </c>
      <c r="R72" s="147"/>
      <c r="S72" s="111">
        <v>8</v>
      </c>
      <c r="T72" s="112"/>
    </row>
    <row r="73" spans="1:20" hidden="1">
      <c r="A73" s="105">
        <v>104</v>
      </c>
      <c r="B73" s="105" t="s">
        <v>1131</v>
      </c>
      <c r="C73" s="105">
        <v>748</v>
      </c>
      <c r="D73" s="105">
        <f t="shared" si="21"/>
        <v>53.428571428571431</v>
      </c>
      <c r="E73" s="105">
        <v>827</v>
      </c>
      <c r="F73" s="105">
        <f t="shared" si="22"/>
        <v>55.133333333333333</v>
      </c>
      <c r="G73" s="105"/>
      <c r="J73" s="139" t="s">
        <v>1077</v>
      </c>
      <c r="K73" s="140" t="s">
        <v>2695</v>
      </c>
      <c r="L73" s="115" t="s">
        <v>1076</v>
      </c>
      <c r="M73" s="105">
        <v>703</v>
      </c>
      <c r="N73" s="105">
        <f t="shared" si="14"/>
        <v>50.214285714285715</v>
      </c>
      <c r="O73" s="105" t="s">
        <v>681</v>
      </c>
      <c r="P73" s="113" t="s">
        <v>28</v>
      </c>
      <c r="Q73" s="148" t="s">
        <v>28</v>
      </c>
      <c r="S73" s="111"/>
      <c r="T73" s="112"/>
    </row>
    <row r="74" spans="1:20">
      <c r="A74" s="105">
        <v>119</v>
      </c>
      <c r="B74" s="105" t="s">
        <v>1134</v>
      </c>
      <c r="C74" s="105">
        <v>569</v>
      </c>
      <c r="D74" s="105">
        <f t="shared" si="21"/>
        <v>40.642857142857146</v>
      </c>
      <c r="E74" s="105">
        <v>334</v>
      </c>
      <c r="F74" s="113"/>
      <c r="G74" s="113"/>
      <c r="J74" s="139" t="s">
        <v>1079</v>
      </c>
      <c r="K74" s="140" t="s">
        <v>2696</v>
      </c>
      <c r="L74" s="115" t="s">
        <v>1078</v>
      </c>
      <c r="M74" s="105">
        <v>738</v>
      </c>
      <c r="N74" s="105">
        <f t="shared" si="14"/>
        <v>52.714285714285715</v>
      </c>
      <c r="O74" s="105" t="s">
        <v>737</v>
      </c>
      <c r="P74" s="105" t="s">
        <v>681</v>
      </c>
      <c r="Q74" s="142" t="s">
        <v>682</v>
      </c>
      <c r="R74" s="103">
        <v>32</v>
      </c>
      <c r="S74" s="111"/>
      <c r="T74" s="112"/>
    </row>
    <row r="75" spans="1:20">
      <c r="A75" s="105">
        <v>77</v>
      </c>
      <c r="B75" s="105" t="s">
        <v>1136</v>
      </c>
      <c r="C75" s="105">
        <v>1112</v>
      </c>
      <c r="D75" s="105">
        <f t="shared" si="21"/>
        <v>79.428571428571431</v>
      </c>
      <c r="E75" s="105">
        <v>1176</v>
      </c>
      <c r="F75" s="105">
        <f t="shared" ref="F75:F77" si="23">(E75/15)</f>
        <v>78.400000000000006</v>
      </c>
      <c r="G75" s="105"/>
      <c r="J75" s="139" t="s">
        <v>1083</v>
      </c>
      <c r="K75" s="140" t="s">
        <v>2697</v>
      </c>
      <c r="L75" s="115" t="s">
        <v>1082</v>
      </c>
      <c r="M75" s="105">
        <v>1027</v>
      </c>
      <c r="N75" s="105">
        <f t="shared" si="14"/>
        <v>73.357142857142861</v>
      </c>
      <c r="O75" s="105" t="s">
        <v>682</v>
      </c>
      <c r="P75" s="105" t="s">
        <v>682</v>
      </c>
      <c r="Q75" s="105" t="s">
        <v>682</v>
      </c>
      <c r="R75" s="103">
        <v>33</v>
      </c>
      <c r="S75" s="111"/>
      <c r="T75" s="112"/>
    </row>
    <row r="76" spans="1:20">
      <c r="A76" s="105">
        <v>50</v>
      </c>
      <c r="B76" s="105" t="s">
        <v>1138</v>
      </c>
      <c r="C76" s="105">
        <v>744</v>
      </c>
      <c r="D76" s="105">
        <f t="shared" si="21"/>
        <v>53.142857142857146</v>
      </c>
      <c r="E76" s="105">
        <v>606</v>
      </c>
      <c r="F76" s="105">
        <f t="shared" si="23"/>
        <v>40.4</v>
      </c>
      <c r="G76" s="105"/>
      <c r="J76" s="139" t="s">
        <v>1085</v>
      </c>
      <c r="K76" s="140" t="s">
        <v>2698</v>
      </c>
      <c r="L76" s="115" t="s">
        <v>1084</v>
      </c>
      <c r="M76" s="105">
        <v>1030</v>
      </c>
      <c r="N76" s="105">
        <f t="shared" si="14"/>
        <v>73.571428571428569</v>
      </c>
      <c r="O76" s="105" t="s">
        <v>682</v>
      </c>
      <c r="P76" s="105" t="s">
        <v>682</v>
      </c>
      <c r="Q76" s="142" t="s">
        <v>682</v>
      </c>
      <c r="R76" s="103">
        <v>34</v>
      </c>
      <c r="S76" s="111"/>
      <c r="T76" s="112"/>
    </row>
    <row r="77" spans="1:20">
      <c r="A77" s="105">
        <v>78</v>
      </c>
      <c r="B77" s="105" t="s">
        <v>1140</v>
      </c>
      <c r="C77" s="105">
        <v>1010</v>
      </c>
      <c r="D77" s="105">
        <f t="shared" si="21"/>
        <v>72.142857142857139</v>
      </c>
      <c r="E77" s="105">
        <v>918</v>
      </c>
      <c r="F77" s="105">
        <f t="shared" si="23"/>
        <v>61.2</v>
      </c>
      <c r="G77" s="105"/>
      <c r="J77" s="139" t="s">
        <v>1087</v>
      </c>
      <c r="K77" s="140" t="s">
        <v>2699</v>
      </c>
      <c r="L77" s="115" t="s">
        <v>1086</v>
      </c>
      <c r="M77" s="105">
        <v>922</v>
      </c>
      <c r="N77" s="105">
        <f t="shared" si="14"/>
        <v>65.857142857142861</v>
      </c>
      <c r="O77" s="105" t="s">
        <v>682</v>
      </c>
      <c r="P77" s="105" t="s">
        <v>687</v>
      </c>
      <c r="Q77" s="105" t="s">
        <v>682</v>
      </c>
      <c r="R77" s="103">
        <v>35</v>
      </c>
      <c r="S77" s="111"/>
      <c r="T77" s="112"/>
    </row>
    <row r="78" spans="1:20">
      <c r="A78" s="105">
        <v>133</v>
      </c>
      <c r="B78" s="105" t="s">
        <v>1142</v>
      </c>
      <c r="C78" s="105"/>
      <c r="D78" s="105"/>
      <c r="E78" s="105"/>
      <c r="F78" s="105"/>
      <c r="G78" s="105"/>
      <c r="J78" s="139" t="s">
        <v>1089</v>
      </c>
      <c r="K78" s="140" t="s">
        <v>2700</v>
      </c>
      <c r="L78" s="115" t="s">
        <v>1088</v>
      </c>
      <c r="M78" s="105">
        <v>1154</v>
      </c>
      <c r="N78" s="105">
        <f t="shared" si="14"/>
        <v>82.428571428571431</v>
      </c>
      <c r="O78" s="105" t="s">
        <v>682</v>
      </c>
      <c r="P78" s="105" t="s">
        <v>682</v>
      </c>
      <c r="Q78" s="142" t="s">
        <v>682</v>
      </c>
      <c r="R78" s="103">
        <v>36</v>
      </c>
      <c r="S78" s="111"/>
      <c r="T78" s="112"/>
    </row>
    <row r="79" spans="1:20">
      <c r="A79" s="105">
        <v>103</v>
      </c>
      <c r="B79" s="105" t="s">
        <v>1144</v>
      </c>
      <c r="C79" s="105">
        <v>770</v>
      </c>
      <c r="D79" s="105">
        <f t="shared" ref="D79:D83" si="24">(C79/14)</f>
        <v>55</v>
      </c>
      <c r="E79" s="105">
        <v>1073</v>
      </c>
      <c r="F79" s="105">
        <f t="shared" ref="F79:F83" si="25">(E79/15)</f>
        <v>71.533333333333331</v>
      </c>
      <c r="G79" s="105"/>
      <c r="J79" s="139" t="s">
        <v>1091</v>
      </c>
      <c r="K79" s="140" t="s">
        <v>2701</v>
      </c>
      <c r="L79" s="115" t="s">
        <v>1090</v>
      </c>
      <c r="M79" s="105">
        <v>1119</v>
      </c>
      <c r="N79" s="105">
        <f t="shared" si="14"/>
        <v>79.928571428571431</v>
      </c>
      <c r="O79" s="105" t="s">
        <v>682</v>
      </c>
      <c r="P79" s="105" t="s">
        <v>682</v>
      </c>
      <c r="Q79" s="105" t="s">
        <v>682</v>
      </c>
      <c r="S79" s="111"/>
      <c r="T79" s="112"/>
    </row>
    <row r="80" spans="1:20">
      <c r="A80" s="105">
        <v>67</v>
      </c>
      <c r="B80" s="105" t="s">
        <v>1146</v>
      </c>
      <c r="C80" s="105">
        <v>1090</v>
      </c>
      <c r="D80" s="105">
        <f t="shared" si="24"/>
        <v>77.857142857142861</v>
      </c>
      <c r="E80" s="105">
        <v>1061</v>
      </c>
      <c r="F80" s="105">
        <f t="shared" si="25"/>
        <v>70.733333333333334</v>
      </c>
      <c r="G80" s="105"/>
      <c r="J80" s="139" t="s">
        <v>1093</v>
      </c>
      <c r="K80" s="140" t="s">
        <v>2702</v>
      </c>
      <c r="L80" s="115" t="s">
        <v>1092</v>
      </c>
      <c r="M80" s="105">
        <v>718</v>
      </c>
      <c r="N80" s="105">
        <f t="shared" si="14"/>
        <v>51.285714285714285</v>
      </c>
      <c r="O80" s="105" t="s">
        <v>693</v>
      </c>
      <c r="P80" s="105" t="s">
        <v>681</v>
      </c>
      <c r="Q80" s="142" t="s">
        <v>682</v>
      </c>
      <c r="R80" s="103">
        <v>37</v>
      </c>
      <c r="S80" s="111"/>
      <c r="T80" s="112"/>
    </row>
    <row r="81" spans="1:20">
      <c r="A81" s="105">
        <v>56</v>
      </c>
      <c r="B81" s="105" t="s">
        <v>1148</v>
      </c>
      <c r="C81" s="105">
        <v>1073</v>
      </c>
      <c r="D81" s="105">
        <f t="shared" si="24"/>
        <v>76.642857142857139</v>
      </c>
      <c r="E81" s="105">
        <v>1066</v>
      </c>
      <c r="F81" s="105">
        <f t="shared" si="25"/>
        <v>71.066666666666663</v>
      </c>
      <c r="G81" s="105"/>
      <c r="J81" s="139" t="s">
        <v>1095</v>
      </c>
      <c r="K81" s="140" t="s">
        <v>2703</v>
      </c>
      <c r="L81" s="115" t="s">
        <v>1094</v>
      </c>
      <c r="M81" s="105">
        <v>1033</v>
      </c>
      <c r="N81" s="105">
        <f t="shared" si="14"/>
        <v>73.785714285714292</v>
      </c>
      <c r="O81" s="105" t="s">
        <v>682</v>
      </c>
      <c r="P81" s="105" t="s">
        <v>682</v>
      </c>
      <c r="Q81" s="142" t="s">
        <v>682</v>
      </c>
      <c r="S81" s="111"/>
      <c r="T81" s="112"/>
    </row>
    <row r="82" spans="1:20">
      <c r="A82" s="105">
        <v>54</v>
      </c>
      <c r="B82" s="105" t="s">
        <v>1150</v>
      </c>
      <c r="C82" s="105">
        <v>1035</v>
      </c>
      <c r="D82" s="105">
        <f t="shared" si="24"/>
        <v>73.928571428571431</v>
      </c>
      <c r="E82" s="105">
        <v>1047</v>
      </c>
      <c r="F82" s="105">
        <f t="shared" si="25"/>
        <v>69.8</v>
      </c>
      <c r="G82" s="105"/>
      <c r="J82" s="139" t="s">
        <v>1097</v>
      </c>
      <c r="K82" s="140" t="s">
        <v>2704</v>
      </c>
      <c r="L82" s="115" t="s">
        <v>1096</v>
      </c>
      <c r="M82" s="105">
        <v>651</v>
      </c>
      <c r="N82" s="105">
        <f t="shared" si="14"/>
        <v>46.5</v>
      </c>
      <c r="O82" s="105" t="s">
        <v>681</v>
      </c>
      <c r="P82" s="105" t="s">
        <v>681</v>
      </c>
      <c r="Q82" s="142" t="s">
        <v>682</v>
      </c>
      <c r="R82" s="103">
        <v>38</v>
      </c>
      <c r="S82" s="111"/>
      <c r="T82" s="112"/>
    </row>
    <row r="83" spans="1:20">
      <c r="A83" s="105">
        <v>73</v>
      </c>
      <c r="B83" s="105" t="s">
        <v>1152</v>
      </c>
      <c r="C83" s="105">
        <v>722</v>
      </c>
      <c r="D83" s="105">
        <f t="shared" si="24"/>
        <v>51.571428571428569</v>
      </c>
      <c r="E83" s="105">
        <v>773</v>
      </c>
      <c r="F83" s="105">
        <f t="shared" si="25"/>
        <v>51.533333333333331</v>
      </c>
      <c r="G83" s="105"/>
      <c r="J83" s="139" t="s">
        <v>1099</v>
      </c>
      <c r="K83" s="140" t="s">
        <v>2705</v>
      </c>
      <c r="L83" s="115" t="s">
        <v>1098</v>
      </c>
      <c r="M83" s="105">
        <v>978</v>
      </c>
      <c r="N83" s="105">
        <f t="shared" si="14"/>
        <v>69.857142857142861</v>
      </c>
      <c r="O83" s="105" t="s">
        <v>1100</v>
      </c>
      <c r="P83" s="105" t="s">
        <v>687</v>
      </c>
      <c r="Q83" s="142" t="s">
        <v>682</v>
      </c>
      <c r="S83" s="111"/>
      <c r="T83" s="112"/>
    </row>
    <row r="84" spans="1:20">
      <c r="A84" s="105">
        <v>150</v>
      </c>
      <c r="B84" s="105" t="s">
        <v>1154</v>
      </c>
      <c r="C84" s="105"/>
      <c r="D84" s="105"/>
      <c r="E84" s="105"/>
      <c r="F84" s="105"/>
      <c r="G84" s="105"/>
      <c r="J84" s="139" t="s">
        <v>1105</v>
      </c>
      <c r="K84" s="140" t="s">
        <v>2706</v>
      </c>
      <c r="L84" s="115" t="s">
        <v>1104</v>
      </c>
      <c r="M84" s="105">
        <v>1102</v>
      </c>
      <c r="N84" s="105">
        <f t="shared" si="14"/>
        <v>78.714285714285708</v>
      </c>
      <c r="O84" s="105" t="s">
        <v>682</v>
      </c>
      <c r="P84" s="105" t="s">
        <v>681</v>
      </c>
      <c r="Q84" s="142" t="s">
        <v>682</v>
      </c>
      <c r="R84" s="103">
        <v>39</v>
      </c>
      <c r="S84" s="111"/>
      <c r="T84" s="112"/>
    </row>
    <row r="85" spans="1:20">
      <c r="A85" s="105">
        <v>134</v>
      </c>
      <c r="B85" s="105" t="s">
        <v>1156</v>
      </c>
      <c r="C85" s="105"/>
      <c r="D85" s="105"/>
      <c r="E85" s="105"/>
      <c r="F85" s="105"/>
      <c r="G85" s="105"/>
      <c r="J85" s="139" t="s">
        <v>1107</v>
      </c>
      <c r="K85" s="140" t="s">
        <v>2707</v>
      </c>
      <c r="L85" s="115" t="s">
        <v>1106</v>
      </c>
      <c r="M85" s="105">
        <v>1088</v>
      </c>
      <c r="N85" s="105">
        <f t="shared" si="14"/>
        <v>77.714285714285708</v>
      </c>
      <c r="O85" s="105" t="s">
        <v>682</v>
      </c>
      <c r="P85" s="105" t="s">
        <v>682</v>
      </c>
      <c r="Q85" s="142" t="s">
        <v>682</v>
      </c>
      <c r="R85" s="103">
        <v>41</v>
      </c>
      <c r="S85" s="111"/>
      <c r="T85" s="112"/>
    </row>
    <row r="86" spans="1:20">
      <c r="A86" s="105">
        <v>135</v>
      </c>
      <c r="B86" s="105" t="s">
        <v>1158</v>
      </c>
      <c r="C86" s="105"/>
      <c r="D86" s="105"/>
      <c r="E86" s="105"/>
      <c r="F86" s="105"/>
      <c r="G86" s="105"/>
      <c r="J86" s="139" t="s">
        <v>1111</v>
      </c>
      <c r="K86" s="140" t="s">
        <v>2708</v>
      </c>
      <c r="L86" s="115" t="s">
        <v>1110</v>
      </c>
      <c r="M86" s="105">
        <v>973</v>
      </c>
      <c r="N86" s="105">
        <f t="shared" si="14"/>
        <v>69.5</v>
      </c>
      <c r="O86" s="105" t="s">
        <v>682</v>
      </c>
      <c r="P86" s="105" t="s">
        <v>682</v>
      </c>
      <c r="Q86" s="142" t="s">
        <v>682</v>
      </c>
      <c r="R86" s="103">
        <v>42</v>
      </c>
      <c r="S86" s="111"/>
      <c r="T86" s="112"/>
    </row>
    <row r="87" spans="1:20">
      <c r="A87" s="105">
        <v>51</v>
      </c>
      <c r="B87" s="105" t="s">
        <v>1161</v>
      </c>
      <c r="C87" s="105">
        <v>887</v>
      </c>
      <c r="D87" s="105">
        <f t="shared" ref="D87:D93" si="26">(C87/14)</f>
        <v>63.357142857142854</v>
      </c>
      <c r="E87" s="105">
        <v>748</v>
      </c>
      <c r="F87" s="105">
        <f t="shared" ref="F87:F93" si="27">(E87/15)</f>
        <v>49.866666666666667</v>
      </c>
      <c r="G87" s="105"/>
      <c r="J87" s="139" t="s">
        <v>1113</v>
      </c>
      <c r="K87" s="140" t="s">
        <v>2709</v>
      </c>
      <c r="L87" s="115" t="s">
        <v>1112</v>
      </c>
      <c r="M87" s="105">
        <v>1069</v>
      </c>
      <c r="N87" s="105">
        <f t="shared" si="14"/>
        <v>76.357142857142861</v>
      </c>
      <c r="O87" s="105" t="s">
        <v>682</v>
      </c>
      <c r="P87" s="105" t="s">
        <v>682</v>
      </c>
      <c r="Q87" s="142" t="s">
        <v>682</v>
      </c>
      <c r="R87" s="103">
        <v>44</v>
      </c>
      <c r="S87" s="111"/>
      <c r="T87" s="112"/>
    </row>
    <row r="88" spans="1:20">
      <c r="A88" s="105">
        <v>114</v>
      </c>
      <c r="B88" s="105" t="s">
        <v>1163</v>
      </c>
      <c r="C88" s="105">
        <v>1201</v>
      </c>
      <c r="D88" s="105">
        <f t="shared" si="26"/>
        <v>85.785714285714292</v>
      </c>
      <c r="E88" s="118" t="s">
        <v>83</v>
      </c>
      <c r="F88" s="118"/>
      <c r="G88" s="118"/>
      <c r="J88" s="139" t="s">
        <v>1118</v>
      </c>
      <c r="K88" s="140" t="s">
        <v>2710</v>
      </c>
      <c r="L88" s="115" t="s">
        <v>1117</v>
      </c>
      <c r="M88" s="105">
        <v>1034</v>
      </c>
      <c r="N88" s="105">
        <f t="shared" si="14"/>
        <v>73.857142857142861</v>
      </c>
      <c r="O88" s="105" t="s">
        <v>682</v>
      </c>
      <c r="P88" s="105" t="s">
        <v>687</v>
      </c>
      <c r="Q88" s="142" t="s">
        <v>682</v>
      </c>
      <c r="S88" s="111"/>
      <c r="T88" s="112"/>
    </row>
    <row r="89" spans="1:20">
      <c r="A89" s="105">
        <v>75</v>
      </c>
      <c r="B89" s="105" t="s">
        <v>1164</v>
      </c>
      <c r="C89" s="105">
        <v>582</v>
      </c>
      <c r="D89" s="105" t="s">
        <v>28</v>
      </c>
      <c r="E89" s="113"/>
      <c r="F89" s="113">
        <f t="shared" si="27"/>
        <v>0</v>
      </c>
      <c r="G89" s="113"/>
      <c r="J89" s="139" t="s">
        <v>1120</v>
      </c>
      <c r="K89" s="140" t="s">
        <v>2711</v>
      </c>
      <c r="L89" s="115" t="s">
        <v>1119</v>
      </c>
      <c r="M89" s="105">
        <v>879</v>
      </c>
      <c r="N89" s="105">
        <f t="shared" si="14"/>
        <v>62.785714285714285</v>
      </c>
      <c r="O89" s="105" t="s">
        <v>681</v>
      </c>
      <c r="P89" s="105" t="s">
        <v>687</v>
      </c>
      <c r="Q89" s="142" t="s">
        <v>682</v>
      </c>
      <c r="R89" s="103">
        <v>45</v>
      </c>
      <c r="S89" s="111"/>
      <c r="T89" s="112"/>
    </row>
    <row r="90" spans="1:20">
      <c r="A90" s="105">
        <v>90</v>
      </c>
      <c r="B90" s="105" t="s">
        <v>1165</v>
      </c>
      <c r="C90" s="105">
        <v>1103</v>
      </c>
      <c r="D90" s="105">
        <f t="shared" si="26"/>
        <v>78.785714285714292</v>
      </c>
      <c r="E90" s="105">
        <v>1095</v>
      </c>
      <c r="F90" s="105">
        <f t="shared" si="27"/>
        <v>73</v>
      </c>
      <c r="G90" s="105"/>
      <c r="J90" s="139" t="s">
        <v>1122</v>
      </c>
      <c r="K90" s="140" t="s">
        <v>2712</v>
      </c>
      <c r="L90" s="115" t="s">
        <v>1121</v>
      </c>
      <c r="M90" s="105">
        <v>995</v>
      </c>
      <c r="N90" s="105">
        <f t="shared" si="14"/>
        <v>71.071428571428569</v>
      </c>
      <c r="O90" s="105" t="s">
        <v>682</v>
      </c>
      <c r="P90" s="105" t="s">
        <v>687</v>
      </c>
      <c r="Q90" s="105" t="s">
        <v>682</v>
      </c>
      <c r="R90" s="103">
        <v>47</v>
      </c>
      <c r="S90" s="111"/>
      <c r="T90" s="112"/>
    </row>
    <row r="91" spans="1:20">
      <c r="A91" s="105">
        <v>81</v>
      </c>
      <c r="B91" s="105" t="s">
        <v>1167</v>
      </c>
      <c r="C91" s="105">
        <v>1071</v>
      </c>
      <c r="D91" s="105">
        <f t="shared" si="26"/>
        <v>76.5</v>
      </c>
      <c r="E91" s="105">
        <v>989</v>
      </c>
      <c r="F91" s="105">
        <f t="shared" si="27"/>
        <v>65.933333333333337</v>
      </c>
      <c r="G91" s="105"/>
      <c r="J91" s="139" t="s">
        <v>1126</v>
      </c>
      <c r="K91" s="140" t="s">
        <v>2713</v>
      </c>
      <c r="L91" s="115" t="s">
        <v>1125</v>
      </c>
      <c r="M91" s="105">
        <v>1046</v>
      </c>
      <c r="N91" s="105">
        <f t="shared" si="14"/>
        <v>74.714285714285708</v>
      </c>
      <c r="O91" s="105" t="s">
        <v>682</v>
      </c>
      <c r="P91" s="105" t="s">
        <v>682</v>
      </c>
      <c r="Q91" s="142" t="s">
        <v>682</v>
      </c>
      <c r="R91" s="103">
        <v>48</v>
      </c>
      <c r="S91" s="111"/>
      <c r="T91" s="112"/>
    </row>
    <row r="92" spans="1:20">
      <c r="A92" s="105">
        <v>117</v>
      </c>
      <c r="B92" s="105" t="s">
        <v>1170</v>
      </c>
      <c r="C92" s="105">
        <v>847</v>
      </c>
      <c r="D92" s="105">
        <f t="shared" si="26"/>
        <v>60.5</v>
      </c>
      <c r="E92" s="105">
        <v>829</v>
      </c>
      <c r="F92" s="105">
        <f t="shared" si="27"/>
        <v>55.266666666666666</v>
      </c>
      <c r="G92" s="105"/>
      <c r="J92" s="139" t="s">
        <v>1128</v>
      </c>
      <c r="K92" s="140" t="s">
        <v>2714</v>
      </c>
      <c r="L92" s="115" t="s">
        <v>1127</v>
      </c>
      <c r="M92" s="105">
        <v>1119</v>
      </c>
      <c r="N92" s="105">
        <f t="shared" si="14"/>
        <v>79.928571428571431</v>
      </c>
      <c r="O92" s="105" t="s">
        <v>682</v>
      </c>
      <c r="P92" s="105" t="s">
        <v>682</v>
      </c>
      <c r="Q92" s="142" t="s">
        <v>682</v>
      </c>
      <c r="R92" s="103">
        <v>49</v>
      </c>
      <c r="S92" s="111"/>
      <c r="T92" s="112"/>
    </row>
    <row r="93" spans="1:20">
      <c r="A93" s="105">
        <v>88</v>
      </c>
      <c r="B93" s="105" t="s">
        <v>1172</v>
      </c>
      <c r="C93" s="105">
        <v>1072</v>
      </c>
      <c r="D93" s="105">
        <f t="shared" si="26"/>
        <v>76.571428571428569</v>
      </c>
      <c r="E93" s="105">
        <v>1171</v>
      </c>
      <c r="F93" s="105">
        <f t="shared" si="27"/>
        <v>78.066666666666663</v>
      </c>
      <c r="G93" s="105"/>
      <c r="J93" s="139" t="s">
        <v>1130</v>
      </c>
      <c r="K93" s="140" t="s">
        <v>2715</v>
      </c>
      <c r="L93" s="115" t="s">
        <v>1129</v>
      </c>
      <c r="M93" s="105">
        <v>974</v>
      </c>
      <c r="N93" s="105">
        <f t="shared" si="14"/>
        <v>69.571428571428569</v>
      </c>
      <c r="O93" s="105" t="s">
        <v>693</v>
      </c>
      <c r="P93" s="105" t="s">
        <v>687</v>
      </c>
      <c r="Q93" s="142" t="s">
        <v>682</v>
      </c>
      <c r="S93" s="111"/>
      <c r="T93" s="112"/>
    </row>
    <row r="94" spans="1:20">
      <c r="A94" s="105">
        <v>136</v>
      </c>
      <c r="B94" s="105" t="s">
        <v>1174</v>
      </c>
      <c r="C94" s="105"/>
      <c r="D94" s="105"/>
      <c r="E94" s="105"/>
      <c r="F94" s="105"/>
      <c r="G94" s="105"/>
      <c r="J94" s="139" t="s">
        <v>1132</v>
      </c>
      <c r="K94" s="140" t="s">
        <v>2716</v>
      </c>
      <c r="L94" s="115" t="s">
        <v>1131</v>
      </c>
      <c r="M94" s="105">
        <v>748</v>
      </c>
      <c r="N94" s="105">
        <f t="shared" si="14"/>
        <v>53.428571428571431</v>
      </c>
      <c r="O94" s="105" t="s">
        <v>681</v>
      </c>
      <c r="P94" s="105" t="s">
        <v>681</v>
      </c>
      <c r="Q94" s="142" t="s">
        <v>1133</v>
      </c>
      <c r="R94" s="147"/>
      <c r="S94" s="111">
        <v>9</v>
      </c>
      <c r="T94" s="112"/>
    </row>
    <row r="95" spans="1:20" hidden="1">
      <c r="A95" s="105">
        <v>91</v>
      </c>
      <c r="B95" s="105" t="s">
        <v>1176</v>
      </c>
      <c r="C95" s="105">
        <v>1071</v>
      </c>
      <c r="D95" s="105">
        <f>(C95/14)</f>
        <v>76.5</v>
      </c>
      <c r="E95" s="105">
        <v>1074</v>
      </c>
      <c r="F95" s="105">
        <f>(E95/15)</f>
        <v>71.599999999999994</v>
      </c>
      <c r="G95" s="105"/>
      <c r="J95" s="139" t="s">
        <v>1135</v>
      </c>
      <c r="K95" s="140" t="s">
        <v>2717</v>
      </c>
      <c r="L95" s="115" t="s">
        <v>1134</v>
      </c>
      <c r="M95" s="105">
        <v>569</v>
      </c>
      <c r="N95" s="105">
        <f t="shared" si="14"/>
        <v>40.642857142857146</v>
      </c>
      <c r="O95" s="113" t="s">
        <v>28</v>
      </c>
      <c r="P95" s="113" t="s">
        <v>28</v>
      </c>
      <c r="Q95" s="148" t="s">
        <v>28</v>
      </c>
      <c r="R95" s="103">
        <v>50</v>
      </c>
      <c r="S95" s="111"/>
      <c r="T95" s="112"/>
    </row>
    <row r="96" spans="1:20">
      <c r="A96" s="105">
        <v>112</v>
      </c>
      <c r="B96" s="105" t="s">
        <v>1178</v>
      </c>
      <c r="C96" s="105">
        <v>501</v>
      </c>
      <c r="D96" s="105" t="s">
        <v>28</v>
      </c>
      <c r="E96" s="113"/>
      <c r="F96" s="113"/>
      <c r="G96" s="113"/>
      <c r="J96" s="139" t="s">
        <v>1137</v>
      </c>
      <c r="K96" s="140" t="s">
        <v>2718</v>
      </c>
      <c r="L96" s="115" t="s">
        <v>1136</v>
      </c>
      <c r="M96" s="105">
        <v>1112</v>
      </c>
      <c r="N96" s="105">
        <f t="shared" si="14"/>
        <v>79.428571428571431</v>
      </c>
      <c r="O96" s="105" t="s">
        <v>682</v>
      </c>
      <c r="P96" s="105" t="s">
        <v>682</v>
      </c>
      <c r="Q96" s="142" t="s">
        <v>682</v>
      </c>
      <c r="R96" s="147"/>
      <c r="S96" s="111">
        <v>10</v>
      </c>
      <c r="T96" s="112"/>
    </row>
    <row r="97" spans="1:20" hidden="1">
      <c r="A97" s="105">
        <v>49</v>
      </c>
      <c r="B97" s="105" t="s">
        <v>1179</v>
      </c>
      <c r="C97" s="105">
        <v>1109</v>
      </c>
      <c r="D97" s="105">
        <f>(C97/14)</f>
        <v>79.214285714285708</v>
      </c>
      <c r="E97" s="105">
        <v>1104</v>
      </c>
      <c r="F97" s="105">
        <f>(E97/15)</f>
        <v>73.599999999999994</v>
      </c>
      <c r="G97" s="105"/>
      <c r="J97" s="139" t="s">
        <v>1139</v>
      </c>
      <c r="K97" s="140" t="s">
        <v>2719</v>
      </c>
      <c r="L97" s="115" t="s">
        <v>1138</v>
      </c>
      <c r="M97" s="105">
        <v>744</v>
      </c>
      <c r="N97" s="105">
        <f t="shared" si="14"/>
        <v>53.142857142857146</v>
      </c>
      <c r="O97" s="105" t="s">
        <v>681</v>
      </c>
      <c r="P97" s="113" t="s">
        <v>28</v>
      </c>
      <c r="Q97" s="113" t="s">
        <v>28</v>
      </c>
      <c r="R97" s="103">
        <v>51</v>
      </c>
      <c r="S97" s="111"/>
      <c r="T97" s="112"/>
    </row>
    <row r="98" spans="1:20">
      <c r="A98" s="105">
        <v>137</v>
      </c>
      <c r="B98" s="105" t="s">
        <v>1181</v>
      </c>
      <c r="C98" s="105"/>
      <c r="D98" s="105"/>
      <c r="E98" s="105"/>
      <c r="F98" s="105"/>
      <c r="G98" s="105"/>
      <c r="J98" s="139" t="s">
        <v>1141</v>
      </c>
      <c r="K98" s="140" t="s">
        <v>2720</v>
      </c>
      <c r="L98" s="115" t="s">
        <v>1140</v>
      </c>
      <c r="M98" s="105">
        <v>1010</v>
      </c>
      <c r="N98" s="105">
        <f t="shared" si="14"/>
        <v>72.142857142857139</v>
      </c>
      <c r="O98" s="105" t="s">
        <v>687</v>
      </c>
      <c r="P98" s="105" t="s">
        <v>687</v>
      </c>
      <c r="Q98" s="142" t="s">
        <v>682</v>
      </c>
      <c r="R98" s="103">
        <v>52</v>
      </c>
      <c r="S98" s="111"/>
      <c r="T98" s="112"/>
    </row>
    <row r="99" spans="1:20">
      <c r="A99" s="105">
        <v>138</v>
      </c>
      <c r="B99" s="105" t="s">
        <v>1184</v>
      </c>
      <c r="C99" s="105"/>
      <c r="D99" s="105"/>
      <c r="E99" s="105"/>
      <c r="F99" s="105"/>
      <c r="G99" s="105"/>
      <c r="J99" s="139" t="s">
        <v>1145</v>
      </c>
      <c r="K99" s="140" t="s">
        <v>2721</v>
      </c>
      <c r="L99" s="115" t="s">
        <v>1144</v>
      </c>
      <c r="M99" s="105">
        <v>770</v>
      </c>
      <c r="N99" s="105">
        <f t="shared" si="14"/>
        <v>55</v>
      </c>
      <c r="O99" s="105" t="s">
        <v>682</v>
      </c>
      <c r="P99" s="105" t="s">
        <v>687</v>
      </c>
      <c r="Q99" s="142" t="s">
        <v>682</v>
      </c>
      <c r="R99" s="103">
        <v>53</v>
      </c>
      <c r="S99" s="111"/>
      <c r="T99" s="112"/>
    </row>
    <row r="100" spans="1:20">
      <c r="A100" s="105">
        <v>139</v>
      </c>
      <c r="B100" s="105" t="s">
        <v>1187</v>
      </c>
      <c r="C100" s="105"/>
      <c r="D100" s="105"/>
      <c r="E100" s="105"/>
      <c r="F100" s="105"/>
      <c r="G100" s="105"/>
      <c r="J100" s="139" t="s">
        <v>1147</v>
      </c>
      <c r="K100" s="140" t="s">
        <v>2722</v>
      </c>
      <c r="L100" s="115" t="s">
        <v>1146</v>
      </c>
      <c r="M100" s="105">
        <v>1090</v>
      </c>
      <c r="N100" s="105">
        <f t="shared" si="14"/>
        <v>77.857142857142861</v>
      </c>
      <c r="O100" s="105" t="s">
        <v>682</v>
      </c>
      <c r="P100" s="105" t="s">
        <v>682</v>
      </c>
      <c r="Q100" s="142" t="s">
        <v>682</v>
      </c>
      <c r="R100" s="103">
        <v>54</v>
      </c>
      <c r="S100" s="111"/>
      <c r="T100" s="112"/>
    </row>
    <row r="101" spans="1:20">
      <c r="A101" s="105">
        <v>151</v>
      </c>
      <c r="B101" s="105" t="s">
        <v>1190</v>
      </c>
      <c r="C101" s="105"/>
      <c r="D101" s="105"/>
      <c r="E101" s="105"/>
      <c r="F101" s="105"/>
      <c r="G101" s="105"/>
      <c r="J101" s="139" t="s">
        <v>1149</v>
      </c>
      <c r="K101" s="140" t="s">
        <v>2723</v>
      </c>
      <c r="L101" s="115" t="s">
        <v>1148</v>
      </c>
      <c r="M101" s="105">
        <v>1073</v>
      </c>
      <c r="N101" s="105">
        <f t="shared" si="14"/>
        <v>76.642857142857139</v>
      </c>
      <c r="O101" s="105" t="s">
        <v>682</v>
      </c>
      <c r="P101" s="105" t="s">
        <v>682</v>
      </c>
      <c r="Q101" s="142" t="s">
        <v>682</v>
      </c>
      <c r="R101" s="103">
        <v>55</v>
      </c>
      <c r="S101" s="111"/>
      <c r="T101" s="112"/>
    </row>
    <row r="102" spans="1:20">
      <c r="A102" s="105">
        <v>70</v>
      </c>
      <c r="B102" s="105" t="s">
        <v>1192</v>
      </c>
      <c r="C102" s="105">
        <v>863</v>
      </c>
      <c r="D102" s="105">
        <f t="shared" ref="D102:D113" si="28">(C102/14)</f>
        <v>61.642857142857146</v>
      </c>
      <c r="E102" s="105">
        <v>864</v>
      </c>
      <c r="F102" s="105">
        <f t="shared" ref="F102:F110" si="29">(E102/15)</f>
        <v>57.6</v>
      </c>
      <c r="G102" s="105"/>
      <c r="J102" s="139" t="s">
        <v>1151</v>
      </c>
      <c r="K102" s="140" t="s">
        <v>2724</v>
      </c>
      <c r="L102" s="115" t="s">
        <v>1150</v>
      </c>
      <c r="M102" s="105">
        <v>1035</v>
      </c>
      <c r="N102" s="105">
        <f t="shared" si="14"/>
        <v>73.928571428571431</v>
      </c>
      <c r="O102" s="105" t="s">
        <v>682</v>
      </c>
      <c r="P102" s="105" t="s">
        <v>682</v>
      </c>
      <c r="Q102" s="142" t="s">
        <v>682</v>
      </c>
      <c r="S102" s="111"/>
      <c r="T102" s="112"/>
    </row>
    <row r="103" spans="1:20">
      <c r="A103" s="105">
        <v>107</v>
      </c>
      <c r="B103" s="105" t="s">
        <v>1194</v>
      </c>
      <c r="C103" s="105">
        <v>743</v>
      </c>
      <c r="D103" s="105">
        <f t="shared" si="28"/>
        <v>53.071428571428569</v>
      </c>
      <c r="E103" s="105">
        <v>593</v>
      </c>
      <c r="F103" s="113" t="s">
        <v>28</v>
      </c>
      <c r="G103" s="113"/>
      <c r="J103" s="139" t="s">
        <v>1153</v>
      </c>
      <c r="K103" s="140" t="s">
        <v>2725</v>
      </c>
      <c r="L103" s="115" t="s">
        <v>1152</v>
      </c>
      <c r="M103" s="105">
        <v>722</v>
      </c>
      <c r="N103" s="105">
        <f t="shared" si="14"/>
        <v>51.571428571428569</v>
      </c>
      <c r="O103" s="105" t="s">
        <v>737</v>
      </c>
      <c r="P103" s="105" t="s">
        <v>681</v>
      </c>
      <c r="Q103" s="142" t="s">
        <v>687</v>
      </c>
      <c r="S103" s="111"/>
      <c r="T103" s="112"/>
    </row>
    <row r="104" spans="1:20">
      <c r="A104" s="105">
        <v>89</v>
      </c>
      <c r="B104" s="105" t="s">
        <v>1197</v>
      </c>
      <c r="C104" s="105">
        <v>0</v>
      </c>
      <c r="D104" s="105" t="s">
        <v>28</v>
      </c>
      <c r="E104" s="113"/>
      <c r="F104" s="113"/>
      <c r="G104" s="113"/>
      <c r="J104" s="139" t="s">
        <v>1162</v>
      </c>
      <c r="K104" s="140" t="s">
        <v>2726</v>
      </c>
      <c r="L104" s="115" t="s">
        <v>1161</v>
      </c>
      <c r="M104" s="105">
        <v>887</v>
      </c>
      <c r="N104" s="105">
        <f t="shared" si="14"/>
        <v>63.357142857142854</v>
      </c>
      <c r="O104" s="105" t="s">
        <v>681</v>
      </c>
      <c r="P104" s="105" t="s">
        <v>681</v>
      </c>
      <c r="Q104" s="105" t="s">
        <v>687</v>
      </c>
      <c r="R104" s="103">
        <v>59</v>
      </c>
      <c r="S104" s="111"/>
      <c r="T104" s="112"/>
    </row>
    <row r="105" spans="1:20">
      <c r="A105" s="105">
        <v>113</v>
      </c>
      <c r="B105" s="105" t="s">
        <v>1198</v>
      </c>
      <c r="C105" s="105">
        <v>890</v>
      </c>
      <c r="D105" s="105">
        <f t="shared" si="28"/>
        <v>63.571428571428569</v>
      </c>
      <c r="E105" s="105">
        <v>971</v>
      </c>
      <c r="F105" s="105">
        <f t="shared" si="29"/>
        <v>64.733333333333334</v>
      </c>
      <c r="G105" s="105"/>
      <c r="J105" s="139" t="s">
        <v>1166</v>
      </c>
      <c r="K105" s="140" t="s">
        <v>2727</v>
      </c>
      <c r="L105" s="115" t="s">
        <v>1165</v>
      </c>
      <c r="M105" s="105">
        <v>1103</v>
      </c>
      <c r="N105" s="105">
        <f t="shared" si="14"/>
        <v>78.785714285714292</v>
      </c>
      <c r="O105" s="105" t="s">
        <v>682</v>
      </c>
      <c r="P105" s="105" t="s">
        <v>682</v>
      </c>
      <c r="Q105" s="105" t="s">
        <v>682</v>
      </c>
      <c r="R105" s="103">
        <v>60</v>
      </c>
      <c r="S105" s="111"/>
      <c r="T105" s="112"/>
    </row>
    <row r="106" spans="1:20">
      <c r="A106" s="105">
        <v>71</v>
      </c>
      <c r="B106" s="105" t="s">
        <v>1200</v>
      </c>
      <c r="C106" s="105">
        <v>858</v>
      </c>
      <c r="D106" s="105">
        <f t="shared" si="28"/>
        <v>61.285714285714285</v>
      </c>
      <c r="E106" s="105">
        <v>871</v>
      </c>
      <c r="F106" s="105">
        <f t="shared" si="29"/>
        <v>58.06666666666667</v>
      </c>
      <c r="G106" s="105"/>
      <c r="J106" s="139" t="s">
        <v>1168</v>
      </c>
      <c r="K106" s="140" t="s">
        <v>2728</v>
      </c>
      <c r="L106" s="115" t="s">
        <v>1169</v>
      </c>
      <c r="M106" s="105">
        <v>1071</v>
      </c>
      <c r="N106" s="105">
        <f t="shared" si="14"/>
        <v>76.5</v>
      </c>
      <c r="O106" s="105" t="s">
        <v>687</v>
      </c>
      <c r="P106" s="105" t="s">
        <v>682</v>
      </c>
      <c r="Q106" s="142" t="s">
        <v>682</v>
      </c>
      <c r="S106" s="111"/>
      <c r="T106" s="112"/>
    </row>
    <row r="107" spans="1:20">
      <c r="A107" s="105">
        <v>120</v>
      </c>
      <c r="B107" s="105" t="s">
        <v>1202</v>
      </c>
      <c r="C107" s="105">
        <v>1016</v>
      </c>
      <c r="D107" s="105">
        <f t="shared" si="28"/>
        <v>72.571428571428569</v>
      </c>
      <c r="E107" s="105">
        <v>948</v>
      </c>
      <c r="F107" s="105">
        <f t="shared" si="29"/>
        <v>63.2</v>
      </c>
      <c r="G107" s="105"/>
      <c r="J107" s="139" t="s">
        <v>1171</v>
      </c>
      <c r="K107" s="140" t="s">
        <v>2729</v>
      </c>
      <c r="L107" s="115" t="s">
        <v>1170</v>
      </c>
      <c r="M107" s="105">
        <v>847</v>
      </c>
      <c r="N107" s="105">
        <f t="shared" si="14"/>
        <v>60.5</v>
      </c>
      <c r="O107" s="105" t="s">
        <v>693</v>
      </c>
      <c r="P107" s="105" t="s">
        <v>681</v>
      </c>
      <c r="Q107" s="142" t="s">
        <v>682</v>
      </c>
      <c r="R107" s="103">
        <v>61</v>
      </c>
      <c r="S107" s="111"/>
      <c r="T107" s="112"/>
    </row>
    <row r="108" spans="1:20">
      <c r="A108" s="105">
        <v>52</v>
      </c>
      <c r="B108" s="105" t="s">
        <v>1204</v>
      </c>
      <c r="C108" s="105">
        <v>908</v>
      </c>
      <c r="D108" s="105">
        <f t="shared" si="28"/>
        <v>64.857142857142861</v>
      </c>
      <c r="E108" s="105">
        <v>859</v>
      </c>
      <c r="F108" s="105">
        <f t="shared" si="29"/>
        <v>57.266666666666666</v>
      </c>
      <c r="G108" s="105"/>
      <c r="J108" s="139" t="s">
        <v>1173</v>
      </c>
      <c r="K108" s="140" t="s">
        <v>2730</v>
      </c>
      <c r="L108" s="115" t="s">
        <v>1172</v>
      </c>
      <c r="M108" s="105">
        <v>1072</v>
      </c>
      <c r="N108" s="105">
        <f t="shared" si="14"/>
        <v>76.571428571428569</v>
      </c>
      <c r="O108" s="105" t="s">
        <v>682</v>
      </c>
      <c r="P108" s="105" t="s">
        <v>682</v>
      </c>
      <c r="Q108" s="142" t="s">
        <v>682</v>
      </c>
      <c r="R108" s="103">
        <v>63</v>
      </c>
      <c r="S108" s="111"/>
      <c r="T108" s="112"/>
    </row>
    <row r="109" spans="1:20">
      <c r="A109" s="105">
        <v>7</v>
      </c>
      <c r="B109" s="105" t="s">
        <v>1206</v>
      </c>
      <c r="C109" s="105">
        <v>982</v>
      </c>
      <c r="D109" s="105">
        <f t="shared" si="28"/>
        <v>70.142857142857139</v>
      </c>
      <c r="E109" s="105">
        <v>965</v>
      </c>
      <c r="F109" s="105">
        <f t="shared" si="29"/>
        <v>64.333333333333329</v>
      </c>
      <c r="G109" s="105"/>
      <c r="J109" s="139" t="s">
        <v>1177</v>
      </c>
      <c r="K109" s="140" t="s">
        <v>2731</v>
      </c>
      <c r="L109" s="115" t="s">
        <v>1176</v>
      </c>
      <c r="M109" s="105">
        <v>1071</v>
      </c>
      <c r="N109" s="105">
        <f t="shared" si="14"/>
        <v>76.5</v>
      </c>
      <c r="O109" s="105" t="s">
        <v>682</v>
      </c>
      <c r="P109" s="105" t="s">
        <v>687</v>
      </c>
      <c r="Q109" s="142" t="s">
        <v>682</v>
      </c>
      <c r="R109" s="103">
        <v>64</v>
      </c>
      <c r="S109" s="111"/>
      <c r="T109" s="112"/>
    </row>
    <row r="110" spans="1:20">
      <c r="A110" s="105">
        <v>6</v>
      </c>
      <c r="B110" s="105" t="s">
        <v>1208</v>
      </c>
      <c r="C110" s="105">
        <v>1128</v>
      </c>
      <c r="D110" s="105">
        <f t="shared" si="28"/>
        <v>80.571428571428569</v>
      </c>
      <c r="E110" s="105">
        <v>1073</v>
      </c>
      <c r="F110" s="105">
        <f t="shared" si="29"/>
        <v>71.533333333333331</v>
      </c>
      <c r="G110" s="105"/>
      <c r="J110" s="139" t="s">
        <v>1180</v>
      </c>
      <c r="K110" s="140" t="s">
        <v>2732</v>
      </c>
      <c r="L110" s="115" t="s">
        <v>1179</v>
      </c>
      <c r="M110" s="105">
        <v>1109</v>
      </c>
      <c r="N110" s="105">
        <f t="shared" si="14"/>
        <v>79.214285714285708</v>
      </c>
      <c r="O110" s="105" t="s">
        <v>682</v>
      </c>
      <c r="P110" s="105" t="s">
        <v>682</v>
      </c>
      <c r="Q110" s="142" t="s">
        <v>682</v>
      </c>
      <c r="S110" s="111"/>
      <c r="T110" s="112"/>
    </row>
    <row r="111" spans="1:20">
      <c r="A111" s="105">
        <v>4</v>
      </c>
      <c r="B111" s="105" t="s">
        <v>1210</v>
      </c>
      <c r="C111" s="105">
        <v>1125</v>
      </c>
      <c r="D111" s="105">
        <f t="shared" si="28"/>
        <v>80.357142857142861</v>
      </c>
      <c r="E111" s="118" t="s">
        <v>83</v>
      </c>
      <c r="F111" s="118"/>
      <c r="G111" s="118"/>
      <c r="J111" s="139" t="s">
        <v>1193</v>
      </c>
      <c r="K111" s="140" t="s">
        <v>2733</v>
      </c>
      <c r="L111" s="115" t="s">
        <v>1192</v>
      </c>
      <c r="M111" s="105">
        <v>863</v>
      </c>
      <c r="N111" s="105">
        <f t="shared" si="14"/>
        <v>61.642857142857146</v>
      </c>
      <c r="O111" s="105" t="s">
        <v>681</v>
      </c>
      <c r="P111" s="105" t="s">
        <v>693</v>
      </c>
      <c r="Q111" s="142" t="s">
        <v>682</v>
      </c>
      <c r="R111" s="147"/>
      <c r="S111" s="111">
        <v>14</v>
      </c>
      <c r="T111" s="112"/>
    </row>
    <row r="112" spans="1:20" hidden="1">
      <c r="A112" s="105">
        <v>9</v>
      </c>
      <c r="B112" s="105" t="s">
        <v>1211</v>
      </c>
      <c r="C112" s="105">
        <v>1126</v>
      </c>
      <c r="D112" s="105">
        <f t="shared" si="28"/>
        <v>80.428571428571431</v>
      </c>
      <c r="E112" s="118" t="s">
        <v>83</v>
      </c>
      <c r="F112" s="118"/>
      <c r="G112" s="118"/>
      <c r="J112" s="139" t="s">
        <v>1195</v>
      </c>
      <c r="K112" s="140" t="s">
        <v>2734</v>
      </c>
      <c r="L112" s="115" t="s">
        <v>1196</v>
      </c>
      <c r="M112" s="105">
        <v>743</v>
      </c>
      <c r="N112" s="105">
        <f t="shared" ref="N112:N150" si="30">(M112/14)</f>
        <v>53.071428571428569</v>
      </c>
      <c r="O112" s="113" t="s">
        <v>28</v>
      </c>
      <c r="P112" s="113" t="s">
        <v>28</v>
      </c>
      <c r="Q112" s="148" t="s">
        <v>28</v>
      </c>
      <c r="R112" s="103">
        <v>68</v>
      </c>
      <c r="S112" s="111"/>
      <c r="T112" s="112"/>
    </row>
    <row r="113" spans="1:20">
      <c r="A113" s="105">
        <v>13</v>
      </c>
      <c r="B113" s="105" t="s">
        <v>1212</v>
      </c>
      <c r="C113" s="105">
        <v>851</v>
      </c>
      <c r="D113" s="105">
        <f t="shared" si="28"/>
        <v>60.785714285714285</v>
      </c>
      <c r="E113" s="105">
        <v>734</v>
      </c>
      <c r="F113" s="105">
        <f t="shared" ref="F113:F116" si="31">(E113/15)</f>
        <v>48.93333333333333</v>
      </c>
      <c r="G113" s="105"/>
      <c r="J113" s="139" t="s">
        <v>1199</v>
      </c>
      <c r="K113" s="140" t="s">
        <v>2735</v>
      </c>
      <c r="L113" s="115" t="s">
        <v>1198</v>
      </c>
      <c r="M113" s="105">
        <v>890</v>
      </c>
      <c r="N113" s="105">
        <f t="shared" si="30"/>
        <v>63.571428571428569</v>
      </c>
      <c r="O113" s="105" t="s">
        <v>687</v>
      </c>
      <c r="P113" s="105" t="s">
        <v>687</v>
      </c>
      <c r="Q113" s="142" t="s">
        <v>682</v>
      </c>
      <c r="R113" s="103">
        <v>69</v>
      </c>
      <c r="S113" s="111"/>
      <c r="T113" s="112"/>
    </row>
    <row r="114" spans="1:20">
      <c r="A114" s="105">
        <v>153</v>
      </c>
      <c r="B114" s="105" t="s">
        <v>1215</v>
      </c>
      <c r="C114" s="105"/>
      <c r="D114" s="105"/>
      <c r="E114" s="105"/>
      <c r="F114" s="105"/>
      <c r="G114" s="105"/>
      <c r="J114" s="139" t="s">
        <v>1201</v>
      </c>
      <c r="K114" s="140" t="s">
        <v>2736</v>
      </c>
      <c r="L114" s="115" t="s">
        <v>1200</v>
      </c>
      <c r="M114" s="105">
        <v>858</v>
      </c>
      <c r="N114" s="105">
        <f t="shared" si="30"/>
        <v>61.285714285714285</v>
      </c>
      <c r="O114" s="105" t="s">
        <v>693</v>
      </c>
      <c r="P114" s="105" t="s">
        <v>687</v>
      </c>
      <c r="Q114" s="105" t="s">
        <v>682</v>
      </c>
      <c r="R114" s="103">
        <v>70</v>
      </c>
      <c r="S114" s="111"/>
      <c r="T114" s="112"/>
    </row>
    <row r="115" spans="1:20">
      <c r="A115" s="105">
        <v>10</v>
      </c>
      <c r="B115" s="105" t="s">
        <v>1217</v>
      </c>
      <c r="C115" s="105">
        <v>1000</v>
      </c>
      <c r="D115" s="105">
        <f t="shared" ref="D115:D120" si="32">(C115/14)</f>
        <v>71.428571428571431</v>
      </c>
      <c r="E115" s="105">
        <v>1049</v>
      </c>
      <c r="F115" s="105">
        <f t="shared" si="31"/>
        <v>69.933333333333337</v>
      </c>
      <c r="G115" s="105"/>
      <c r="J115" s="139" t="s">
        <v>1203</v>
      </c>
      <c r="K115" s="140" t="s">
        <v>2737</v>
      </c>
      <c r="L115" s="115" t="s">
        <v>1202</v>
      </c>
      <c r="M115" s="105">
        <v>1016</v>
      </c>
      <c r="N115" s="105">
        <f t="shared" si="30"/>
        <v>72.571428571428569</v>
      </c>
      <c r="O115" s="105" t="s">
        <v>687</v>
      </c>
      <c r="P115" s="105" t="s">
        <v>687</v>
      </c>
      <c r="Q115" s="142" t="s">
        <v>682</v>
      </c>
      <c r="S115" s="111"/>
      <c r="T115" s="112"/>
    </row>
    <row r="116" spans="1:20">
      <c r="A116" s="105">
        <v>5</v>
      </c>
      <c r="B116" s="105" t="s">
        <v>1219</v>
      </c>
      <c r="C116" s="105">
        <v>1159</v>
      </c>
      <c r="D116" s="105">
        <f t="shared" si="32"/>
        <v>82.785714285714292</v>
      </c>
      <c r="E116" s="105">
        <v>1150</v>
      </c>
      <c r="F116" s="105">
        <f t="shared" si="31"/>
        <v>76.666666666666671</v>
      </c>
      <c r="G116" s="105"/>
      <c r="J116" s="139" t="s">
        <v>1205</v>
      </c>
      <c r="K116" s="140" t="s">
        <v>2738</v>
      </c>
      <c r="L116" s="115" t="s">
        <v>1204</v>
      </c>
      <c r="M116" s="105">
        <v>908</v>
      </c>
      <c r="N116" s="105">
        <f t="shared" si="30"/>
        <v>64.857142857142861</v>
      </c>
      <c r="O116" s="105" t="s">
        <v>681</v>
      </c>
      <c r="P116" s="105" t="s">
        <v>687</v>
      </c>
      <c r="Q116" s="142" t="s">
        <v>682</v>
      </c>
      <c r="R116" s="103">
        <v>71</v>
      </c>
      <c r="S116" s="111"/>
      <c r="T116" s="112"/>
    </row>
    <row r="117" spans="1:20">
      <c r="A117" s="105">
        <v>140</v>
      </c>
      <c r="B117" s="105" t="s">
        <v>1221</v>
      </c>
      <c r="C117" s="105"/>
      <c r="D117" s="105"/>
      <c r="E117" s="105"/>
      <c r="F117" s="105"/>
      <c r="G117" s="105"/>
      <c r="J117" s="139" t="s">
        <v>1207</v>
      </c>
      <c r="K117" s="140" t="s">
        <v>2739</v>
      </c>
      <c r="L117" s="115" t="s">
        <v>1206</v>
      </c>
      <c r="M117" s="105">
        <v>982</v>
      </c>
      <c r="N117" s="105">
        <f t="shared" si="30"/>
        <v>70.142857142857139</v>
      </c>
      <c r="O117" s="105" t="s">
        <v>687</v>
      </c>
      <c r="P117" s="105" t="s">
        <v>687</v>
      </c>
      <c r="Q117" s="142" t="s">
        <v>682</v>
      </c>
      <c r="R117" s="103">
        <v>72</v>
      </c>
      <c r="S117" s="111"/>
      <c r="T117" s="112"/>
    </row>
    <row r="118" spans="1:20">
      <c r="A118" s="105">
        <v>8</v>
      </c>
      <c r="B118" s="105" t="s">
        <v>1223</v>
      </c>
      <c r="C118" s="105">
        <v>1105</v>
      </c>
      <c r="D118" s="105">
        <f t="shared" si="32"/>
        <v>78.928571428571431</v>
      </c>
      <c r="E118" s="105">
        <v>1082</v>
      </c>
      <c r="F118" s="105">
        <f t="shared" ref="F118:F122" si="33">(E118/15)</f>
        <v>72.13333333333334</v>
      </c>
      <c r="G118" s="105"/>
      <c r="J118" s="139" t="s">
        <v>1209</v>
      </c>
      <c r="K118" s="140" t="s">
        <v>2740</v>
      </c>
      <c r="L118" s="115" t="s">
        <v>1208</v>
      </c>
      <c r="M118" s="105">
        <v>1128</v>
      </c>
      <c r="N118" s="105">
        <f t="shared" si="30"/>
        <v>80.571428571428569</v>
      </c>
      <c r="O118" s="105" t="s">
        <v>682</v>
      </c>
      <c r="P118" s="105" t="s">
        <v>682</v>
      </c>
      <c r="Q118" s="142" t="s">
        <v>682</v>
      </c>
      <c r="R118" s="147"/>
      <c r="S118" s="111">
        <v>16</v>
      </c>
      <c r="T118" s="112"/>
    </row>
    <row r="119" spans="1:20" hidden="1">
      <c r="A119" s="105">
        <v>11</v>
      </c>
      <c r="B119" s="105" t="s">
        <v>1225</v>
      </c>
      <c r="C119" s="105">
        <v>1106</v>
      </c>
      <c r="D119" s="105">
        <f t="shared" si="32"/>
        <v>79</v>
      </c>
      <c r="E119" s="118" t="s">
        <v>83</v>
      </c>
      <c r="F119" s="118"/>
      <c r="G119" s="118"/>
      <c r="J119" s="139" t="s">
        <v>1213</v>
      </c>
      <c r="K119" s="140" t="s">
        <v>2741</v>
      </c>
      <c r="L119" s="115" t="s">
        <v>1214</v>
      </c>
      <c r="M119" s="105">
        <v>851</v>
      </c>
      <c r="N119" s="105">
        <f t="shared" si="30"/>
        <v>60.785714285714285</v>
      </c>
      <c r="O119" s="105" t="s">
        <v>681</v>
      </c>
      <c r="P119" s="113" t="s">
        <v>28</v>
      </c>
      <c r="Q119" s="148" t="s">
        <v>28</v>
      </c>
      <c r="R119" s="103">
        <v>75</v>
      </c>
      <c r="S119" s="111"/>
      <c r="T119" s="112"/>
    </row>
    <row r="120" spans="1:20">
      <c r="A120" s="105">
        <v>3</v>
      </c>
      <c r="B120" s="105" t="s">
        <v>1226</v>
      </c>
      <c r="C120" s="105">
        <v>726</v>
      </c>
      <c r="D120" s="105">
        <f t="shared" si="32"/>
        <v>51.857142857142854</v>
      </c>
      <c r="E120" s="105">
        <v>844</v>
      </c>
      <c r="F120" s="105">
        <f t="shared" si="33"/>
        <v>56.266666666666666</v>
      </c>
      <c r="G120" s="105"/>
      <c r="J120" s="139" t="s">
        <v>1220</v>
      </c>
      <c r="K120" s="140" t="s">
        <v>2742</v>
      </c>
      <c r="L120" s="115" t="s">
        <v>1219</v>
      </c>
      <c r="M120" s="105">
        <v>1159</v>
      </c>
      <c r="N120" s="105">
        <f t="shared" si="30"/>
        <v>82.785714285714292</v>
      </c>
      <c r="O120" s="105" t="s">
        <v>682</v>
      </c>
      <c r="P120" s="105" t="s">
        <v>682</v>
      </c>
      <c r="Q120" s="142" t="s">
        <v>682</v>
      </c>
      <c r="R120" s="103">
        <v>77</v>
      </c>
      <c r="S120" s="111"/>
      <c r="T120" s="112"/>
    </row>
    <row r="121" spans="1:20">
      <c r="A121" s="105">
        <v>154</v>
      </c>
      <c r="B121" s="105" t="s">
        <v>1228</v>
      </c>
      <c r="C121" s="105"/>
      <c r="D121" s="105"/>
      <c r="E121" s="105"/>
      <c r="F121" s="105"/>
      <c r="G121" s="105"/>
      <c r="J121" s="139" t="s">
        <v>1224</v>
      </c>
      <c r="K121" s="140" t="s">
        <v>2743</v>
      </c>
      <c r="L121" s="115" t="s">
        <v>1223</v>
      </c>
      <c r="M121" s="105">
        <v>1105</v>
      </c>
      <c r="N121" s="105">
        <f t="shared" si="30"/>
        <v>78.928571428571431</v>
      </c>
      <c r="O121" s="105" t="s">
        <v>682</v>
      </c>
      <c r="P121" s="105" t="s">
        <v>682</v>
      </c>
      <c r="Q121" s="142" t="s">
        <v>682</v>
      </c>
      <c r="R121" s="147"/>
      <c r="S121" s="111">
        <v>6</v>
      </c>
      <c r="T121" s="112"/>
    </row>
    <row r="122" spans="1:20" hidden="1">
      <c r="A122" s="105">
        <v>2</v>
      </c>
      <c r="B122" s="105" t="s">
        <v>1230</v>
      </c>
      <c r="C122" s="105">
        <v>752</v>
      </c>
      <c r="D122" s="105">
        <f t="shared" ref="D122:D131" si="34">(C122/14)</f>
        <v>53.714285714285715</v>
      </c>
      <c r="E122" s="105">
        <v>760</v>
      </c>
      <c r="F122" s="105">
        <f t="shared" si="33"/>
        <v>50.666666666666664</v>
      </c>
      <c r="G122" s="105"/>
      <c r="J122" s="139" t="s">
        <v>1051</v>
      </c>
      <c r="K122" s="140" t="s">
        <v>2744</v>
      </c>
      <c r="L122" s="115" t="s">
        <v>1050</v>
      </c>
      <c r="M122" s="105">
        <v>829</v>
      </c>
      <c r="N122" s="105">
        <f t="shared" si="30"/>
        <v>59.214285714285715</v>
      </c>
      <c r="O122" s="105" t="s">
        <v>687</v>
      </c>
      <c r="P122" s="105" t="s">
        <v>681</v>
      </c>
      <c r="Q122" s="148" t="s">
        <v>28</v>
      </c>
      <c r="S122" s="111"/>
      <c r="T122" s="112"/>
    </row>
    <row r="123" spans="1:20">
      <c r="A123" s="105">
        <v>141</v>
      </c>
      <c r="B123" s="105" t="s">
        <v>1232</v>
      </c>
      <c r="C123" s="105"/>
      <c r="D123" s="105"/>
      <c r="E123" s="105"/>
      <c r="F123" s="105"/>
      <c r="G123" s="105"/>
      <c r="J123" s="139" t="s">
        <v>1227</v>
      </c>
      <c r="K123" s="140" t="s">
        <v>2745</v>
      </c>
      <c r="L123" s="115" t="s">
        <v>1226</v>
      </c>
      <c r="M123" s="105">
        <v>726</v>
      </c>
      <c r="N123" s="105">
        <f t="shared" si="30"/>
        <v>51.857142857142854</v>
      </c>
      <c r="O123" s="105" t="s">
        <v>693</v>
      </c>
      <c r="P123" s="105" t="s">
        <v>681</v>
      </c>
      <c r="Q123" s="142" t="s">
        <v>687</v>
      </c>
      <c r="S123" s="111"/>
      <c r="T123" s="112"/>
    </row>
    <row r="124" spans="1:20">
      <c r="A124" s="105">
        <v>14</v>
      </c>
      <c r="B124" s="105" t="s">
        <v>1235</v>
      </c>
      <c r="C124" s="105">
        <v>871</v>
      </c>
      <c r="D124" s="105">
        <f t="shared" si="34"/>
        <v>62.214285714285715</v>
      </c>
      <c r="E124" s="105">
        <v>933</v>
      </c>
      <c r="F124" s="105">
        <f t="shared" ref="F124:F131" si="35">(E124/15)</f>
        <v>62.2</v>
      </c>
      <c r="G124" s="105"/>
      <c r="J124" s="139" t="s">
        <v>1231</v>
      </c>
      <c r="K124" s="140" t="s">
        <v>2746</v>
      </c>
      <c r="L124" s="115" t="s">
        <v>1230</v>
      </c>
      <c r="M124" s="105">
        <v>752</v>
      </c>
      <c r="N124" s="105">
        <f t="shared" si="30"/>
        <v>53.714285714285715</v>
      </c>
      <c r="O124" s="105" t="s">
        <v>737</v>
      </c>
      <c r="P124" s="105" t="s">
        <v>681</v>
      </c>
      <c r="Q124" s="142" t="s">
        <v>682</v>
      </c>
      <c r="R124" s="103">
        <v>80</v>
      </c>
      <c r="S124" s="111"/>
      <c r="T124" s="112"/>
    </row>
    <row r="125" spans="1:20">
      <c r="A125" s="105">
        <v>1</v>
      </c>
      <c r="B125" s="105" t="s">
        <v>1238</v>
      </c>
      <c r="C125" s="105">
        <v>994</v>
      </c>
      <c r="D125" s="105">
        <f t="shared" si="34"/>
        <v>71</v>
      </c>
      <c r="E125" s="105">
        <v>953</v>
      </c>
      <c r="F125" s="105">
        <f t="shared" si="35"/>
        <v>63.533333333333331</v>
      </c>
      <c r="G125" s="105"/>
      <c r="J125" s="139" t="s">
        <v>1236</v>
      </c>
      <c r="K125" s="140" t="s">
        <v>2747</v>
      </c>
      <c r="L125" s="115" t="s">
        <v>1237</v>
      </c>
      <c r="M125" s="105">
        <v>871</v>
      </c>
      <c r="N125" s="105">
        <f t="shared" si="30"/>
        <v>62.214285714285715</v>
      </c>
      <c r="O125" s="105" t="s">
        <v>687</v>
      </c>
      <c r="P125" s="105" t="s">
        <v>687</v>
      </c>
      <c r="Q125" s="142" t="s">
        <v>682</v>
      </c>
      <c r="S125" s="111"/>
      <c r="T125" s="112"/>
    </row>
    <row r="126" spans="1:20">
      <c r="A126" s="105">
        <v>31</v>
      </c>
      <c r="B126" s="105" t="s">
        <v>1240</v>
      </c>
      <c r="C126" s="105">
        <v>1178</v>
      </c>
      <c r="D126" s="105">
        <f t="shared" si="34"/>
        <v>84.142857142857139</v>
      </c>
      <c r="E126" s="105">
        <v>1189</v>
      </c>
      <c r="F126" s="105">
        <f t="shared" si="35"/>
        <v>79.266666666666666</v>
      </c>
      <c r="G126" s="105"/>
      <c r="J126" s="139" t="s">
        <v>1239</v>
      </c>
      <c r="K126" s="140" t="s">
        <v>2748</v>
      </c>
      <c r="L126" s="115" t="s">
        <v>1238</v>
      </c>
      <c r="M126" s="105">
        <v>994</v>
      </c>
      <c r="N126" s="105">
        <f t="shared" si="30"/>
        <v>71</v>
      </c>
      <c r="O126" s="105" t="s">
        <v>687</v>
      </c>
      <c r="P126" s="105" t="s">
        <v>681</v>
      </c>
      <c r="Q126" s="142" t="s">
        <v>682</v>
      </c>
      <c r="R126" s="103">
        <v>81</v>
      </c>
      <c r="S126" s="111"/>
      <c r="T126" s="112"/>
    </row>
    <row r="127" spans="1:20">
      <c r="A127" s="105">
        <v>40</v>
      </c>
      <c r="B127" s="105" t="s">
        <v>1242</v>
      </c>
      <c r="C127" s="105">
        <v>887</v>
      </c>
      <c r="D127" s="105">
        <f t="shared" si="34"/>
        <v>63.357142857142854</v>
      </c>
      <c r="E127" s="105">
        <v>968</v>
      </c>
      <c r="F127" s="105">
        <f t="shared" si="35"/>
        <v>64.533333333333331</v>
      </c>
      <c r="G127" s="105"/>
      <c r="J127" s="139" t="s">
        <v>1241</v>
      </c>
      <c r="K127" s="140" t="s">
        <v>2749</v>
      </c>
      <c r="L127" s="115" t="s">
        <v>1240</v>
      </c>
      <c r="M127" s="105">
        <v>1178</v>
      </c>
      <c r="N127" s="105">
        <f t="shared" si="30"/>
        <v>84.142857142857139</v>
      </c>
      <c r="O127" s="105" t="s">
        <v>682</v>
      </c>
      <c r="P127" s="105" t="s">
        <v>682</v>
      </c>
      <c r="Q127" s="142" t="s">
        <v>682</v>
      </c>
      <c r="R127" s="103">
        <v>82</v>
      </c>
      <c r="S127" s="111"/>
      <c r="T127" s="112"/>
    </row>
    <row r="128" spans="1:20">
      <c r="A128" s="105">
        <v>22</v>
      </c>
      <c r="B128" s="105" t="s">
        <v>1244</v>
      </c>
      <c r="C128" s="105">
        <v>880</v>
      </c>
      <c r="D128" s="105">
        <f t="shared" si="34"/>
        <v>62.857142857142854</v>
      </c>
      <c r="E128" s="105">
        <v>863</v>
      </c>
      <c r="F128" s="105">
        <f t="shared" si="35"/>
        <v>57.533333333333331</v>
      </c>
      <c r="G128" s="105"/>
      <c r="J128" s="139" t="s">
        <v>1243</v>
      </c>
      <c r="K128" s="140" t="s">
        <v>2750</v>
      </c>
      <c r="L128" s="115" t="s">
        <v>1242</v>
      </c>
      <c r="M128" s="105">
        <v>887</v>
      </c>
      <c r="N128" s="105">
        <f t="shared" si="30"/>
        <v>63.357142857142854</v>
      </c>
      <c r="O128" s="105" t="s">
        <v>687</v>
      </c>
      <c r="P128" s="105" t="s">
        <v>682</v>
      </c>
      <c r="Q128" s="142" t="s">
        <v>682</v>
      </c>
      <c r="S128" s="111"/>
      <c r="T128" s="112"/>
    </row>
    <row r="129" spans="1:20">
      <c r="A129" s="105">
        <v>38</v>
      </c>
      <c r="B129" s="105" t="s">
        <v>1246</v>
      </c>
      <c r="C129" s="105">
        <v>927</v>
      </c>
      <c r="D129" s="105">
        <f t="shared" si="34"/>
        <v>66.214285714285708</v>
      </c>
      <c r="E129" s="105">
        <v>877</v>
      </c>
      <c r="F129" s="105">
        <f t="shared" si="35"/>
        <v>58.466666666666669</v>
      </c>
      <c r="G129" s="105"/>
      <c r="J129" s="139" t="s">
        <v>1245</v>
      </c>
      <c r="K129" s="140" t="s">
        <v>2751</v>
      </c>
      <c r="L129" s="115" t="s">
        <v>1244</v>
      </c>
      <c r="M129" s="105">
        <v>880</v>
      </c>
      <c r="N129" s="105">
        <f t="shared" si="30"/>
        <v>62.857142857142854</v>
      </c>
      <c r="O129" s="105" t="s">
        <v>681</v>
      </c>
      <c r="P129" s="105" t="s">
        <v>687</v>
      </c>
      <c r="Q129" s="142" t="s">
        <v>682</v>
      </c>
      <c r="R129" s="103">
        <v>83</v>
      </c>
      <c r="S129" s="111"/>
      <c r="T129" s="112"/>
    </row>
    <row r="130" spans="1:20">
      <c r="A130" s="105">
        <v>32</v>
      </c>
      <c r="B130" s="105" t="s">
        <v>1248</v>
      </c>
      <c r="C130" s="105">
        <v>1091</v>
      </c>
      <c r="D130" s="105">
        <f t="shared" si="34"/>
        <v>77.928571428571431</v>
      </c>
      <c r="E130" s="105">
        <v>1106</v>
      </c>
      <c r="F130" s="105">
        <f t="shared" si="35"/>
        <v>73.733333333333334</v>
      </c>
      <c r="G130" s="105"/>
      <c r="J130" s="139" t="s">
        <v>1247</v>
      </c>
      <c r="K130" s="140" t="s">
        <v>2752</v>
      </c>
      <c r="L130" s="115" t="s">
        <v>1246</v>
      </c>
      <c r="M130" s="105">
        <v>927</v>
      </c>
      <c r="N130" s="105">
        <f t="shared" si="30"/>
        <v>66.214285714285708</v>
      </c>
      <c r="O130" s="105" t="s">
        <v>693</v>
      </c>
      <c r="P130" s="105" t="s">
        <v>693</v>
      </c>
      <c r="Q130" s="142" t="s">
        <v>682</v>
      </c>
      <c r="S130" s="111"/>
      <c r="T130" s="112"/>
    </row>
    <row r="131" spans="1:20">
      <c r="A131" s="105">
        <v>39</v>
      </c>
      <c r="B131" s="105" t="s">
        <v>1250</v>
      </c>
      <c r="C131" s="105">
        <v>782</v>
      </c>
      <c r="D131" s="105">
        <f t="shared" si="34"/>
        <v>55.857142857142854</v>
      </c>
      <c r="E131" s="105">
        <v>884</v>
      </c>
      <c r="F131" s="105">
        <f t="shared" si="35"/>
        <v>58.93333333333333</v>
      </c>
      <c r="G131" s="105"/>
      <c r="J131" s="139" t="s">
        <v>1249</v>
      </c>
      <c r="K131" s="140" t="s">
        <v>2753</v>
      </c>
      <c r="L131" s="115" t="s">
        <v>1248</v>
      </c>
      <c r="M131" s="105">
        <v>1091</v>
      </c>
      <c r="N131" s="105">
        <f t="shared" si="30"/>
        <v>77.928571428571431</v>
      </c>
      <c r="O131" s="105" t="s">
        <v>682</v>
      </c>
      <c r="P131" s="105" t="s">
        <v>681</v>
      </c>
      <c r="Q131" s="142" t="s">
        <v>682</v>
      </c>
      <c r="S131" s="111"/>
      <c r="T131" s="112"/>
    </row>
    <row r="132" spans="1:20">
      <c r="A132" s="105">
        <v>142</v>
      </c>
      <c r="B132" s="105" t="s">
        <v>1252</v>
      </c>
      <c r="C132" s="105"/>
      <c r="D132" s="105"/>
      <c r="E132" s="105"/>
      <c r="F132" s="105"/>
      <c r="G132" s="105"/>
      <c r="J132" s="139" t="s">
        <v>1251</v>
      </c>
      <c r="K132" s="140" t="s">
        <v>2754</v>
      </c>
      <c r="L132" s="115" t="s">
        <v>1250</v>
      </c>
      <c r="M132" s="105">
        <v>782</v>
      </c>
      <c r="N132" s="105">
        <f t="shared" si="30"/>
        <v>55.857142857142854</v>
      </c>
      <c r="O132" s="105" t="s">
        <v>681</v>
      </c>
      <c r="P132" s="105" t="s">
        <v>693</v>
      </c>
      <c r="Q132" s="142" t="s">
        <v>687</v>
      </c>
      <c r="R132" s="103">
        <v>85</v>
      </c>
      <c r="S132" s="111"/>
      <c r="T132" s="112"/>
    </row>
    <row r="133" spans="1:20">
      <c r="A133" s="105">
        <v>17</v>
      </c>
      <c r="B133" s="105" t="s">
        <v>1255</v>
      </c>
      <c r="C133" s="105">
        <v>985</v>
      </c>
      <c r="D133" s="105">
        <f t="shared" ref="D133:D135" si="36">(C133/14)</f>
        <v>70.357142857142861</v>
      </c>
      <c r="E133" s="105">
        <v>1020</v>
      </c>
      <c r="F133" s="105">
        <f t="shared" ref="F133:F135" si="37">(E133/15)</f>
        <v>68</v>
      </c>
      <c r="G133" s="105"/>
      <c r="J133" s="139" t="s">
        <v>1256</v>
      </c>
      <c r="K133" s="140" t="s">
        <v>2755</v>
      </c>
      <c r="L133" s="115" t="s">
        <v>1255</v>
      </c>
      <c r="M133" s="105">
        <v>985</v>
      </c>
      <c r="N133" s="105">
        <f t="shared" si="30"/>
        <v>70.357142857142861</v>
      </c>
      <c r="O133" s="105" t="s">
        <v>682</v>
      </c>
      <c r="P133" s="105" t="s">
        <v>687</v>
      </c>
      <c r="Q133" s="142" t="s">
        <v>682</v>
      </c>
      <c r="R133" s="103">
        <v>86</v>
      </c>
      <c r="S133" s="111"/>
      <c r="T133" s="112"/>
    </row>
    <row r="134" spans="1:20">
      <c r="A134" s="105">
        <v>29</v>
      </c>
      <c r="B134" s="105" t="s">
        <v>1257</v>
      </c>
      <c r="C134" s="105">
        <v>1061</v>
      </c>
      <c r="D134" s="105">
        <f t="shared" si="36"/>
        <v>75.785714285714292</v>
      </c>
      <c r="E134" s="105">
        <v>1072</v>
      </c>
      <c r="F134" s="105">
        <f t="shared" si="37"/>
        <v>71.466666666666669</v>
      </c>
      <c r="G134" s="105"/>
      <c r="J134" s="139" t="s">
        <v>1258</v>
      </c>
      <c r="K134" s="140" t="s">
        <v>2756</v>
      </c>
      <c r="L134" s="115" t="s">
        <v>1257</v>
      </c>
      <c r="M134" s="105">
        <v>1061</v>
      </c>
      <c r="N134" s="105">
        <f t="shared" si="30"/>
        <v>75.785714285714292</v>
      </c>
      <c r="O134" s="105" t="s">
        <v>682</v>
      </c>
      <c r="P134" s="105" t="s">
        <v>687</v>
      </c>
      <c r="Q134" s="142" t="s">
        <v>682</v>
      </c>
      <c r="R134" s="103">
        <v>87</v>
      </c>
      <c r="S134" s="111"/>
      <c r="T134" s="112"/>
    </row>
    <row r="135" spans="1:20">
      <c r="A135" s="105">
        <v>21</v>
      </c>
      <c r="B135" s="105" t="s">
        <v>1259</v>
      </c>
      <c r="C135" s="105">
        <v>1096</v>
      </c>
      <c r="D135" s="105">
        <f t="shared" si="36"/>
        <v>78.285714285714292</v>
      </c>
      <c r="E135" s="105">
        <v>1124</v>
      </c>
      <c r="F135" s="105">
        <f t="shared" si="37"/>
        <v>74.933333333333337</v>
      </c>
      <c r="G135" s="105"/>
      <c r="J135" s="139" t="s">
        <v>1260</v>
      </c>
      <c r="K135" s="140" t="s">
        <v>2757</v>
      </c>
      <c r="L135" s="115" t="s">
        <v>1259</v>
      </c>
      <c r="M135" s="105">
        <v>1096</v>
      </c>
      <c r="N135" s="105">
        <f t="shared" si="30"/>
        <v>78.285714285714292</v>
      </c>
      <c r="O135" s="105" t="s">
        <v>682</v>
      </c>
      <c r="P135" s="105" t="s">
        <v>687</v>
      </c>
      <c r="Q135" s="142" t="s">
        <v>682</v>
      </c>
      <c r="S135" s="111"/>
      <c r="T135" s="112"/>
    </row>
    <row r="136" spans="1:20">
      <c r="A136" s="105">
        <v>143</v>
      </c>
      <c r="B136" s="105" t="s">
        <v>1261</v>
      </c>
      <c r="C136" s="105"/>
      <c r="D136" s="105"/>
      <c r="E136" s="105"/>
      <c r="F136" s="105"/>
      <c r="G136" s="105"/>
      <c r="J136" s="139" t="s">
        <v>1267</v>
      </c>
      <c r="K136" s="140" t="s">
        <v>2758</v>
      </c>
      <c r="L136" s="115" t="s">
        <v>1266</v>
      </c>
      <c r="M136" s="105">
        <v>842</v>
      </c>
      <c r="N136" s="105">
        <f t="shared" si="30"/>
        <v>60.142857142857146</v>
      </c>
      <c r="O136" s="105" t="s">
        <v>681</v>
      </c>
      <c r="P136" s="105" t="s">
        <v>687</v>
      </c>
      <c r="Q136" s="142" t="s">
        <v>687</v>
      </c>
      <c r="R136" s="103">
        <v>89</v>
      </c>
      <c r="S136" s="111"/>
      <c r="T136" s="112"/>
    </row>
    <row r="137" spans="1:20">
      <c r="A137" s="105">
        <v>144</v>
      </c>
      <c r="B137" s="105" t="s">
        <v>1263</v>
      </c>
      <c r="C137" s="105"/>
      <c r="D137" s="105"/>
      <c r="E137" s="105"/>
      <c r="F137" s="105"/>
      <c r="G137" s="105"/>
      <c r="J137" s="139" t="s">
        <v>1269</v>
      </c>
      <c r="K137" s="140" t="s">
        <v>2759</v>
      </c>
      <c r="L137" s="115" t="s">
        <v>1268</v>
      </c>
      <c r="M137" s="105">
        <v>1191</v>
      </c>
      <c r="N137" s="105">
        <f t="shared" si="30"/>
        <v>85.071428571428569</v>
      </c>
      <c r="O137" s="105" t="s">
        <v>682</v>
      </c>
      <c r="P137" s="105" t="s">
        <v>687</v>
      </c>
      <c r="Q137" s="142" t="s">
        <v>682</v>
      </c>
      <c r="S137" s="111"/>
      <c r="T137" s="112"/>
    </row>
    <row r="138" spans="1:20">
      <c r="A138" s="105">
        <v>28</v>
      </c>
      <c r="B138" s="105" t="s">
        <v>1266</v>
      </c>
      <c r="C138" s="105">
        <v>842</v>
      </c>
      <c r="D138" s="105">
        <f t="shared" ref="D138:D144" si="38">(C138/14)</f>
        <v>60.142857142857146</v>
      </c>
      <c r="E138" s="105">
        <v>893</v>
      </c>
      <c r="F138" s="105">
        <f t="shared" ref="F138:F141" si="39">(E138/15)</f>
        <v>59.533333333333331</v>
      </c>
      <c r="G138" s="105"/>
      <c r="J138" s="139" t="s">
        <v>1271</v>
      </c>
      <c r="K138" s="140" t="s">
        <v>2760</v>
      </c>
      <c r="L138" s="115" t="s">
        <v>1270</v>
      </c>
      <c r="M138" s="105">
        <v>1034</v>
      </c>
      <c r="N138" s="105">
        <f t="shared" si="30"/>
        <v>73.857142857142861</v>
      </c>
      <c r="O138" s="105" t="s">
        <v>682</v>
      </c>
      <c r="P138" s="105" t="s">
        <v>681</v>
      </c>
      <c r="Q138" s="142" t="s">
        <v>687</v>
      </c>
      <c r="R138" s="103">
        <v>91</v>
      </c>
      <c r="S138" s="111"/>
      <c r="T138" s="112"/>
    </row>
    <row r="139" spans="1:20">
      <c r="A139" s="105">
        <v>45</v>
      </c>
      <c r="B139" s="105" t="s">
        <v>1268</v>
      </c>
      <c r="C139" s="105">
        <v>1191</v>
      </c>
      <c r="D139" s="105">
        <f t="shared" si="38"/>
        <v>85.071428571428569</v>
      </c>
      <c r="E139" s="105">
        <v>1155</v>
      </c>
      <c r="F139" s="105">
        <f t="shared" si="39"/>
        <v>77</v>
      </c>
      <c r="G139" s="105"/>
      <c r="J139" s="139" t="s">
        <v>1276</v>
      </c>
      <c r="K139" s="140" t="s">
        <v>2761</v>
      </c>
      <c r="L139" s="115" t="s">
        <v>1275</v>
      </c>
      <c r="M139" s="105">
        <v>1041</v>
      </c>
      <c r="N139" s="105">
        <f t="shared" si="30"/>
        <v>74.357142857142861</v>
      </c>
      <c r="O139" s="105" t="s">
        <v>682</v>
      </c>
      <c r="P139" s="105" t="s">
        <v>682</v>
      </c>
      <c r="Q139" s="142" t="s">
        <v>682</v>
      </c>
      <c r="R139" s="103">
        <v>93</v>
      </c>
      <c r="S139" s="111"/>
      <c r="T139" s="112"/>
    </row>
    <row r="140" spans="1:20">
      <c r="A140" s="105">
        <v>27</v>
      </c>
      <c r="B140" s="105" t="s">
        <v>1270</v>
      </c>
      <c r="C140" s="105">
        <v>1034</v>
      </c>
      <c r="D140" s="105">
        <f t="shared" si="38"/>
        <v>73.857142857142861</v>
      </c>
      <c r="E140" s="105">
        <v>1035</v>
      </c>
      <c r="F140" s="105">
        <f t="shared" si="39"/>
        <v>69</v>
      </c>
      <c r="G140" s="105"/>
      <c r="J140" s="139" t="s">
        <v>1281</v>
      </c>
      <c r="K140" s="140" t="s">
        <v>2762</v>
      </c>
      <c r="L140" s="115" t="s">
        <v>1280</v>
      </c>
      <c r="M140" s="105">
        <v>1128</v>
      </c>
      <c r="N140" s="105">
        <f t="shared" si="30"/>
        <v>80.571428571428569</v>
      </c>
      <c r="O140" s="105" t="s">
        <v>682</v>
      </c>
      <c r="P140" s="105" t="s">
        <v>682</v>
      </c>
      <c r="Q140" s="142" t="s">
        <v>682</v>
      </c>
      <c r="S140" s="111"/>
      <c r="T140" s="112"/>
    </row>
    <row r="141" spans="1:20">
      <c r="A141" s="105">
        <v>19</v>
      </c>
      <c r="B141" s="105" t="s">
        <v>1272</v>
      </c>
      <c r="C141" s="105">
        <v>986</v>
      </c>
      <c r="D141" s="105">
        <f t="shared" si="38"/>
        <v>70.428571428571431</v>
      </c>
      <c r="E141" s="105">
        <v>830</v>
      </c>
      <c r="F141" s="105">
        <f t="shared" si="39"/>
        <v>55.333333333333336</v>
      </c>
      <c r="G141" s="105"/>
      <c r="J141" s="139" t="s">
        <v>1286</v>
      </c>
      <c r="K141" s="140" t="s">
        <v>2763</v>
      </c>
      <c r="L141" s="115" t="s">
        <v>1285</v>
      </c>
      <c r="M141" s="105">
        <v>739</v>
      </c>
      <c r="N141" s="105">
        <f t="shared" si="30"/>
        <v>52.785714285714285</v>
      </c>
      <c r="O141" s="105" t="s">
        <v>681</v>
      </c>
      <c r="P141" s="105" t="s">
        <v>693</v>
      </c>
      <c r="Q141" s="142" t="s">
        <v>682</v>
      </c>
      <c r="S141" s="111"/>
      <c r="T141" s="112"/>
    </row>
    <row r="142" spans="1:20">
      <c r="A142" s="105">
        <v>15</v>
      </c>
      <c r="B142" s="105" t="s">
        <v>1274</v>
      </c>
      <c r="C142" s="105">
        <v>1134</v>
      </c>
      <c r="D142" s="105">
        <f t="shared" si="38"/>
        <v>81</v>
      </c>
      <c r="E142" s="118" t="s">
        <v>83</v>
      </c>
      <c r="F142" s="118"/>
      <c r="G142" s="118"/>
      <c r="J142" s="139" t="s">
        <v>1288</v>
      </c>
      <c r="K142" s="140" t="s">
        <v>2588</v>
      </c>
      <c r="L142" s="115" t="s">
        <v>1289</v>
      </c>
      <c r="M142" s="105">
        <v>967</v>
      </c>
      <c r="N142" s="105">
        <f t="shared" si="30"/>
        <v>69.071428571428569</v>
      </c>
      <c r="O142" s="105" t="s">
        <v>687</v>
      </c>
      <c r="P142" s="105" t="s">
        <v>681</v>
      </c>
      <c r="Q142" s="142" t="s">
        <v>682</v>
      </c>
      <c r="S142" s="111"/>
      <c r="T142" s="112"/>
    </row>
    <row r="143" spans="1:20">
      <c r="A143" s="105">
        <v>37</v>
      </c>
      <c r="B143" s="105" t="s">
        <v>1275</v>
      </c>
      <c r="C143" s="105">
        <v>1041</v>
      </c>
      <c r="D143" s="105">
        <f t="shared" si="38"/>
        <v>74.357142857142861</v>
      </c>
      <c r="E143" s="105">
        <v>1021</v>
      </c>
      <c r="F143" s="105">
        <f t="shared" ref="F143:F154" si="40">(E143/15)</f>
        <v>68.066666666666663</v>
      </c>
      <c r="G143" s="105"/>
      <c r="J143" s="139" t="s">
        <v>1291</v>
      </c>
      <c r="K143" s="140" t="s">
        <v>2589</v>
      </c>
      <c r="L143" s="115" t="s">
        <v>1290</v>
      </c>
      <c r="M143" s="105">
        <v>894</v>
      </c>
      <c r="N143" s="105">
        <f t="shared" si="30"/>
        <v>63.857142857142854</v>
      </c>
      <c r="O143" s="105" t="s">
        <v>687</v>
      </c>
      <c r="P143" s="105" t="s">
        <v>681</v>
      </c>
      <c r="Q143" s="142" t="s">
        <v>682</v>
      </c>
      <c r="R143" s="149"/>
      <c r="S143" s="111">
        <v>17</v>
      </c>
      <c r="T143" s="112"/>
    </row>
    <row r="144" spans="1:20" hidden="1">
      <c r="A144" s="105">
        <v>26</v>
      </c>
      <c r="B144" s="105" t="s">
        <v>1277</v>
      </c>
      <c r="C144" s="105">
        <v>1167</v>
      </c>
      <c r="D144" s="105">
        <f t="shared" si="38"/>
        <v>83.357142857142861</v>
      </c>
      <c r="E144" s="118" t="s">
        <v>83</v>
      </c>
      <c r="F144" s="118"/>
      <c r="G144" s="118"/>
      <c r="J144" s="139" t="s">
        <v>1293</v>
      </c>
      <c r="K144" s="140" t="s">
        <v>2590</v>
      </c>
      <c r="L144" s="115" t="s">
        <v>1292</v>
      </c>
      <c r="M144" s="105">
        <v>819</v>
      </c>
      <c r="N144" s="105">
        <f t="shared" si="30"/>
        <v>58.5</v>
      </c>
      <c r="O144" s="105" t="s">
        <v>693</v>
      </c>
      <c r="P144" s="150" t="s">
        <v>28</v>
      </c>
      <c r="Q144" s="148" t="s">
        <v>28</v>
      </c>
      <c r="R144" s="147"/>
      <c r="S144" s="111">
        <v>18</v>
      </c>
      <c r="T144" s="112"/>
    </row>
    <row r="145" spans="1:20" hidden="1">
      <c r="A145" s="105">
        <v>156</v>
      </c>
      <c r="B145" s="105" t="s">
        <v>1278</v>
      </c>
      <c r="C145" s="105"/>
      <c r="D145" s="105"/>
      <c r="E145" s="105"/>
      <c r="F145" s="105"/>
      <c r="G145" s="105"/>
      <c r="J145" s="139" t="s">
        <v>1295</v>
      </c>
      <c r="K145" s="140" t="s">
        <v>2591</v>
      </c>
      <c r="L145" s="115" t="s">
        <v>1294</v>
      </c>
      <c r="M145" s="105">
        <v>954</v>
      </c>
      <c r="N145" s="105">
        <f t="shared" si="30"/>
        <v>68.142857142857139</v>
      </c>
      <c r="O145" s="105" t="s">
        <v>687</v>
      </c>
      <c r="P145" s="105" t="s">
        <v>682</v>
      </c>
      <c r="Q145" s="148" t="s">
        <v>28</v>
      </c>
      <c r="R145" s="147"/>
      <c r="S145" s="111">
        <v>19</v>
      </c>
      <c r="T145" s="112"/>
    </row>
    <row r="146" spans="1:20" hidden="1">
      <c r="A146" s="105">
        <v>25</v>
      </c>
      <c r="B146" s="105" t="s">
        <v>1280</v>
      </c>
      <c r="C146" s="105">
        <v>1128</v>
      </c>
      <c r="D146" s="105">
        <f t="shared" ref="D146:D154" si="41">(C146/14)</f>
        <v>80.571428571428569</v>
      </c>
      <c r="E146" s="105">
        <v>1163</v>
      </c>
      <c r="F146" s="105">
        <f t="shared" si="40"/>
        <v>77.533333333333331</v>
      </c>
      <c r="G146" s="105"/>
      <c r="J146" s="139" t="s">
        <v>1297</v>
      </c>
      <c r="K146" s="140" t="s">
        <v>2592</v>
      </c>
      <c r="L146" s="115" t="s">
        <v>1296</v>
      </c>
      <c r="M146" s="105">
        <v>912</v>
      </c>
      <c r="N146" s="105">
        <f t="shared" si="30"/>
        <v>65.142857142857139</v>
      </c>
      <c r="O146" s="105" t="s">
        <v>681</v>
      </c>
      <c r="P146" s="113" t="s">
        <v>28</v>
      </c>
      <c r="Q146" s="148" t="s">
        <v>28</v>
      </c>
      <c r="R146" s="103">
        <v>95</v>
      </c>
      <c r="S146" s="111"/>
      <c r="T146" s="112"/>
    </row>
    <row r="147" spans="1:20">
      <c r="A147" s="105">
        <v>145</v>
      </c>
      <c r="B147" s="105" t="s">
        <v>1282</v>
      </c>
      <c r="C147" s="105"/>
      <c r="D147" s="105"/>
      <c r="E147" s="105"/>
      <c r="F147" s="105"/>
      <c r="G147" s="105"/>
      <c r="J147" s="139" t="s">
        <v>1299</v>
      </c>
      <c r="K147" s="140" t="s">
        <v>2593</v>
      </c>
      <c r="L147" s="115" t="s">
        <v>1298</v>
      </c>
      <c r="M147" s="105">
        <v>906</v>
      </c>
      <c r="N147" s="105">
        <f t="shared" si="30"/>
        <v>64.714285714285708</v>
      </c>
      <c r="O147" s="105" t="s">
        <v>687</v>
      </c>
      <c r="P147" s="105" t="s">
        <v>687</v>
      </c>
      <c r="Q147" s="142" t="s">
        <v>682</v>
      </c>
      <c r="R147" s="103">
        <v>97</v>
      </c>
      <c r="S147" s="111"/>
      <c r="T147" s="112"/>
    </row>
    <row r="148" spans="1:20">
      <c r="A148" s="105">
        <v>16</v>
      </c>
      <c r="B148" s="105" t="s">
        <v>1285</v>
      </c>
      <c r="C148" s="105">
        <v>739</v>
      </c>
      <c r="D148" s="105">
        <f t="shared" si="41"/>
        <v>52.785714285714285</v>
      </c>
      <c r="E148" s="105">
        <v>717</v>
      </c>
      <c r="F148" s="105">
        <f t="shared" si="40"/>
        <v>47.8</v>
      </c>
      <c r="G148" s="105"/>
      <c r="J148" s="139" t="s">
        <v>1303</v>
      </c>
      <c r="K148" s="140" t="s">
        <v>2594</v>
      </c>
      <c r="L148" s="115" t="s">
        <v>1302</v>
      </c>
      <c r="M148" s="105">
        <v>876</v>
      </c>
      <c r="N148" s="105">
        <f t="shared" si="30"/>
        <v>62.571428571428569</v>
      </c>
      <c r="O148" s="105" t="s">
        <v>687</v>
      </c>
      <c r="P148" s="105" t="s">
        <v>737</v>
      </c>
      <c r="Q148" s="142" t="s">
        <v>682</v>
      </c>
      <c r="R148" s="103">
        <v>98</v>
      </c>
      <c r="S148" s="111"/>
      <c r="T148" s="112"/>
    </row>
    <row r="149" spans="1:20">
      <c r="A149" s="105">
        <v>18</v>
      </c>
      <c r="B149" s="105" t="s">
        <v>1287</v>
      </c>
      <c r="C149" s="105">
        <v>967</v>
      </c>
      <c r="D149" s="105">
        <f t="shared" si="41"/>
        <v>69.071428571428569</v>
      </c>
      <c r="E149" s="105">
        <v>945</v>
      </c>
      <c r="F149" s="105">
        <f t="shared" si="40"/>
        <v>63</v>
      </c>
      <c r="G149" s="105"/>
      <c r="J149" s="139" t="s">
        <v>1305</v>
      </c>
      <c r="K149" s="140" t="s">
        <v>2595</v>
      </c>
      <c r="L149" s="115" t="s">
        <v>1304</v>
      </c>
      <c r="M149" s="105">
        <v>1102</v>
      </c>
      <c r="N149" s="105">
        <f t="shared" si="30"/>
        <v>78.714285714285708</v>
      </c>
      <c r="O149" s="105" t="s">
        <v>682</v>
      </c>
      <c r="P149" s="105" t="s">
        <v>682</v>
      </c>
      <c r="Q149" s="142" t="s">
        <v>682</v>
      </c>
      <c r="S149" s="111"/>
      <c r="T149" s="112"/>
    </row>
    <row r="150" spans="1:20">
      <c r="A150" s="105">
        <v>43</v>
      </c>
      <c r="B150" s="105" t="s">
        <v>1290</v>
      </c>
      <c r="C150" s="105">
        <v>894</v>
      </c>
      <c r="D150" s="105">
        <f t="shared" si="41"/>
        <v>63.857142857142854</v>
      </c>
      <c r="E150" s="105">
        <v>945</v>
      </c>
      <c r="F150" s="105">
        <f t="shared" si="40"/>
        <v>63</v>
      </c>
      <c r="G150" s="105"/>
      <c r="J150" s="139" t="s">
        <v>1309</v>
      </c>
      <c r="K150" s="140" t="s">
        <v>2596</v>
      </c>
      <c r="L150" s="115" t="s">
        <v>1308</v>
      </c>
      <c r="M150" s="105">
        <v>929</v>
      </c>
      <c r="N150" s="105">
        <f t="shared" si="30"/>
        <v>66.357142857142861</v>
      </c>
      <c r="O150" s="105" t="s">
        <v>681</v>
      </c>
      <c r="P150" s="105" t="s">
        <v>681</v>
      </c>
      <c r="Q150" s="142" t="s">
        <v>682</v>
      </c>
      <c r="R150" s="147"/>
      <c r="S150" s="111">
        <v>3</v>
      </c>
      <c r="T150" s="112"/>
    </row>
    <row r="151" spans="1:20" hidden="1">
      <c r="A151" s="105">
        <v>30</v>
      </c>
      <c r="B151" s="105" t="s">
        <v>1292</v>
      </c>
      <c r="C151" s="105">
        <v>819</v>
      </c>
      <c r="D151" s="105">
        <f t="shared" si="41"/>
        <v>58.5</v>
      </c>
      <c r="E151" s="105">
        <v>871</v>
      </c>
      <c r="F151" s="105">
        <f t="shared" si="40"/>
        <v>58.06666666666667</v>
      </c>
      <c r="G151" s="105"/>
      <c r="J151" s="139"/>
      <c r="K151" s="140" t="s">
        <v>2597</v>
      </c>
      <c r="L151" s="115" t="s">
        <v>1010</v>
      </c>
      <c r="M151" s="105">
        <v>625</v>
      </c>
      <c r="N151" s="113" t="s">
        <v>28</v>
      </c>
      <c r="O151" s="113" t="s">
        <v>28</v>
      </c>
      <c r="P151" s="113" t="s">
        <v>28</v>
      </c>
      <c r="Q151" s="148" t="s">
        <v>28</v>
      </c>
      <c r="R151" s="151"/>
      <c r="S151" s="111"/>
      <c r="T151" s="112">
        <v>1</v>
      </c>
    </row>
    <row r="152" spans="1:20" hidden="1">
      <c r="A152" s="105">
        <v>23</v>
      </c>
      <c r="B152" s="105" t="s">
        <v>1294</v>
      </c>
      <c r="C152" s="105">
        <v>954</v>
      </c>
      <c r="D152" s="105">
        <f t="shared" si="41"/>
        <v>68.142857142857139</v>
      </c>
      <c r="E152" s="105">
        <v>983</v>
      </c>
      <c r="F152" s="105">
        <f t="shared" si="40"/>
        <v>65.533333333333331</v>
      </c>
      <c r="G152" s="105"/>
      <c r="J152" s="139"/>
      <c r="K152" s="140" t="s">
        <v>2598</v>
      </c>
      <c r="L152" s="115" t="s">
        <v>1044</v>
      </c>
      <c r="M152" s="105">
        <v>763</v>
      </c>
      <c r="N152" s="105">
        <f t="shared" ref="N152:N163" si="42">(M152/14)</f>
        <v>54.5</v>
      </c>
      <c r="O152" s="118" t="s">
        <v>83</v>
      </c>
      <c r="P152" s="118"/>
      <c r="Q152" s="118"/>
      <c r="R152" s="147"/>
      <c r="S152" s="111">
        <v>7</v>
      </c>
      <c r="T152" s="112"/>
    </row>
    <row r="153" spans="1:20" hidden="1">
      <c r="A153" s="105">
        <v>20</v>
      </c>
      <c r="B153" s="105" t="s">
        <v>1296</v>
      </c>
      <c r="C153" s="105">
        <v>912</v>
      </c>
      <c r="D153" s="105">
        <f t="shared" si="41"/>
        <v>65.142857142857139</v>
      </c>
      <c r="E153" s="105">
        <v>824</v>
      </c>
      <c r="F153" s="105">
        <f t="shared" si="40"/>
        <v>54.93333333333333</v>
      </c>
      <c r="G153" s="105"/>
      <c r="J153" s="139"/>
      <c r="K153" s="140" t="s">
        <v>2599</v>
      </c>
      <c r="L153" s="115" t="s">
        <v>1055</v>
      </c>
      <c r="M153" s="105">
        <v>530</v>
      </c>
      <c r="N153" s="113" t="s">
        <v>28</v>
      </c>
      <c r="O153" s="113" t="s">
        <v>28</v>
      </c>
      <c r="P153" s="113" t="s">
        <v>28</v>
      </c>
      <c r="Q153" s="113" t="s">
        <v>28</v>
      </c>
      <c r="R153" s="151"/>
      <c r="S153" s="111"/>
      <c r="T153" s="112">
        <v>2</v>
      </c>
    </row>
    <row r="154" spans="1:20" hidden="1">
      <c r="A154" s="105">
        <v>36</v>
      </c>
      <c r="B154" s="105" t="s">
        <v>1298</v>
      </c>
      <c r="C154" s="105">
        <v>906</v>
      </c>
      <c r="D154" s="105">
        <f t="shared" si="41"/>
        <v>64.714285714285708</v>
      </c>
      <c r="E154" s="105">
        <v>980</v>
      </c>
      <c r="F154" s="105">
        <f t="shared" si="40"/>
        <v>65.333333333333329</v>
      </c>
      <c r="G154" s="105"/>
      <c r="J154" s="139"/>
      <c r="K154" s="140" t="s">
        <v>2600</v>
      </c>
      <c r="L154" s="115" t="s">
        <v>1163</v>
      </c>
      <c r="M154" s="105">
        <v>1201</v>
      </c>
      <c r="N154" s="105">
        <f t="shared" si="42"/>
        <v>85.785714285714292</v>
      </c>
      <c r="O154" s="118" t="s">
        <v>83</v>
      </c>
      <c r="P154" s="118"/>
      <c r="Q154" s="118"/>
      <c r="R154" s="147"/>
      <c r="S154" s="111">
        <v>12</v>
      </c>
      <c r="T154" s="112"/>
    </row>
    <row r="155" spans="1:20" hidden="1">
      <c r="A155" s="105">
        <v>157</v>
      </c>
      <c r="B155" s="105" t="s">
        <v>1300</v>
      </c>
      <c r="C155" s="105"/>
      <c r="D155" s="105"/>
      <c r="E155" s="105"/>
      <c r="F155" s="105"/>
      <c r="G155" s="105"/>
      <c r="J155" s="139"/>
      <c r="K155" s="140" t="s">
        <v>2601</v>
      </c>
      <c r="L155" s="115" t="s">
        <v>1164</v>
      </c>
      <c r="M155" s="105">
        <v>582</v>
      </c>
      <c r="N155" s="113" t="s">
        <v>28</v>
      </c>
      <c r="O155" s="113" t="s">
        <v>28</v>
      </c>
      <c r="P155" s="113" t="s">
        <v>28</v>
      </c>
      <c r="Q155" s="148" t="s">
        <v>28</v>
      </c>
      <c r="R155" s="147"/>
      <c r="S155" s="111">
        <v>13</v>
      </c>
      <c r="T155" s="112"/>
    </row>
    <row r="156" spans="1:20" hidden="1">
      <c r="A156" s="105">
        <v>33</v>
      </c>
      <c r="B156" s="105" t="s">
        <v>1302</v>
      </c>
      <c r="C156" s="105">
        <v>876</v>
      </c>
      <c r="D156" s="105">
        <f t="shared" ref="D156:D159" si="43">(C156/14)</f>
        <v>62.571428571428569</v>
      </c>
      <c r="E156" s="105">
        <v>923</v>
      </c>
      <c r="F156" s="105">
        <f t="shared" ref="F156:F159" si="44">(E156/15)</f>
        <v>61.533333333333331</v>
      </c>
      <c r="G156" s="105"/>
      <c r="J156" s="139"/>
      <c r="K156" s="140" t="s">
        <v>2602</v>
      </c>
      <c r="L156" s="115" t="s">
        <v>1178</v>
      </c>
      <c r="M156" s="105">
        <v>501</v>
      </c>
      <c r="N156" s="113" t="s">
        <v>28</v>
      </c>
      <c r="O156" s="113" t="s">
        <v>28</v>
      </c>
      <c r="P156" s="113" t="s">
        <v>28</v>
      </c>
      <c r="Q156" s="148" t="s">
        <v>28</v>
      </c>
      <c r="R156" s="151"/>
      <c r="S156" s="111"/>
      <c r="T156" s="112">
        <v>3</v>
      </c>
    </row>
    <row r="157" spans="1:20" hidden="1">
      <c r="A157" s="105">
        <v>44</v>
      </c>
      <c r="B157" s="105" t="s">
        <v>1304</v>
      </c>
      <c r="C157" s="105">
        <v>1102</v>
      </c>
      <c r="D157" s="105">
        <f t="shared" si="43"/>
        <v>78.714285714285708</v>
      </c>
      <c r="E157" s="105">
        <v>1112</v>
      </c>
      <c r="F157" s="105">
        <f t="shared" si="44"/>
        <v>74.13333333333334</v>
      </c>
      <c r="G157" s="105"/>
      <c r="J157" s="139"/>
      <c r="K157" s="140" t="s">
        <v>2603</v>
      </c>
      <c r="L157" s="115" t="s">
        <v>1210</v>
      </c>
      <c r="M157" s="105">
        <v>1125</v>
      </c>
      <c r="N157" s="105">
        <f t="shared" si="42"/>
        <v>80.357142857142861</v>
      </c>
      <c r="O157" s="118" t="s">
        <v>83</v>
      </c>
      <c r="P157" s="118"/>
      <c r="Q157" s="152"/>
      <c r="R157" s="151"/>
      <c r="S157" s="111"/>
      <c r="T157" s="112">
        <v>4</v>
      </c>
    </row>
    <row r="158" spans="1:20" hidden="1">
      <c r="A158" s="105">
        <v>158</v>
      </c>
      <c r="B158" s="105" t="s">
        <v>1306</v>
      </c>
      <c r="C158" s="105"/>
      <c r="D158" s="105"/>
      <c r="E158" s="105"/>
      <c r="F158" s="105"/>
      <c r="G158" s="105"/>
      <c r="J158" s="139"/>
      <c r="K158" s="140" t="s">
        <v>2604</v>
      </c>
      <c r="L158" s="115" t="s">
        <v>1211</v>
      </c>
      <c r="M158" s="105">
        <v>1126</v>
      </c>
      <c r="N158" s="105">
        <f t="shared" si="42"/>
        <v>80.428571428571431</v>
      </c>
      <c r="O158" s="118" t="s">
        <v>83</v>
      </c>
      <c r="P158" s="118"/>
      <c r="Q158" s="152"/>
      <c r="R158" s="151"/>
      <c r="S158" s="111"/>
      <c r="T158" s="112">
        <v>5</v>
      </c>
    </row>
    <row r="159" spans="1:20" hidden="1">
      <c r="A159" s="105">
        <v>41</v>
      </c>
      <c r="B159" s="105" t="s">
        <v>1308</v>
      </c>
      <c r="C159" s="105">
        <v>929</v>
      </c>
      <c r="D159" s="105">
        <f t="shared" si="43"/>
        <v>66.357142857142861</v>
      </c>
      <c r="E159" s="105">
        <v>725</v>
      </c>
      <c r="F159" s="105">
        <f t="shared" si="44"/>
        <v>48.333333333333336</v>
      </c>
      <c r="G159" s="105"/>
      <c r="J159" s="139"/>
      <c r="K159" s="140" t="s">
        <v>2605</v>
      </c>
      <c r="L159" s="115" t="s">
        <v>1225</v>
      </c>
      <c r="M159" s="105">
        <v>1106</v>
      </c>
      <c r="N159" s="105">
        <f t="shared" si="42"/>
        <v>79</v>
      </c>
      <c r="O159" s="118" t="s">
        <v>83</v>
      </c>
      <c r="P159" s="118"/>
      <c r="Q159" s="152"/>
      <c r="R159" s="151"/>
      <c r="S159" s="111"/>
      <c r="T159" s="112">
        <v>6</v>
      </c>
    </row>
    <row r="160" spans="1:20" ht="15" hidden="1" thickBot="1">
      <c r="A160" s="139" t="s">
        <v>1310</v>
      </c>
      <c r="B160" s="153" t="s">
        <v>1311</v>
      </c>
      <c r="C160" s="105"/>
      <c r="D160" s="105"/>
      <c r="E160" s="105"/>
      <c r="F160" s="105"/>
      <c r="G160" s="105"/>
      <c r="J160" s="154"/>
      <c r="K160" s="140" t="s">
        <v>2606</v>
      </c>
      <c r="L160" s="155" t="s">
        <v>1274</v>
      </c>
      <c r="M160" s="105">
        <v>1134</v>
      </c>
      <c r="N160" s="105">
        <f t="shared" si="42"/>
        <v>81</v>
      </c>
      <c r="O160" s="156" t="s">
        <v>83</v>
      </c>
      <c r="P160" s="156"/>
      <c r="Q160" s="157"/>
      <c r="R160" s="151"/>
      <c r="S160" s="111"/>
      <c r="T160" s="112">
        <v>7</v>
      </c>
    </row>
    <row r="161" spans="1:20" hidden="1">
      <c r="A161" s="139" t="s">
        <v>1312</v>
      </c>
      <c r="B161" s="153" t="s">
        <v>1313</v>
      </c>
      <c r="C161" s="105"/>
      <c r="D161" s="105"/>
      <c r="E161" s="105"/>
      <c r="F161" s="105"/>
      <c r="G161" s="105"/>
      <c r="J161" s="139"/>
      <c r="K161" s="140" t="s">
        <v>2607</v>
      </c>
      <c r="L161" s="115" t="s">
        <v>1277</v>
      </c>
      <c r="M161" s="105">
        <v>1167</v>
      </c>
      <c r="N161" s="105">
        <f t="shared" si="42"/>
        <v>83.357142857142861</v>
      </c>
      <c r="O161" s="118" t="s">
        <v>83</v>
      </c>
      <c r="P161" s="118"/>
      <c r="Q161" s="152"/>
      <c r="R161" s="103">
        <v>16</v>
      </c>
      <c r="S161" s="111"/>
      <c r="T161" s="112"/>
    </row>
    <row r="162" spans="1:20">
      <c r="A162" s="139" t="s">
        <v>1314</v>
      </c>
      <c r="B162" s="153" t="s">
        <v>1315</v>
      </c>
      <c r="C162" s="105"/>
      <c r="D162" s="105"/>
      <c r="E162" s="105"/>
      <c r="F162" s="105"/>
      <c r="G162" s="105"/>
      <c r="J162" s="139" t="s">
        <v>1032</v>
      </c>
      <c r="K162" s="140" t="s">
        <v>2608</v>
      </c>
      <c r="L162" s="115" t="s">
        <v>1031</v>
      </c>
      <c r="M162" s="105">
        <v>915</v>
      </c>
      <c r="N162" s="105">
        <f t="shared" si="42"/>
        <v>65.357142857142861</v>
      </c>
      <c r="O162" s="105" t="s">
        <v>687</v>
      </c>
      <c r="P162" s="105" t="s">
        <v>682</v>
      </c>
      <c r="Q162" s="142" t="s">
        <v>682</v>
      </c>
      <c r="R162" s="103">
        <v>74</v>
      </c>
      <c r="S162" s="111"/>
      <c r="T162" s="112"/>
    </row>
    <row r="163" spans="1:20">
      <c r="A163" s="139" t="s">
        <v>1316</v>
      </c>
      <c r="B163" s="153" t="s">
        <v>1317</v>
      </c>
      <c r="C163" s="105"/>
      <c r="D163" s="105"/>
      <c r="E163" s="105"/>
      <c r="F163" s="105"/>
      <c r="G163" s="105"/>
      <c r="J163" s="139" t="s">
        <v>1218</v>
      </c>
      <c r="K163" s="140" t="s">
        <v>2609</v>
      </c>
      <c r="L163" s="115" t="s">
        <v>1217</v>
      </c>
      <c r="M163" s="105">
        <v>1000</v>
      </c>
      <c r="N163" s="105">
        <f t="shared" si="42"/>
        <v>71.428571428571431</v>
      </c>
      <c r="O163" s="105" t="s">
        <v>682</v>
      </c>
      <c r="P163" s="105" t="s">
        <v>687</v>
      </c>
      <c r="Q163" s="142" t="s">
        <v>682</v>
      </c>
      <c r="R163" s="147"/>
      <c r="S163" s="111">
        <v>15</v>
      </c>
      <c r="T163" s="112"/>
    </row>
    <row r="164" spans="1:20" hidden="1">
      <c r="J164" s="139"/>
      <c r="K164" s="140" t="s">
        <v>2610</v>
      </c>
      <c r="L164" s="115" t="s">
        <v>1197</v>
      </c>
      <c r="M164" s="105">
        <v>0</v>
      </c>
      <c r="N164" s="113" t="s">
        <v>28</v>
      </c>
      <c r="O164" s="113" t="s">
        <v>28</v>
      </c>
      <c r="P164" s="113" t="s">
        <v>28</v>
      </c>
      <c r="Q164" s="148" t="s">
        <v>28</v>
      </c>
    </row>
    <row r="166" spans="1:20">
      <c r="J166" s="338" t="s">
        <v>2615</v>
      </c>
      <c r="K166" s="338"/>
      <c r="L166" s="339"/>
      <c r="M166" s="158"/>
      <c r="N166" s="158">
        <v>116</v>
      </c>
      <c r="O166" s="158">
        <v>123</v>
      </c>
      <c r="P166" s="158">
        <v>104</v>
      </c>
      <c r="Q166" s="158">
        <v>103</v>
      </c>
    </row>
    <row r="167" spans="1:20">
      <c r="J167" s="102"/>
    </row>
    <row r="168" spans="1:20">
      <c r="J168" s="159"/>
      <c r="K168" s="160"/>
      <c r="L168" s="115" t="s">
        <v>2616</v>
      </c>
      <c r="M168" s="115"/>
      <c r="N168" s="115">
        <v>116</v>
      </c>
      <c r="O168" s="115">
        <v>144</v>
      </c>
      <c r="P168" s="115">
        <v>138</v>
      </c>
      <c r="Q168" s="115">
        <v>134</v>
      </c>
    </row>
    <row r="170" spans="1:20">
      <c r="O170" s="344"/>
      <c r="P170" s="344"/>
      <c r="Q170" s="344"/>
    </row>
    <row r="171" spans="1:20">
      <c r="L171" s="124" t="s">
        <v>2764</v>
      </c>
      <c r="M171" s="161">
        <v>16</v>
      </c>
      <c r="O171" s="162"/>
      <c r="P171" s="341" t="s">
        <v>2618</v>
      </c>
      <c r="Q171" s="341"/>
      <c r="R171" s="128"/>
    </row>
    <row r="172" spans="1:20">
      <c r="L172" s="124" t="s">
        <v>2620</v>
      </c>
      <c r="M172" s="161">
        <v>23</v>
      </c>
      <c r="O172" s="162"/>
      <c r="P172" s="125" t="s">
        <v>658</v>
      </c>
      <c r="Q172" s="127">
        <f>Q166/M176</f>
        <v>0.66883116883116878</v>
      </c>
      <c r="R172" s="128"/>
    </row>
    <row r="173" spans="1:20">
      <c r="L173" s="124" t="s">
        <v>2619</v>
      </c>
      <c r="M173" s="161">
        <v>122</v>
      </c>
      <c r="O173" s="162"/>
      <c r="P173" s="162"/>
      <c r="Q173" s="162"/>
      <c r="R173" s="128"/>
    </row>
    <row r="174" spans="1:20">
      <c r="L174" s="124" t="s">
        <v>2765</v>
      </c>
      <c r="M174" s="161">
        <v>7</v>
      </c>
      <c r="O174" s="163"/>
      <c r="P174" s="163"/>
      <c r="Q174" s="163"/>
    </row>
    <row r="175" spans="1:20">
      <c r="L175" s="124"/>
      <c r="M175" s="161"/>
      <c r="O175" s="162"/>
      <c r="P175" s="341" t="s">
        <v>2623</v>
      </c>
      <c r="Q175" s="341"/>
    </row>
    <row r="176" spans="1:20">
      <c r="L176" s="124" t="s">
        <v>2766</v>
      </c>
      <c r="M176" s="161">
        <f>M171+M172+M173-M174</f>
        <v>154</v>
      </c>
      <c r="P176" s="125" t="s">
        <v>658</v>
      </c>
      <c r="Q176" s="127">
        <f>Q168/M176</f>
        <v>0.87012987012987009</v>
      </c>
    </row>
  </sheetData>
  <autoFilter ref="O3:Q164" xr:uid="{00000000-0009-0000-0000-000006000000}">
    <filterColumn colId="0">
      <filters>
        <filter val="ATKT"/>
        <filter val="D"/>
        <filter val="FC"/>
        <filter val="HSC"/>
        <filter val="SC"/>
      </filters>
    </filterColumn>
    <filterColumn colId="1">
      <filters>
        <filter val="ATKT"/>
        <filter val="D"/>
        <filter val="FC"/>
        <filter val="HSC"/>
        <filter val="SC"/>
      </filters>
    </filterColumn>
    <filterColumn colId="2">
      <filters>
        <filter val="D"/>
        <filter val="FC"/>
        <filter val="HS"/>
      </filters>
    </filterColumn>
  </autoFilter>
  <mergeCells count="7">
    <mergeCell ref="P175:Q175"/>
    <mergeCell ref="A1:G1"/>
    <mergeCell ref="J1:Q1"/>
    <mergeCell ref="M2:N2"/>
    <mergeCell ref="J166:L166"/>
    <mergeCell ref="O170:Q170"/>
    <mergeCell ref="P171:Q171"/>
  </mergeCells>
  <conditionalFormatting sqref="R2">
    <cfRule type="containsText" dxfId="82" priority="3" operator="containsText" text="ATKT">
      <formula>NOT(ISERROR(SEARCH("ATKT",R2)))</formula>
    </cfRule>
  </conditionalFormatting>
  <conditionalFormatting sqref="O4:Q6 O7 O8:Q8 O9 O10:Q15 O17:Q37 O39:Q47 O48:P48 O49:Q74 O75 O76:Q76 O77:P77 O78:Q78 O79:P79 O80:Q89 O91:Q96 O98:Q103 O106:Q113 O114:P114 O115:Q151 O152:P154 O155:Q163">
    <cfRule type="containsText" dxfId="81" priority="2" operator="containsText" text="ATKT">
      <formula>NOT(ISERROR(SEARCH("ATKT",O4)))</formula>
    </cfRule>
  </conditionalFormatting>
  <conditionalFormatting sqref="N166:Q167">
    <cfRule type="containsText" dxfId="80" priority="1" operator="containsText" text="ATKT">
      <formula>NOT(ISERROR(SEARCH("ATKT",N166)))</formula>
    </cfRule>
  </conditionalFormatting>
  <printOptions horizontalCentered="1"/>
  <pageMargins left="0.69930555555555596" right="0.69930555555555596" top="0.50902777777777797" bottom="0.46875" header="0.29930555555555599" footer="0.19930555555555601"/>
  <pageSetup paperSize="9" scale="81" orientation="portrait" horizontalDpi="300" r:id="rId1"/>
  <headerFooter>
    <oddHeader>&amp;C&amp;B&amp;F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S177"/>
  <sheetViews>
    <sheetView topLeftCell="H139" zoomScale="85" zoomScaleNormal="85" zoomScaleSheetLayoutView="130" workbookViewId="0">
      <selection activeCell="X168" sqref="X168"/>
    </sheetView>
  </sheetViews>
  <sheetFormatPr defaultColWidth="9" defaultRowHeight="14.4"/>
  <cols>
    <col min="1" max="1" width="9" style="101" hidden="1" customWidth="1"/>
    <col min="2" max="2" width="40.33203125" style="101" hidden="1" customWidth="1"/>
    <col min="3" max="3" width="9" style="101" hidden="1" customWidth="1"/>
    <col min="4" max="4" width="39.33203125" style="101" hidden="1" customWidth="1"/>
    <col min="5" max="5" width="9" style="101" hidden="1" customWidth="1"/>
    <col min="6" max="7" width="9.33203125" style="101" hidden="1" customWidth="1"/>
    <col min="8" max="8" width="14.109375" style="101" customWidth="1"/>
    <col min="9" max="9" width="14.109375" style="102" customWidth="1"/>
    <col min="10" max="10" width="38.33203125" style="101" customWidth="1"/>
    <col min="11" max="11" width="9.88671875" style="103" customWidth="1"/>
    <col min="12" max="12" width="9" style="103" customWidth="1"/>
    <col min="13" max="13" width="14.88671875" style="103" customWidth="1"/>
    <col min="14" max="14" width="9.33203125" style="103" customWidth="1"/>
    <col min="15" max="15" width="17" style="103" hidden="1" customWidth="1"/>
    <col min="16" max="16" width="9.109375" style="103" hidden="1" customWidth="1"/>
    <col min="17" max="17" width="9.109375" style="112" hidden="1" customWidth="1"/>
    <col min="18" max="18" width="9" style="101" hidden="1" customWidth="1"/>
    <col min="19" max="19" width="26.5546875" style="101" hidden="1" customWidth="1"/>
    <col min="20" max="16384" width="9" style="101"/>
  </cols>
  <sheetData>
    <row r="1" spans="1:19" ht="21">
      <c r="H1" s="330" t="s">
        <v>1318</v>
      </c>
      <c r="I1" s="330"/>
      <c r="J1" s="330"/>
      <c r="K1" s="330"/>
      <c r="L1" s="330"/>
      <c r="M1" s="330"/>
      <c r="N1" s="330"/>
      <c r="O1" s="164"/>
    </row>
    <row r="2" spans="1:19" ht="18">
      <c r="C2" s="332" t="s">
        <v>1319</v>
      </c>
      <c r="D2" s="332"/>
      <c r="E2" s="332"/>
      <c r="F2" s="332"/>
      <c r="G2" s="165"/>
      <c r="H2" s="334" t="s">
        <v>664</v>
      </c>
      <c r="I2" s="104"/>
      <c r="J2" s="334" t="s">
        <v>665</v>
      </c>
      <c r="K2" s="104" t="s">
        <v>981</v>
      </c>
      <c r="L2" s="104" t="s">
        <v>982</v>
      </c>
      <c r="M2" s="104" t="s">
        <v>983</v>
      </c>
      <c r="N2" s="166" t="s">
        <v>1320</v>
      </c>
    </row>
    <row r="3" spans="1:19">
      <c r="C3" s="105" t="s">
        <v>670</v>
      </c>
      <c r="D3" s="105" t="s">
        <v>665</v>
      </c>
      <c r="E3" s="105" t="s">
        <v>501</v>
      </c>
      <c r="F3" s="105" t="s">
        <v>24</v>
      </c>
      <c r="G3" s="105"/>
      <c r="H3" s="335"/>
      <c r="I3" s="104"/>
      <c r="J3" s="335"/>
      <c r="K3" s="104" t="s">
        <v>985</v>
      </c>
      <c r="L3" s="104" t="s">
        <v>674</v>
      </c>
      <c r="M3" s="104" t="s">
        <v>675</v>
      </c>
      <c r="N3" s="104" t="s">
        <v>676</v>
      </c>
      <c r="O3" s="128" t="s">
        <v>677</v>
      </c>
      <c r="P3" s="103" t="s">
        <v>28</v>
      </c>
      <c r="Q3" s="112" t="s">
        <v>1321</v>
      </c>
    </row>
    <row r="4" spans="1:19" ht="19.2" customHeight="1">
      <c r="A4" s="101" t="s">
        <v>1328</v>
      </c>
      <c r="B4" s="101" t="s">
        <v>1329</v>
      </c>
      <c r="C4" s="101">
        <v>6</v>
      </c>
      <c r="D4" s="101" t="s">
        <v>1329</v>
      </c>
      <c r="H4" s="105" t="s">
        <v>1600</v>
      </c>
      <c r="I4" s="108" t="s">
        <v>2767</v>
      </c>
      <c r="J4" s="167" t="s">
        <v>2768</v>
      </c>
      <c r="K4" s="110"/>
      <c r="L4" s="110" t="s">
        <v>682</v>
      </c>
      <c r="M4" s="110" t="s">
        <v>682</v>
      </c>
      <c r="N4" s="110" t="s">
        <v>682</v>
      </c>
      <c r="O4" s="103">
        <v>104</v>
      </c>
      <c r="P4" s="111"/>
      <c r="S4" s="168"/>
    </row>
    <row r="5" spans="1:19" ht="19.2" customHeight="1">
      <c r="A5" s="101" t="s">
        <v>28</v>
      </c>
      <c r="B5" s="101" t="s">
        <v>1330</v>
      </c>
      <c r="C5" s="101">
        <v>7</v>
      </c>
      <c r="D5" s="101" t="s">
        <v>1330</v>
      </c>
      <c r="H5" s="105" t="s">
        <v>1627</v>
      </c>
      <c r="I5" s="108" t="s">
        <v>2769</v>
      </c>
      <c r="J5" s="105" t="s">
        <v>1628</v>
      </c>
      <c r="K5" s="110"/>
      <c r="L5" s="110" t="s">
        <v>682</v>
      </c>
      <c r="M5" s="110" t="s">
        <v>682</v>
      </c>
      <c r="N5" s="110" t="s">
        <v>682</v>
      </c>
      <c r="O5" s="103">
        <v>120</v>
      </c>
      <c r="P5" s="111"/>
      <c r="Q5" s="101"/>
      <c r="S5" s="168"/>
    </row>
    <row r="6" spans="1:19" ht="19.2" customHeight="1">
      <c r="A6" s="101" t="s">
        <v>682</v>
      </c>
      <c r="B6" s="101" t="s">
        <v>1331</v>
      </c>
      <c r="C6" s="101">
        <v>8</v>
      </c>
      <c r="D6" s="101" t="s">
        <v>1331</v>
      </c>
      <c r="H6" s="105" t="s">
        <v>1624</v>
      </c>
      <c r="I6" s="108" t="s">
        <v>2770</v>
      </c>
      <c r="J6" s="105" t="s">
        <v>1609</v>
      </c>
      <c r="K6" s="110"/>
      <c r="L6" s="110" t="s">
        <v>682</v>
      </c>
      <c r="M6" s="169" t="s">
        <v>682</v>
      </c>
      <c r="N6" s="169" t="s">
        <v>682</v>
      </c>
      <c r="O6" s="103">
        <v>117</v>
      </c>
      <c r="P6" s="111"/>
      <c r="Q6" s="101"/>
      <c r="S6" s="168"/>
    </row>
    <row r="7" spans="1:19" ht="19.2" customHeight="1">
      <c r="A7" s="101" t="s">
        <v>682</v>
      </c>
      <c r="B7" s="101" t="s">
        <v>1333</v>
      </c>
      <c r="C7" s="101">
        <v>123</v>
      </c>
      <c r="D7" s="101" t="s">
        <v>1333</v>
      </c>
      <c r="H7" s="105" t="s">
        <v>1619</v>
      </c>
      <c r="I7" s="108" t="s">
        <v>2771</v>
      </c>
      <c r="J7" s="105" t="s">
        <v>1521</v>
      </c>
      <c r="K7" s="110"/>
      <c r="L7" s="110" t="s">
        <v>682</v>
      </c>
      <c r="M7" s="110" t="s">
        <v>682</v>
      </c>
      <c r="N7" s="110" t="s">
        <v>682</v>
      </c>
      <c r="O7" s="103">
        <v>112</v>
      </c>
      <c r="P7" s="111"/>
      <c r="Q7" s="101"/>
      <c r="S7" s="170"/>
    </row>
    <row r="8" spans="1:19" ht="19.2" customHeight="1">
      <c r="A8" s="101" t="s">
        <v>682</v>
      </c>
      <c r="B8" s="101" t="s">
        <v>1335</v>
      </c>
      <c r="C8" s="101">
        <v>9</v>
      </c>
      <c r="D8" s="101" t="s">
        <v>1335</v>
      </c>
      <c r="H8" s="105"/>
      <c r="I8" s="108" t="s">
        <v>2772</v>
      </c>
      <c r="J8" s="272" t="s">
        <v>1357</v>
      </c>
      <c r="K8" s="171"/>
      <c r="L8" s="171" t="s">
        <v>1321</v>
      </c>
      <c r="M8" s="171" t="s">
        <v>1321</v>
      </c>
      <c r="N8" s="171" t="s">
        <v>1321</v>
      </c>
      <c r="O8" s="172"/>
      <c r="P8" s="111"/>
      <c r="Q8" s="112">
        <v>1</v>
      </c>
      <c r="S8" s="168" t="s">
        <v>1357</v>
      </c>
    </row>
    <row r="9" spans="1:19" ht="19.2" customHeight="1">
      <c r="A9" s="101" t="s">
        <v>1336</v>
      </c>
      <c r="B9" s="101" t="s">
        <v>1337</v>
      </c>
      <c r="C9" s="101">
        <v>10</v>
      </c>
      <c r="D9" s="101" t="s">
        <v>1337</v>
      </c>
      <c r="H9" s="105"/>
      <c r="I9" s="108" t="s">
        <v>2773</v>
      </c>
      <c r="J9" s="109" t="s">
        <v>1384</v>
      </c>
      <c r="K9" s="171"/>
      <c r="L9" s="171" t="s">
        <v>1321</v>
      </c>
      <c r="M9" s="171" t="s">
        <v>1321</v>
      </c>
      <c r="N9" s="171" t="s">
        <v>1321</v>
      </c>
      <c r="O9" s="172"/>
      <c r="P9" s="111"/>
      <c r="Q9" s="112">
        <v>2</v>
      </c>
      <c r="S9" s="168" t="s">
        <v>1384</v>
      </c>
    </row>
    <row r="10" spans="1:19" ht="19.2" customHeight="1">
      <c r="A10" s="101" t="s">
        <v>682</v>
      </c>
      <c r="B10" s="101" t="s">
        <v>1339</v>
      </c>
      <c r="C10" s="101">
        <v>11</v>
      </c>
      <c r="D10" s="101" t="s">
        <v>1339</v>
      </c>
      <c r="H10" s="105" t="s">
        <v>1601</v>
      </c>
      <c r="I10" s="108" t="s">
        <v>2642</v>
      </c>
      <c r="J10" s="118" t="s">
        <v>1375</v>
      </c>
      <c r="K10" s="110"/>
      <c r="L10" s="226" t="s">
        <v>28</v>
      </c>
      <c r="M10" s="114" t="s">
        <v>28</v>
      </c>
      <c r="N10" s="114" t="s">
        <v>28</v>
      </c>
      <c r="O10" s="101"/>
      <c r="P10" s="111">
        <v>20</v>
      </c>
      <c r="Q10" s="101"/>
      <c r="S10" s="170" t="s">
        <v>1375</v>
      </c>
    </row>
    <row r="11" spans="1:19" ht="19.2" customHeight="1">
      <c r="A11" s="101" t="s">
        <v>682</v>
      </c>
      <c r="B11" s="101" t="s">
        <v>1341</v>
      </c>
      <c r="C11" s="101">
        <v>12</v>
      </c>
      <c r="D11" s="101" t="s">
        <v>1341</v>
      </c>
      <c r="H11" s="105" t="s">
        <v>1602</v>
      </c>
      <c r="I11" s="108" t="s">
        <v>2643</v>
      </c>
      <c r="J11" s="173" t="s">
        <v>1382</v>
      </c>
      <c r="K11" s="110"/>
      <c r="L11" s="110" t="s">
        <v>681</v>
      </c>
      <c r="M11" s="110" t="s">
        <v>681</v>
      </c>
      <c r="N11" s="110" t="s">
        <v>682</v>
      </c>
      <c r="O11" s="101"/>
      <c r="P11" s="111"/>
      <c r="Q11" s="101"/>
      <c r="S11" s="170" t="s">
        <v>1382</v>
      </c>
    </row>
    <row r="12" spans="1:19" ht="19.2" customHeight="1">
      <c r="A12" s="101" t="s">
        <v>28</v>
      </c>
      <c r="B12" s="101" t="s">
        <v>1343</v>
      </c>
      <c r="C12" s="101">
        <v>13</v>
      </c>
      <c r="D12" s="101" t="s">
        <v>1343</v>
      </c>
      <c r="H12" s="105" t="s">
        <v>1605</v>
      </c>
      <c r="I12" s="108" t="s">
        <v>2644</v>
      </c>
      <c r="J12" s="118" t="s">
        <v>1392</v>
      </c>
      <c r="K12" s="110"/>
      <c r="L12" s="110" t="s">
        <v>682</v>
      </c>
      <c r="M12" s="110" t="s">
        <v>682</v>
      </c>
      <c r="N12" s="110" t="s">
        <v>682</v>
      </c>
      <c r="O12" s="103">
        <v>105</v>
      </c>
      <c r="P12" s="111"/>
      <c r="Q12" s="101"/>
      <c r="S12" s="170" t="s">
        <v>1392</v>
      </c>
    </row>
    <row r="13" spans="1:19" ht="19.2" customHeight="1">
      <c r="A13" s="101" t="s">
        <v>682</v>
      </c>
      <c r="B13" s="101" t="s">
        <v>1344</v>
      </c>
      <c r="C13" s="101">
        <v>2</v>
      </c>
      <c r="D13" s="101" t="s">
        <v>1344</v>
      </c>
      <c r="H13" s="105" t="s">
        <v>1607</v>
      </c>
      <c r="I13" s="108" t="s">
        <v>2645</v>
      </c>
      <c r="J13" s="118" t="s">
        <v>1397</v>
      </c>
      <c r="K13" s="110"/>
      <c r="L13" s="110" t="s">
        <v>693</v>
      </c>
      <c r="M13" s="110" t="s">
        <v>681</v>
      </c>
      <c r="N13" s="110" t="s">
        <v>682</v>
      </c>
      <c r="O13" s="101"/>
      <c r="P13" s="111"/>
      <c r="Q13" s="101"/>
      <c r="S13" s="170" t="s">
        <v>1397</v>
      </c>
    </row>
    <row r="14" spans="1:19" ht="19.2" customHeight="1">
      <c r="A14" s="101" t="s">
        <v>682</v>
      </c>
      <c r="B14" s="101" t="s">
        <v>1346</v>
      </c>
      <c r="C14" s="101">
        <v>14</v>
      </c>
      <c r="D14" s="101" t="s">
        <v>1346</v>
      </c>
      <c r="H14" s="105" t="s">
        <v>1612</v>
      </c>
      <c r="I14" s="108" t="s">
        <v>2646</v>
      </c>
      <c r="J14" s="118" t="s">
        <v>1404</v>
      </c>
      <c r="K14" s="110"/>
      <c r="L14" s="110" t="s">
        <v>681</v>
      </c>
      <c r="M14" s="114" t="s">
        <v>28</v>
      </c>
      <c r="N14" s="114" t="s">
        <v>28</v>
      </c>
      <c r="O14" s="101"/>
      <c r="P14" s="111">
        <v>22</v>
      </c>
      <c r="Q14" s="101"/>
      <c r="S14" s="170" t="s">
        <v>1404</v>
      </c>
    </row>
    <row r="15" spans="1:19" ht="19.2" customHeight="1">
      <c r="A15" s="101" t="s">
        <v>28</v>
      </c>
      <c r="B15" s="101" t="s">
        <v>1348</v>
      </c>
      <c r="C15" s="101">
        <v>15</v>
      </c>
      <c r="D15" s="101" t="s">
        <v>1348</v>
      </c>
      <c r="H15" s="105" t="s">
        <v>1613</v>
      </c>
      <c r="I15" s="108" t="s">
        <v>2647</v>
      </c>
      <c r="J15" s="118" t="s">
        <v>1407</v>
      </c>
      <c r="K15" s="110"/>
      <c r="L15" s="110" t="s">
        <v>682</v>
      </c>
      <c r="M15" s="110" t="s">
        <v>682</v>
      </c>
      <c r="N15" s="110" t="s">
        <v>682</v>
      </c>
      <c r="O15" s="103">
        <v>109</v>
      </c>
      <c r="P15" s="111"/>
      <c r="Q15" s="101"/>
      <c r="S15" s="170" t="s">
        <v>1407</v>
      </c>
    </row>
    <row r="16" spans="1:19" ht="19.2" customHeight="1">
      <c r="A16" s="101" t="s">
        <v>682</v>
      </c>
      <c r="B16" s="101" t="s">
        <v>1349</v>
      </c>
      <c r="C16" s="101">
        <v>16</v>
      </c>
      <c r="D16" s="101" t="s">
        <v>1349</v>
      </c>
      <c r="H16" s="105" t="s">
        <v>1603</v>
      </c>
      <c r="I16" s="108" t="s">
        <v>2648</v>
      </c>
      <c r="J16" s="118" t="s">
        <v>1415</v>
      </c>
      <c r="K16" s="110"/>
      <c r="L16" s="110" t="s">
        <v>681</v>
      </c>
      <c r="M16" s="110" t="s">
        <v>687</v>
      </c>
      <c r="N16" s="110" t="s">
        <v>682</v>
      </c>
      <c r="O16" s="101"/>
      <c r="P16" s="111"/>
      <c r="Q16" s="101"/>
      <c r="S16" s="170" t="s">
        <v>1415</v>
      </c>
    </row>
    <row r="17" spans="1:19" ht="19.2" customHeight="1">
      <c r="A17" s="101" t="s">
        <v>682</v>
      </c>
      <c r="B17" s="101" t="s">
        <v>1351</v>
      </c>
      <c r="C17" s="101">
        <v>17</v>
      </c>
      <c r="D17" s="101" t="s">
        <v>1351</v>
      </c>
      <c r="H17" s="105" t="s">
        <v>1614</v>
      </c>
      <c r="I17" s="108" t="s">
        <v>2649</v>
      </c>
      <c r="J17" s="118" t="s">
        <v>1426</v>
      </c>
      <c r="K17" s="110"/>
      <c r="L17" s="110" t="s">
        <v>681</v>
      </c>
      <c r="M17" s="114" t="s">
        <v>28</v>
      </c>
      <c r="N17" s="114"/>
      <c r="O17" s="147"/>
      <c r="P17" s="111">
        <v>23</v>
      </c>
      <c r="Q17" s="101"/>
      <c r="S17" s="170" t="s">
        <v>1426</v>
      </c>
    </row>
    <row r="18" spans="1:19" ht="19.2" customHeight="1">
      <c r="A18" s="101" t="s">
        <v>682</v>
      </c>
      <c r="B18" s="101" t="s">
        <v>1353</v>
      </c>
      <c r="C18" s="101">
        <v>19</v>
      </c>
      <c r="D18" s="101" t="s">
        <v>1353</v>
      </c>
      <c r="H18" s="105" t="s">
        <v>1616</v>
      </c>
      <c r="I18" s="108" t="s">
        <v>2650</v>
      </c>
      <c r="J18" s="118" t="s">
        <v>1431</v>
      </c>
      <c r="K18" s="110"/>
      <c r="L18" s="110" t="s">
        <v>682</v>
      </c>
      <c r="M18" s="110" t="s">
        <v>682</v>
      </c>
      <c r="N18" s="110" t="s">
        <v>682</v>
      </c>
      <c r="O18" s="103">
        <v>110</v>
      </c>
      <c r="P18" s="111"/>
      <c r="Q18" s="101"/>
      <c r="S18" s="170" t="s">
        <v>1431</v>
      </c>
    </row>
    <row r="19" spans="1:19" ht="19.2" customHeight="1">
      <c r="A19" s="101" t="s">
        <v>682</v>
      </c>
      <c r="B19" s="101" t="s">
        <v>1355</v>
      </c>
      <c r="C19" s="101">
        <v>20</v>
      </c>
      <c r="D19" s="101" t="s">
        <v>1355</v>
      </c>
      <c r="H19" s="105" t="s">
        <v>1615</v>
      </c>
      <c r="I19" s="108" t="s">
        <v>2651</v>
      </c>
      <c r="J19" s="118" t="s">
        <v>1446</v>
      </c>
      <c r="K19" s="110"/>
      <c r="L19" s="114" t="s">
        <v>28</v>
      </c>
      <c r="M19" s="114" t="s">
        <v>28</v>
      </c>
      <c r="N19" s="114" t="s">
        <v>28</v>
      </c>
      <c r="O19" s="147"/>
      <c r="P19" s="111">
        <v>24</v>
      </c>
      <c r="Q19" s="101"/>
      <c r="S19" s="170" t="s">
        <v>1446</v>
      </c>
    </row>
    <row r="20" spans="1:19" ht="19.2" customHeight="1">
      <c r="A20" s="101" t="s">
        <v>682</v>
      </c>
      <c r="B20" s="101" t="s">
        <v>1357</v>
      </c>
      <c r="C20" s="101">
        <v>21</v>
      </c>
      <c r="D20" s="101" t="s">
        <v>1357</v>
      </c>
      <c r="H20" s="105" t="s">
        <v>1599</v>
      </c>
      <c r="I20" s="108" t="s">
        <v>2652</v>
      </c>
      <c r="J20" s="118" t="s">
        <v>1451</v>
      </c>
      <c r="K20" s="110"/>
      <c r="L20" s="110" t="s">
        <v>681</v>
      </c>
      <c r="M20" s="110" t="s">
        <v>681</v>
      </c>
      <c r="N20" s="110" t="s">
        <v>682</v>
      </c>
      <c r="O20" s="101"/>
      <c r="P20" s="111"/>
      <c r="Q20" s="101"/>
      <c r="S20" s="170" t="s">
        <v>1451</v>
      </c>
    </row>
    <row r="21" spans="1:19" ht="19.2" customHeight="1">
      <c r="A21" s="101" t="s">
        <v>682</v>
      </c>
      <c r="B21" s="101" t="s">
        <v>1358</v>
      </c>
      <c r="C21" s="101">
        <v>22</v>
      </c>
      <c r="D21" s="101" t="s">
        <v>1358</v>
      </c>
      <c r="H21" s="105" t="s">
        <v>1598</v>
      </c>
      <c r="I21" s="108" t="s">
        <v>2653</v>
      </c>
      <c r="J21" s="118" t="s">
        <v>1481</v>
      </c>
      <c r="K21" s="110"/>
      <c r="L21" s="110" t="s">
        <v>682</v>
      </c>
      <c r="M21" s="110" t="s">
        <v>682</v>
      </c>
      <c r="N21" s="110" t="s">
        <v>682</v>
      </c>
      <c r="O21" s="103">
        <v>103</v>
      </c>
      <c r="P21" s="111"/>
      <c r="Q21" s="101"/>
      <c r="S21" s="170" t="s">
        <v>1481</v>
      </c>
    </row>
    <row r="22" spans="1:19" ht="19.2" customHeight="1">
      <c r="A22" s="101" t="s">
        <v>682</v>
      </c>
      <c r="B22" s="101" t="s">
        <v>1360</v>
      </c>
      <c r="C22" s="101">
        <v>23</v>
      </c>
      <c r="D22" s="101" t="s">
        <v>1360</v>
      </c>
      <c r="H22" s="105" t="s">
        <v>1610</v>
      </c>
      <c r="I22" s="108" t="s">
        <v>2654</v>
      </c>
      <c r="J22" s="118" t="s">
        <v>1490</v>
      </c>
      <c r="K22" s="110"/>
      <c r="L22" s="110" t="s">
        <v>693</v>
      </c>
      <c r="M22" s="110" t="s">
        <v>682</v>
      </c>
      <c r="N22" s="110" t="s">
        <v>682</v>
      </c>
      <c r="O22" s="103">
        <v>108</v>
      </c>
      <c r="P22" s="111"/>
      <c r="Q22" s="101"/>
      <c r="S22" s="170" t="s">
        <v>1490</v>
      </c>
    </row>
    <row r="23" spans="1:19" ht="19.2" customHeight="1">
      <c r="A23" s="101" t="s">
        <v>682</v>
      </c>
      <c r="B23" s="101" t="s">
        <v>1362</v>
      </c>
      <c r="C23" s="101">
        <v>112</v>
      </c>
      <c r="D23" s="101" t="s">
        <v>1362</v>
      </c>
      <c r="H23" s="105" t="s">
        <v>1606</v>
      </c>
      <c r="I23" s="108" t="s">
        <v>2655</v>
      </c>
      <c r="J23" s="118" t="s">
        <v>1495</v>
      </c>
      <c r="K23" s="110"/>
      <c r="L23" s="110" t="s">
        <v>682</v>
      </c>
      <c r="M23" s="110" t="s">
        <v>682</v>
      </c>
      <c r="N23" s="110" t="s">
        <v>682</v>
      </c>
      <c r="O23" s="103">
        <v>106</v>
      </c>
      <c r="P23" s="111"/>
      <c r="Q23" s="101"/>
      <c r="S23" s="170" t="s">
        <v>1495</v>
      </c>
    </row>
    <row r="24" spans="1:19" ht="19.2" customHeight="1">
      <c r="A24" s="101" t="s">
        <v>682</v>
      </c>
      <c r="B24" s="101" t="s">
        <v>1364</v>
      </c>
      <c r="C24" s="101">
        <v>24</v>
      </c>
      <c r="D24" s="101" t="s">
        <v>1364</v>
      </c>
      <c r="H24" s="105" t="s">
        <v>1608</v>
      </c>
      <c r="I24" s="108" t="s">
        <v>2656</v>
      </c>
      <c r="J24" s="118" t="s">
        <v>1514</v>
      </c>
      <c r="K24" s="110"/>
      <c r="L24" s="110" t="s">
        <v>687</v>
      </c>
      <c r="M24" s="110" t="s">
        <v>687</v>
      </c>
      <c r="N24" s="110" t="s">
        <v>682</v>
      </c>
      <c r="O24" s="103">
        <v>107</v>
      </c>
      <c r="P24" s="111"/>
      <c r="Q24" s="101"/>
      <c r="S24" s="170" t="s">
        <v>1514</v>
      </c>
    </row>
    <row r="25" spans="1:19" ht="19.2" customHeight="1">
      <c r="A25" s="101" t="s">
        <v>8</v>
      </c>
      <c r="B25" s="101" t="s">
        <v>1366</v>
      </c>
      <c r="C25" s="101">
        <v>25</v>
      </c>
      <c r="D25" s="101" t="s">
        <v>1366</v>
      </c>
      <c r="H25" s="105" t="s">
        <v>1617</v>
      </c>
      <c r="I25" s="108" t="s">
        <v>2657</v>
      </c>
      <c r="J25" s="118" t="s">
        <v>1518</v>
      </c>
      <c r="K25" s="110"/>
      <c r="L25" s="110" t="s">
        <v>682</v>
      </c>
      <c r="M25" s="110" t="s">
        <v>682</v>
      </c>
      <c r="N25" s="110" t="s">
        <v>682</v>
      </c>
      <c r="O25" s="103">
        <v>111</v>
      </c>
      <c r="P25" s="111"/>
      <c r="Q25" s="101"/>
      <c r="S25" s="170" t="s">
        <v>1518</v>
      </c>
    </row>
    <row r="26" spans="1:19" ht="19.2" customHeight="1">
      <c r="A26" s="101" t="s">
        <v>682</v>
      </c>
      <c r="B26" s="101" t="s">
        <v>1368</v>
      </c>
      <c r="C26" s="101">
        <v>26</v>
      </c>
      <c r="D26" s="101" t="s">
        <v>1368</v>
      </c>
      <c r="H26" s="105" t="s">
        <v>1620</v>
      </c>
      <c r="I26" s="108" t="s">
        <v>2658</v>
      </c>
      <c r="J26" s="118" t="s">
        <v>1524</v>
      </c>
      <c r="K26" s="110"/>
      <c r="L26" s="110" t="s">
        <v>687</v>
      </c>
      <c r="M26" s="110" t="s">
        <v>682</v>
      </c>
      <c r="N26" s="110" t="s">
        <v>682</v>
      </c>
      <c r="O26" s="103">
        <v>113</v>
      </c>
      <c r="P26" s="111"/>
      <c r="Q26" s="101"/>
      <c r="S26" s="170" t="s">
        <v>1524</v>
      </c>
    </row>
    <row r="27" spans="1:19" ht="19.2" customHeight="1">
      <c r="A27" s="101" t="s">
        <v>682</v>
      </c>
      <c r="B27" s="101" t="s">
        <v>1370</v>
      </c>
      <c r="C27" s="101">
        <v>27</v>
      </c>
      <c r="D27" s="101" t="s">
        <v>1370</v>
      </c>
      <c r="H27" s="105" t="s">
        <v>1621</v>
      </c>
      <c r="I27" s="108" t="s">
        <v>2659</v>
      </c>
      <c r="J27" s="118" t="s">
        <v>1534</v>
      </c>
      <c r="K27" s="110"/>
      <c r="L27" s="110" t="s">
        <v>687</v>
      </c>
      <c r="M27" s="110" t="s">
        <v>687</v>
      </c>
      <c r="N27" s="110" t="s">
        <v>682</v>
      </c>
      <c r="O27" s="103">
        <v>114</v>
      </c>
      <c r="P27" s="111"/>
      <c r="Q27" s="101"/>
      <c r="S27" s="170" t="s">
        <v>1534</v>
      </c>
    </row>
    <row r="28" spans="1:19" ht="19.2" customHeight="1">
      <c r="A28" s="101" t="s">
        <v>682</v>
      </c>
      <c r="B28" s="101" t="s">
        <v>1372</v>
      </c>
      <c r="C28" s="101">
        <v>28</v>
      </c>
      <c r="D28" s="101" t="s">
        <v>1372</v>
      </c>
      <c r="H28" s="105" t="s">
        <v>1622</v>
      </c>
      <c r="I28" s="108" t="s">
        <v>2660</v>
      </c>
      <c r="J28" s="118" t="s">
        <v>1553</v>
      </c>
      <c r="K28" s="110"/>
      <c r="L28" s="110" t="s">
        <v>682</v>
      </c>
      <c r="M28" s="110" t="s">
        <v>682</v>
      </c>
      <c r="N28" s="110" t="s">
        <v>682</v>
      </c>
      <c r="O28" s="103">
        <v>115</v>
      </c>
      <c r="P28" s="111"/>
      <c r="Q28" s="101"/>
      <c r="S28" s="170" t="s">
        <v>1553</v>
      </c>
    </row>
    <row r="29" spans="1:19" ht="19.2" customHeight="1">
      <c r="A29" s="101" t="s">
        <v>682</v>
      </c>
      <c r="B29" s="101" t="s">
        <v>1374</v>
      </c>
      <c r="C29" s="101">
        <v>151</v>
      </c>
      <c r="D29" s="101" t="s">
        <v>1375</v>
      </c>
      <c r="H29" s="105" t="s">
        <v>1596</v>
      </c>
      <c r="I29" s="108" t="s">
        <v>2661</v>
      </c>
      <c r="J29" s="118" t="s">
        <v>1588</v>
      </c>
      <c r="K29" s="110"/>
      <c r="L29" s="110" t="s">
        <v>682</v>
      </c>
      <c r="M29" s="110" t="s">
        <v>682</v>
      </c>
      <c r="N29" s="110" t="s">
        <v>682</v>
      </c>
      <c r="O29" s="103">
        <v>102</v>
      </c>
      <c r="P29" s="111"/>
      <c r="Q29" s="101"/>
      <c r="S29" s="170" t="s">
        <v>1588</v>
      </c>
    </row>
    <row r="30" spans="1:19" ht="19.2" customHeight="1">
      <c r="A30" s="101" t="s">
        <v>682</v>
      </c>
      <c r="B30" s="101" t="s">
        <v>1377</v>
      </c>
      <c r="C30" s="101">
        <v>29</v>
      </c>
      <c r="D30" s="101" t="s">
        <v>1374</v>
      </c>
      <c r="H30" s="105" t="s">
        <v>1623</v>
      </c>
      <c r="I30" s="108" t="s">
        <v>2662</v>
      </c>
      <c r="J30" s="118" t="s">
        <v>1597</v>
      </c>
      <c r="K30" s="110"/>
      <c r="L30" s="110" t="s">
        <v>682</v>
      </c>
      <c r="M30" s="110" t="s">
        <v>682</v>
      </c>
      <c r="N30" s="110" t="s">
        <v>682</v>
      </c>
      <c r="O30" s="103">
        <v>116</v>
      </c>
      <c r="P30" s="111"/>
      <c r="S30" s="170" t="s">
        <v>1597</v>
      </c>
    </row>
    <row r="31" spans="1:19" ht="19.2" customHeight="1">
      <c r="A31" s="101" t="s">
        <v>682</v>
      </c>
      <c r="B31" s="101" t="s">
        <v>1379</v>
      </c>
      <c r="C31" s="101">
        <v>30</v>
      </c>
      <c r="D31" s="101" t="s">
        <v>1377</v>
      </c>
      <c r="H31" s="105" t="s">
        <v>1625</v>
      </c>
      <c r="I31" s="108" t="s">
        <v>2663</v>
      </c>
      <c r="J31" s="118" t="s">
        <v>1611</v>
      </c>
      <c r="K31" s="110"/>
      <c r="L31" s="110" t="s">
        <v>687</v>
      </c>
      <c r="M31" s="110" t="s">
        <v>682</v>
      </c>
      <c r="N31" s="110" t="s">
        <v>682</v>
      </c>
      <c r="O31" s="103">
        <v>118</v>
      </c>
      <c r="P31" s="111"/>
      <c r="S31" s="170" t="s">
        <v>1611</v>
      </c>
    </row>
    <row r="32" spans="1:19" ht="19.2" customHeight="1">
      <c r="A32" s="101" t="s">
        <v>682</v>
      </c>
      <c r="B32" s="101" t="s">
        <v>1381</v>
      </c>
      <c r="C32" s="101">
        <v>156</v>
      </c>
      <c r="D32" s="101" t="s">
        <v>1382</v>
      </c>
      <c r="H32" s="105" t="s">
        <v>1626</v>
      </c>
      <c r="I32" s="108" t="s">
        <v>2664</v>
      </c>
      <c r="J32" s="118" t="s">
        <v>1618</v>
      </c>
      <c r="K32" s="110"/>
      <c r="L32" s="110" t="s">
        <v>682</v>
      </c>
      <c r="M32" s="110" t="s">
        <v>682</v>
      </c>
      <c r="N32" s="110" t="s">
        <v>682</v>
      </c>
      <c r="O32" s="103">
        <v>119</v>
      </c>
      <c r="P32" s="111"/>
      <c r="Q32" s="101"/>
      <c r="S32" s="170" t="s">
        <v>1618</v>
      </c>
    </row>
    <row r="33" spans="1:19" ht="19.2" customHeight="1">
      <c r="A33" s="101" t="s">
        <v>682</v>
      </c>
      <c r="B33" s="101" t="s">
        <v>1384</v>
      </c>
      <c r="C33" s="101">
        <v>31</v>
      </c>
      <c r="D33" s="101" t="s">
        <v>1379</v>
      </c>
      <c r="H33" s="105" t="s">
        <v>1594</v>
      </c>
      <c r="I33" s="108" t="s">
        <v>2774</v>
      </c>
      <c r="J33" s="118" t="s">
        <v>1595</v>
      </c>
      <c r="K33" s="110"/>
      <c r="L33" s="110" t="s">
        <v>681</v>
      </c>
      <c r="M33" s="110" t="s">
        <v>693</v>
      </c>
      <c r="N33" s="110" t="s">
        <v>682</v>
      </c>
      <c r="O33" s="101"/>
      <c r="P33" s="111"/>
      <c r="Q33" s="101"/>
      <c r="S33" s="170" t="s">
        <v>1595</v>
      </c>
    </row>
    <row r="34" spans="1:19" ht="19.2" customHeight="1">
      <c r="A34" s="101" t="s">
        <v>682</v>
      </c>
      <c r="B34" s="101" t="s">
        <v>1385</v>
      </c>
      <c r="C34" s="101">
        <v>113</v>
      </c>
      <c r="D34" s="101" t="s">
        <v>1381</v>
      </c>
      <c r="H34" s="105" t="s">
        <v>1323</v>
      </c>
      <c r="I34" s="108" t="s">
        <v>2665</v>
      </c>
      <c r="J34" s="115" t="s">
        <v>1322</v>
      </c>
      <c r="K34" s="110"/>
      <c r="L34" s="110" t="s">
        <v>687</v>
      </c>
      <c r="M34" s="110" t="s">
        <v>682</v>
      </c>
      <c r="N34" s="110" t="s">
        <v>682</v>
      </c>
      <c r="O34" s="103">
        <v>1</v>
      </c>
      <c r="P34" s="111"/>
      <c r="S34" s="168" t="s">
        <v>1322</v>
      </c>
    </row>
    <row r="35" spans="1:19" ht="19.2" customHeight="1">
      <c r="A35" s="101" t="s">
        <v>682</v>
      </c>
      <c r="B35" s="101" t="s">
        <v>1387</v>
      </c>
      <c r="C35" s="101">
        <v>32</v>
      </c>
      <c r="D35" s="101" t="s">
        <v>1384</v>
      </c>
      <c r="H35" s="105" t="s">
        <v>1325</v>
      </c>
      <c r="I35" s="108" t="s">
        <v>2666</v>
      </c>
      <c r="J35" s="115" t="s">
        <v>1324</v>
      </c>
      <c r="K35" s="110" t="s">
        <v>682</v>
      </c>
      <c r="L35" s="110" t="s">
        <v>682</v>
      </c>
      <c r="M35" s="110" t="s">
        <v>682</v>
      </c>
      <c r="N35" s="110" t="s">
        <v>682</v>
      </c>
      <c r="O35" s="103">
        <v>2</v>
      </c>
      <c r="P35" s="111"/>
      <c r="S35" s="168" t="s">
        <v>1324</v>
      </c>
    </row>
    <row r="36" spans="1:19" ht="19.2" customHeight="1">
      <c r="A36" s="101" t="s">
        <v>682</v>
      </c>
      <c r="B36" s="101" t="s">
        <v>1389</v>
      </c>
      <c r="C36" s="101">
        <v>33</v>
      </c>
      <c r="D36" s="101" t="s">
        <v>1385</v>
      </c>
      <c r="H36" s="105" t="s">
        <v>1327</v>
      </c>
      <c r="I36" s="108" t="s">
        <v>2667</v>
      </c>
      <c r="J36" s="115" t="s">
        <v>1326</v>
      </c>
      <c r="K36" s="110" t="s">
        <v>682</v>
      </c>
      <c r="L36" s="110" t="s">
        <v>693</v>
      </c>
      <c r="M36" s="110" t="s">
        <v>681</v>
      </c>
      <c r="N36" s="110" t="s">
        <v>687</v>
      </c>
      <c r="P36" s="111"/>
      <c r="Q36" s="101"/>
      <c r="S36" s="168" t="s">
        <v>1326</v>
      </c>
    </row>
    <row r="37" spans="1:19" ht="19.2" customHeight="1">
      <c r="A37" s="101" t="s">
        <v>1336</v>
      </c>
      <c r="B37" s="101" t="s">
        <v>1391</v>
      </c>
      <c r="C37" s="101">
        <v>153</v>
      </c>
      <c r="D37" s="101" t="s">
        <v>1392</v>
      </c>
      <c r="H37" s="105"/>
      <c r="I37" s="108" t="s">
        <v>2668</v>
      </c>
      <c r="J37" s="115" t="s">
        <v>1330</v>
      </c>
      <c r="K37" s="114" t="s">
        <v>28</v>
      </c>
      <c r="L37" s="114" t="s">
        <v>28</v>
      </c>
      <c r="M37" s="114" t="s">
        <v>28</v>
      </c>
      <c r="N37" s="114" t="s">
        <v>28</v>
      </c>
      <c r="O37" s="147"/>
      <c r="P37" s="111">
        <v>2</v>
      </c>
      <c r="Q37" s="101"/>
      <c r="S37" s="168" t="s">
        <v>1330</v>
      </c>
    </row>
    <row r="38" spans="1:19" ht="19.2" customHeight="1">
      <c r="A38" s="101" t="s">
        <v>8</v>
      </c>
      <c r="B38" s="101" t="s">
        <v>1394</v>
      </c>
      <c r="C38" s="101">
        <v>34</v>
      </c>
      <c r="D38" s="101" t="s">
        <v>1387</v>
      </c>
      <c r="H38" s="105" t="s">
        <v>1332</v>
      </c>
      <c r="I38" s="108" t="s">
        <v>2669</v>
      </c>
      <c r="J38" s="115" t="s">
        <v>1331</v>
      </c>
      <c r="K38" s="110" t="s">
        <v>682</v>
      </c>
      <c r="L38" s="110" t="s">
        <v>682</v>
      </c>
      <c r="M38" s="110" t="s">
        <v>682</v>
      </c>
      <c r="N38" s="110" t="s">
        <v>682</v>
      </c>
      <c r="O38" s="103">
        <v>3</v>
      </c>
      <c r="P38" s="111"/>
      <c r="Q38" s="101"/>
      <c r="S38" s="168" t="s">
        <v>1331</v>
      </c>
    </row>
    <row r="39" spans="1:19" ht="19.2" customHeight="1">
      <c r="A39" s="101" t="s">
        <v>1336</v>
      </c>
      <c r="B39" s="101" t="s">
        <v>1396</v>
      </c>
      <c r="C39" s="101">
        <v>138</v>
      </c>
      <c r="D39" s="101" t="s">
        <v>1397</v>
      </c>
      <c r="H39" s="105" t="s">
        <v>1334</v>
      </c>
      <c r="I39" s="108" t="s">
        <v>2670</v>
      </c>
      <c r="J39" s="115" t="s">
        <v>1333</v>
      </c>
      <c r="K39" s="110" t="s">
        <v>682</v>
      </c>
      <c r="L39" s="110" t="s">
        <v>682</v>
      </c>
      <c r="M39" s="110" t="s">
        <v>682</v>
      </c>
      <c r="N39" s="110" t="s">
        <v>682</v>
      </c>
      <c r="O39" s="103">
        <v>4</v>
      </c>
      <c r="P39" s="111"/>
      <c r="Q39" s="101"/>
      <c r="S39" s="168" t="s">
        <v>1333</v>
      </c>
    </row>
    <row r="40" spans="1:19" ht="19.2" customHeight="1">
      <c r="A40" s="101" t="s">
        <v>8</v>
      </c>
      <c r="B40" s="101" t="s">
        <v>1399</v>
      </c>
      <c r="C40" s="101">
        <v>35</v>
      </c>
      <c r="D40" s="101" t="s">
        <v>1389</v>
      </c>
      <c r="H40" s="105"/>
      <c r="I40" s="108" t="s">
        <v>2671</v>
      </c>
      <c r="J40" s="115" t="s">
        <v>1335</v>
      </c>
      <c r="K40" s="110" t="s">
        <v>682</v>
      </c>
      <c r="L40" s="114" t="s">
        <v>28</v>
      </c>
      <c r="M40" s="114" t="s">
        <v>28</v>
      </c>
      <c r="N40" s="114" t="s">
        <v>28</v>
      </c>
      <c r="O40" s="147"/>
      <c r="P40" s="111"/>
      <c r="Q40" s="101"/>
      <c r="S40" s="168" t="s">
        <v>1335</v>
      </c>
    </row>
    <row r="41" spans="1:19" ht="19.2" customHeight="1">
      <c r="A41" s="101" t="s">
        <v>8</v>
      </c>
      <c r="B41" s="101" t="s">
        <v>1401</v>
      </c>
      <c r="C41" s="101">
        <v>36</v>
      </c>
      <c r="D41" s="101" t="s">
        <v>1391</v>
      </c>
      <c r="H41" s="105" t="s">
        <v>1338</v>
      </c>
      <c r="I41" s="108" t="s">
        <v>2672</v>
      </c>
      <c r="J41" s="115" t="s">
        <v>1337</v>
      </c>
      <c r="K41" s="110" t="s">
        <v>1336</v>
      </c>
      <c r="L41" s="110" t="s">
        <v>687</v>
      </c>
      <c r="M41" s="110" t="s">
        <v>681</v>
      </c>
      <c r="N41" s="110" t="s">
        <v>682</v>
      </c>
      <c r="P41" s="111"/>
      <c r="Q41" s="101"/>
      <c r="S41" s="168" t="s">
        <v>1337</v>
      </c>
    </row>
    <row r="42" spans="1:19" ht="19.2" customHeight="1">
      <c r="A42" s="101" t="s">
        <v>682</v>
      </c>
      <c r="B42" s="101" t="s">
        <v>1403</v>
      </c>
      <c r="C42" s="101">
        <v>152</v>
      </c>
      <c r="D42" s="101" t="s">
        <v>1404</v>
      </c>
      <c r="H42" s="105" t="s">
        <v>1340</v>
      </c>
      <c r="I42" s="108" t="s">
        <v>2673</v>
      </c>
      <c r="J42" s="115" t="s">
        <v>1339</v>
      </c>
      <c r="K42" s="110" t="s">
        <v>682</v>
      </c>
      <c r="L42" s="110" t="s">
        <v>682</v>
      </c>
      <c r="M42" s="110" t="s">
        <v>682</v>
      </c>
      <c r="N42" s="110" t="s">
        <v>682</v>
      </c>
      <c r="O42" s="103">
        <v>5</v>
      </c>
      <c r="P42" s="111"/>
      <c r="Q42" s="101"/>
      <c r="S42" s="168" t="s">
        <v>1339</v>
      </c>
    </row>
    <row r="43" spans="1:19" ht="19.2" customHeight="1">
      <c r="A43" s="101" t="s">
        <v>682</v>
      </c>
      <c r="B43" s="101" t="s">
        <v>1406</v>
      </c>
      <c r="C43" s="101">
        <v>137</v>
      </c>
      <c r="D43" s="101" t="s">
        <v>1407</v>
      </c>
      <c r="H43" s="105" t="s">
        <v>1342</v>
      </c>
      <c r="I43" s="108" t="s">
        <v>2674</v>
      </c>
      <c r="J43" s="115" t="s">
        <v>1341</v>
      </c>
      <c r="K43" s="110" t="s">
        <v>682</v>
      </c>
      <c r="L43" s="110" t="s">
        <v>682</v>
      </c>
      <c r="M43" s="110" t="s">
        <v>682</v>
      </c>
      <c r="N43" s="110" t="s">
        <v>682</v>
      </c>
      <c r="O43" s="103">
        <v>6</v>
      </c>
      <c r="P43" s="111"/>
      <c r="Q43" s="101"/>
      <c r="S43" s="168" t="s">
        <v>1341</v>
      </c>
    </row>
    <row r="44" spans="1:19" ht="19.2" customHeight="1">
      <c r="A44" s="101" t="s">
        <v>8</v>
      </c>
      <c r="B44" s="101" t="s">
        <v>1409</v>
      </c>
      <c r="C44" s="101">
        <v>37</v>
      </c>
      <c r="D44" s="101" t="s">
        <v>1394</v>
      </c>
      <c r="H44" s="105"/>
      <c r="I44" s="108" t="s">
        <v>2675</v>
      </c>
      <c r="J44" s="115" t="s">
        <v>1343</v>
      </c>
      <c r="K44" s="114" t="s">
        <v>28</v>
      </c>
      <c r="L44" s="114" t="s">
        <v>28</v>
      </c>
      <c r="M44" s="114" t="s">
        <v>28</v>
      </c>
      <c r="N44" s="114" t="s">
        <v>28</v>
      </c>
      <c r="O44" s="174"/>
      <c r="P44" s="111">
        <v>3</v>
      </c>
      <c r="S44" s="168" t="s">
        <v>1343</v>
      </c>
    </row>
    <row r="45" spans="1:19" ht="19.2" customHeight="1">
      <c r="A45" s="101" t="s">
        <v>682</v>
      </c>
      <c r="B45" s="101" t="s">
        <v>1411</v>
      </c>
      <c r="C45" s="101">
        <v>38</v>
      </c>
      <c r="D45" s="101" t="s">
        <v>1396</v>
      </c>
      <c r="H45" s="105" t="s">
        <v>1345</v>
      </c>
      <c r="I45" s="108" t="s">
        <v>2676</v>
      </c>
      <c r="J45" s="115" t="s">
        <v>1344</v>
      </c>
      <c r="K45" s="110" t="s">
        <v>682</v>
      </c>
      <c r="L45" s="110" t="s">
        <v>682</v>
      </c>
      <c r="M45" s="110" t="s">
        <v>682</v>
      </c>
      <c r="N45" s="110" t="s">
        <v>682</v>
      </c>
      <c r="O45" s="103">
        <v>7</v>
      </c>
      <c r="P45" s="111"/>
      <c r="Q45" s="101"/>
      <c r="S45" s="168" t="s">
        <v>1344</v>
      </c>
    </row>
    <row r="46" spans="1:19" ht="19.2" customHeight="1">
      <c r="A46" s="101" t="s">
        <v>1413</v>
      </c>
      <c r="B46" s="101" t="s">
        <v>1414</v>
      </c>
      <c r="C46" s="101">
        <v>140</v>
      </c>
      <c r="D46" s="101" t="s">
        <v>1415</v>
      </c>
      <c r="H46" s="105" t="s">
        <v>1347</v>
      </c>
      <c r="I46" s="108" t="s">
        <v>2677</v>
      </c>
      <c r="J46" s="115" t="s">
        <v>1346</v>
      </c>
      <c r="K46" s="110" t="s">
        <v>682</v>
      </c>
      <c r="L46" s="110" t="s">
        <v>682</v>
      </c>
      <c r="M46" s="110" t="s">
        <v>682</v>
      </c>
      <c r="N46" s="110" t="s">
        <v>682</v>
      </c>
      <c r="O46" s="103">
        <v>8</v>
      </c>
      <c r="P46" s="111"/>
      <c r="Q46" s="101"/>
      <c r="S46" s="168" t="s">
        <v>1346</v>
      </c>
    </row>
    <row r="47" spans="1:19" ht="19.2" customHeight="1">
      <c r="A47" s="101" t="s">
        <v>682</v>
      </c>
      <c r="B47" s="101" t="s">
        <v>1417</v>
      </c>
      <c r="C47" s="101">
        <v>39</v>
      </c>
      <c r="D47" s="101" t="s">
        <v>1399</v>
      </c>
      <c r="H47" s="105"/>
      <c r="I47" s="108" t="s">
        <v>2678</v>
      </c>
      <c r="J47" s="115" t="s">
        <v>1348</v>
      </c>
      <c r="K47" s="114" t="s">
        <v>28</v>
      </c>
      <c r="L47" s="114" t="s">
        <v>28</v>
      </c>
      <c r="M47" s="114" t="s">
        <v>28</v>
      </c>
      <c r="N47" s="114" t="s">
        <v>28</v>
      </c>
      <c r="O47" s="174"/>
      <c r="P47" s="111">
        <v>4</v>
      </c>
      <c r="S47" s="168" t="s">
        <v>1348</v>
      </c>
    </row>
    <row r="48" spans="1:19" ht="19.2" customHeight="1">
      <c r="A48" s="101" t="s">
        <v>1336</v>
      </c>
      <c r="B48" s="101" t="s">
        <v>1419</v>
      </c>
      <c r="C48" s="101">
        <v>40</v>
      </c>
      <c r="D48" s="101" t="s">
        <v>1401</v>
      </c>
      <c r="H48" s="105" t="s">
        <v>1350</v>
      </c>
      <c r="I48" s="108" t="s">
        <v>2679</v>
      </c>
      <c r="J48" s="115" t="s">
        <v>1349</v>
      </c>
      <c r="K48" s="110" t="s">
        <v>682</v>
      </c>
      <c r="L48" s="110" t="s">
        <v>682</v>
      </c>
      <c r="M48" s="110" t="s">
        <v>682</v>
      </c>
      <c r="N48" s="110" t="s">
        <v>682</v>
      </c>
      <c r="O48" s="103">
        <v>9</v>
      </c>
      <c r="P48" s="111"/>
      <c r="Q48" s="101"/>
      <c r="S48" s="168" t="s">
        <v>1349</v>
      </c>
    </row>
    <row r="49" spans="1:19" ht="19.2" customHeight="1">
      <c r="A49" s="101" t="s">
        <v>682</v>
      </c>
      <c r="B49" s="101" t="s">
        <v>1421</v>
      </c>
      <c r="C49" s="101">
        <v>41</v>
      </c>
      <c r="D49" s="101" t="s">
        <v>1403</v>
      </c>
      <c r="H49" s="105" t="s">
        <v>1352</v>
      </c>
      <c r="I49" s="108" t="s">
        <v>2680</v>
      </c>
      <c r="J49" s="115" t="s">
        <v>1351</v>
      </c>
      <c r="K49" s="110" t="s">
        <v>682</v>
      </c>
      <c r="L49" s="110" t="s">
        <v>682</v>
      </c>
      <c r="M49" s="110" t="s">
        <v>682</v>
      </c>
      <c r="N49" s="110" t="s">
        <v>682</v>
      </c>
      <c r="O49" s="103">
        <v>10</v>
      </c>
      <c r="P49" s="111"/>
      <c r="Q49" s="101"/>
      <c r="S49" s="168" t="s">
        <v>1351</v>
      </c>
    </row>
    <row r="50" spans="1:19" ht="19.2" customHeight="1">
      <c r="A50" s="101" t="s">
        <v>682</v>
      </c>
      <c r="B50" s="101" t="s">
        <v>1423</v>
      </c>
      <c r="C50" s="101">
        <v>42</v>
      </c>
      <c r="D50" s="101" t="s">
        <v>1406</v>
      </c>
      <c r="H50" s="105" t="s">
        <v>1354</v>
      </c>
      <c r="I50" s="108" t="s">
        <v>2681</v>
      </c>
      <c r="J50" s="115" t="s">
        <v>1353</v>
      </c>
      <c r="K50" s="110" t="s">
        <v>682</v>
      </c>
      <c r="L50" s="110" t="s">
        <v>682</v>
      </c>
      <c r="M50" s="110" t="s">
        <v>682</v>
      </c>
      <c r="N50" s="110" t="s">
        <v>682</v>
      </c>
      <c r="O50" s="103">
        <v>11</v>
      </c>
      <c r="P50" s="111"/>
      <c r="Q50" s="101"/>
      <c r="S50" s="168" t="s">
        <v>1353</v>
      </c>
    </row>
    <row r="51" spans="1:19" ht="19.2" customHeight="1">
      <c r="A51" s="101" t="s">
        <v>682</v>
      </c>
      <c r="B51" s="101" t="s">
        <v>1425</v>
      </c>
      <c r="C51" s="101">
        <v>155</v>
      </c>
      <c r="D51" s="101" t="s">
        <v>1426</v>
      </c>
      <c r="H51" s="105" t="s">
        <v>1356</v>
      </c>
      <c r="I51" s="108" t="s">
        <v>2682</v>
      </c>
      <c r="J51" s="115" t="s">
        <v>1355</v>
      </c>
      <c r="K51" s="110" t="s">
        <v>682</v>
      </c>
      <c r="L51" s="110" t="s">
        <v>682</v>
      </c>
      <c r="M51" s="110" t="s">
        <v>682</v>
      </c>
      <c r="N51" s="110" t="s">
        <v>682</v>
      </c>
      <c r="O51" s="103">
        <v>12</v>
      </c>
      <c r="P51" s="111"/>
      <c r="Q51" s="101"/>
      <c r="S51" s="168" t="s">
        <v>1355</v>
      </c>
    </row>
    <row r="52" spans="1:19" ht="19.2" customHeight="1">
      <c r="A52" s="101" t="s">
        <v>682</v>
      </c>
      <c r="B52" s="101" t="s">
        <v>1428</v>
      </c>
      <c r="C52" s="101">
        <v>44</v>
      </c>
      <c r="D52" s="101" t="s">
        <v>1409</v>
      </c>
      <c r="H52" s="105" t="s">
        <v>1359</v>
      </c>
      <c r="I52" s="108" t="s">
        <v>2683</v>
      </c>
      <c r="J52" s="115" t="s">
        <v>1358</v>
      </c>
      <c r="K52" s="110" t="s">
        <v>682</v>
      </c>
      <c r="L52" s="110" t="s">
        <v>682</v>
      </c>
      <c r="M52" s="110" t="s">
        <v>682</v>
      </c>
      <c r="N52" s="110" t="s">
        <v>682</v>
      </c>
      <c r="O52" s="103">
        <v>13</v>
      </c>
      <c r="P52" s="111"/>
      <c r="Q52" s="101"/>
      <c r="S52" s="168" t="s">
        <v>1358</v>
      </c>
    </row>
    <row r="53" spans="1:19" ht="19.2" customHeight="1">
      <c r="A53" s="101" t="s">
        <v>682</v>
      </c>
      <c r="B53" s="101" t="s">
        <v>1430</v>
      </c>
      <c r="C53" s="101">
        <v>149</v>
      </c>
      <c r="D53" s="101" t="s">
        <v>1431</v>
      </c>
      <c r="H53" s="105" t="s">
        <v>1361</v>
      </c>
      <c r="I53" s="108" t="s">
        <v>2684</v>
      </c>
      <c r="J53" s="115" t="s">
        <v>1360</v>
      </c>
      <c r="K53" s="110" t="s">
        <v>682</v>
      </c>
      <c r="L53" s="110" t="s">
        <v>682</v>
      </c>
      <c r="M53" s="110" t="s">
        <v>682</v>
      </c>
      <c r="N53" s="110" t="s">
        <v>682</v>
      </c>
      <c r="O53" s="103">
        <v>14</v>
      </c>
      <c r="P53" s="111"/>
      <c r="Q53" s="101"/>
      <c r="S53" s="168" t="s">
        <v>1360</v>
      </c>
    </row>
    <row r="54" spans="1:19" ht="19.2" customHeight="1">
      <c r="A54" s="101" t="s">
        <v>682</v>
      </c>
      <c r="B54" s="101" t="s">
        <v>1433</v>
      </c>
      <c r="C54" s="101">
        <v>46</v>
      </c>
      <c r="D54" s="101" t="s">
        <v>1411</v>
      </c>
      <c r="H54" s="105" t="s">
        <v>1363</v>
      </c>
      <c r="I54" s="108" t="s">
        <v>2685</v>
      </c>
      <c r="J54" s="115" t="s">
        <v>1362</v>
      </c>
      <c r="K54" s="110" t="s">
        <v>682</v>
      </c>
      <c r="L54" s="110" t="s">
        <v>682</v>
      </c>
      <c r="M54" s="110" t="s">
        <v>687</v>
      </c>
      <c r="N54" s="110" t="s">
        <v>682</v>
      </c>
      <c r="O54" s="103">
        <v>15</v>
      </c>
      <c r="P54" s="111"/>
      <c r="Q54" s="101"/>
      <c r="S54" s="168" t="s">
        <v>1362</v>
      </c>
    </row>
    <row r="55" spans="1:19" ht="19.2" customHeight="1">
      <c r="A55" s="101" t="s">
        <v>682</v>
      </c>
      <c r="B55" s="101" t="s">
        <v>1435</v>
      </c>
      <c r="C55" s="101">
        <v>47</v>
      </c>
      <c r="D55" s="101" t="s">
        <v>1414</v>
      </c>
      <c r="H55" s="105" t="s">
        <v>1365</v>
      </c>
      <c r="I55" s="108" t="s">
        <v>2686</v>
      </c>
      <c r="J55" s="115" t="s">
        <v>1364</v>
      </c>
      <c r="K55" s="110" t="s">
        <v>682</v>
      </c>
      <c r="L55" s="110" t="s">
        <v>687</v>
      </c>
      <c r="M55" s="110" t="s">
        <v>687</v>
      </c>
      <c r="N55" s="110" t="s">
        <v>682</v>
      </c>
      <c r="O55" s="103">
        <v>16</v>
      </c>
      <c r="P55" s="111"/>
      <c r="S55" s="168" t="s">
        <v>1364</v>
      </c>
    </row>
    <row r="56" spans="1:19" ht="19.2" customHeight="1">
      <c r="A56" s="101" t="s">
        <v>682</v>
      </c>
      <c r="B56" s="101" t="s">
        <v>1437</v>
      </c>
      <c r="C56" s="101">
        <v>48</v>
      </c>
      <c r="D56" s="101" t="s">
        <v>1417</v>
      </c>
      <c r="H56" s="105" t="s">
        <v>1367</v>
      </c>
      <c r="I56" s="108" t="s">
        <v>2687</v>
      </c>
      <c r="J56" s="115" t="s">
        <v>1366</v>
      </c>
      <c r="K56" s="110" t="s">
        <v>8</v>
      </c>
      <c r="L56" s="110" t="s">
        <v>687</v>
      </c>
      <c r="M56" s="110" t="s">
        <v>687</v>
      </c>
      <c r="N56" s="110" t="s">
        <v>682</v>
      </c>
      <c r="O56" s="103">
        <v>17</v>
      </c>
      <c r="P56" s="111"/>
      <c r="Q56" s="101"/>
      <c r="S56" s="168" t="s">
        <v>1366</v>
      </c>
    </row>
    <row r="57" spans="1:19" ht="19.2" customHeight="1">
      <c r="A57" s="101" t="s">
        <v>1336</v>
      </c>
      <c r="B57" s="101" t="s">
        <v>1439</v>
      </c>
      <c r="C57" s="101">
        <v>49</v>
      </c>
      <c r="D57" s="101" t="s">
        <v>1419</v>
      </c>
      <c r="H57" s="105" t="s">
        <v>1369</v>
      </c>
      <c r="I57" s="108" t="s">
        <v>2688</v>
      </c>
      <c r="J57" s="115" t="s">
        <v>1368</v>
      </c>
      <c r="K57" s="110" t="s">
        <v>682</v>
      </c>
      <c r="L57" s="110" t="s">
        <v>682</v>
      </c>
      <c r="M57" s="110" t="s">
        <v>682</v>
      </c>
      <c r="N57" s="110" t="s">
        <v>682</v>
      </c>
      <c r="O57" s="103">
        <v>18</v>
      </c>
      <c r="P57" s="111"/>
      <c r="Q57" s="101"/>
      <c r="S57" s="168" t="s">
        <v>1368</v>
      </c>
    </row>
    <row r="58" spans="1:19" ht="19.2" customHeight="1">
      <c r="A58" s="101" t="s">
        <v>682</v>
      </c>
      <c r="B58" s="101" t="s">
        <v>1441</v>
      </c>
      <c r="C58" s="101">
        <v>50</v>
      </c>
      <c r="D58" s="101" t="s">
        <v>1421</v>
      </c>
      <c r="H58" s="105" t="s">
        <v>1371</v>
      </c>
      <c r="I58" s="108" t="s">
        <v>2689</v>
      </c>
      <c r="J58" s="115" t="s">
        <v>1370</v>
      </c>
      <c r="K58" s="110" t="s">
        <v>682</v>
      </c>
      <c r="L58" s="110" t="s">
        <v>682</v>
      </c>
      <c r="M58" s="110" t="s">
        <v>682</v>
      </c>
      <c r="N58" s="110" t="s">
        <v>682</v>
      </c>
      <c r="O58" s="103">
        <v>19</v>
      </c>
      <c r="P58" s="111"/>
      <c r="Q58" s="101"/>
      <c r="S58" s="168" t="s">
        <v>1370</v>
      </c>
    </row>
    <row r="59" spans="1:19" ht="19.2" customHeight="1">
      <c r="A59" s="101" t="s">
        <v>682</v>
      </c>
      <c r="B59" s="101" t="s">
        <v>1443</v>
      </c>
      <c r="C59" s="101">
        <v>101</v>
      </c>
      <c r="D59" s="101" t="s">
        <v>1423</v>
      </c>
      <c r="H59" s="105" t="s">
        <v>1373</v>
      </c>
      <c r="I59" s="108" t="s">
        <v>2690</v>
      </c>
      <c r="J59" s="115" t="s">
        <v>1372</v>
      </c>
      <c r="K59" s="110" t="s">
        <v>682</v>
      </c>
      <c r="L59" s="110" t="s">
        <v>687</v>
      </c>
      <c r="M59" s="114" t="s">
        <v>28</v>
      </c>
      <c r="N59" s="114" t="s">
        <v>28</v>
      </c>
      <c r="O59" s="174"/>
      <c r="P59" s="111">
        <v>5</v>
      </c>
      <c r="Q59" s="101"/>
      <c r="S59" s="168" t="s">
        <v>1372</v>
      </c>
    </row>
    <row r="60" spans="1:19" ht="19.2" customHeight="1">
      <c r="A60" s="101" t="s">
        <v>682</v>
      </c>
      <c r="B60" s="101" t="s">
        <v>1445</v>
      </c>
      <c r="C60" s="101">
        <v>141</v>
      </c>
      <c r="D60" s="101" t="s">
        <v>1446</v>
      </c>
      <c r="H60" s="105" t="s">
        <v>1376</v>
      </c>
      <c r="I60" s="108" t="s">
        <v>2691</v>
      </c>
      <c r="J60" s="115" t="s">
        <v>1374</v>
      </c>
      <c r="K60" s="110" t="s">
        <v>682</v>
      </c>
      <c r="L60" s="110" t="s">
        <v>682</v>
      </c>
      <c r="M60" s="110" t="s">
        <v>682</v>
      </c>
      <c r="N60" s="110" t="s">
        <v>682</v>
      </c>
      <c r="O60" s="103">
        <v>20</v>
      </c>
      <c r="P60" s="111"/>
      <c r="Q60" s="101"/>
      <c r="S60" s="168" t="s">
        <v>1374</v>
      </c>
    </row>
    <row r="61" spans="1:19" ht="19.2" customHeight="1">
      <c r="A61" s="101" t="s">
        <v>682</v>
      </c>
      <c r="B61" s="101" t="s">
        <v>1448</v>
      </c>
      <c r="C61" s="101">
        <v>52</v>
      </c>
      <c r="D61" s="101" t="s">
        <v>1425</v>
      </c>
      <c r="H61" s="105" t="s">
        <v>1378</v>
      </c>
      <c r="I61" s="108" t="s">
        <v>2692</v>
      </c>
      <c r="J61" s="115" t="s">
        <v>1377</v>
      </c>
      <c r="K61" s="110" t="s">
        <v>682</v>
      </c>
      <c r="L61" s="110" t="s">
        <v>682</v>
      </c>
      <c r="M61" s="110" t="s">
        <v>682</v>
      </c>
      <c r="N61" s="110" t="s">
        <v>682</v>
      </c>
      <c r="O61" s="103">
        <v>21</v>
      </c>
      <c r="P61" s="111"/>
      <c r="Q61" s="101"/>
      <c r="S61" s="168" t="s">
        <v>1377</v>
      </c>
    </row>
    <row r="62" spans="1:19" ht="19.2" customHeight="1">
      <c r="A62" s="101" t="s">
        <v>682</v>
      </c>
      <c r="B62" s="101" t="s">
        <v>1450</v>
      </c>
      <c r="C62" s="101">
        <v>142</v>
      </c>
      <c r="D62" s="101" t="s">
        <v>1451</v>
      </c>
      <c r="H62" s="105" t="s">
        <v>1380</v>
      </c>
      <c r="I62" s="108" t="s">
        <v>2693</v>
      </c>
      <c r="J62" s="115" t="s">
        <v>1379</v>
      </c>
      <c r="K62" s="110" t="s">
        <v>682</v>
      </c>
      <c r="L62" s="110" t="s">
        <v>682</v>
      </c>
      <c r="M62" s="110" t="s">
        <v>682</v>
      </c>
      <c r="N62" s="110" t="s">
        <v>682</v>
      </c>
      <c r="O62" s="103">
        <v>22</v>
      </c>
      <c r="P62" s="111"/>
      <c r="Q62" s="101"/>
      <c r="S62" s="168" t="s">
        <v>1379</v>
      </c>
    </row>
    <row r="63" spans="1:19" ht="19.2" customHeight="1">
      <c r="A63" s="101" t="s">
        <v>682</v>
      </c>
      <c r="B63" s="101" t="s">
        <v>1455</v>
      </c>
      <c r="C63" s="101">
        <v>61</v>
      </c>
      <c r="D63" s="101" t="s">
        <v>1430</v>
      </c>
      <c r="H63" s="105" t="s">
        <v>1383</v>
      </c>
      <c r="I63" s="108" t="s">
        <v>2694</v>
      </c>
      <c r="J63" s="115" t="s">
        <v>1381</v>
      </c>
      <c r="K63" s="110" t="s">
        <v>682</v>
      </c>
      <c r="L63" s="110" t="s">
        <v>687</v>
      </c>
      <c r="M63" s="110" t="s">
        <v>687</v>
      </c>
      <c r="N63" s="110" t="s">
        <v>682</v>
      </c>
      <c r="O63" s="103">
        <v>23</v>
      </c>
      <c r="P63" s="111"/>
      <c r="Q63" s="101"/>
      <c r="S63" s="168" t="s">
        <v>1381</v>
      </c>
    </row>
    <row r="64" spans="1:19" ht="19.2" customHeight="1">
      <c r="A64" s="101" t="s">
        <v>682</v>
      </c>
      <c r="B64" s="101" t="s">
        <v>1457</v>
      </c>
      <c r="C64" s="101">
        <v>54</v>
      </c>
      <c r="D64" s="101" t="s">
        <v>1433</v>
      </c>
      <c r="H64" s="105" t="s">
        <v>1386</v>
      </c>
      <c r="I64" s="108" t="s">
        <v>2695</v>
      </c>
      <c r="J64" s="115" t="s">
        <v>1385</v>
      </c>
      <c r="K64" s="110" t="s">
        <v>682</v>
      </c>
      <c r="L64" s="110" t="s">
        <v>682</v>
      </c>
      <c r="M64" s="110" t="s">
        <v>682</v>
      </c>
      <c r="N64" s="110" t="s">
        <v>682</v>
      </c>
      <c r="O64" s="103">
        <v>24</v>
      </c>
      <c r="P64" s="111"/>
      <c r="Q64" s="101"/>
      <c r="S64" s="168" t="s">
        <v>1385</v>
      </c>
    </row>
    <row r="65" spans="1:19" ht="19.2" customHeight="1">
      <c r="A65" s="101" t="s">
        <v>682</v>
      </c>
      <c r="B65" s="101" t="s">
        <v>1459</v>
      </c>
      <c r="C65" s="101">
        <v>55</v>
      </c>
      <c r="D65" s="101" t="s">
        <v>1435</v>
      </c>
      <c r="H65" s="105" t="s">
        <v>1388</v>
      </c>
      <c r="I65" s="108" t="s">
        <v>2696</v>
      </c>
      <c r="J65" s="115" t="s">
        <v>1387</v>
      </c>
      <c r="K65" s="110" t="s">
        <v>682</v>
      </c>
      <c r="L65" s="110" t="s">
        <v>682</v>
      </c>
      <c r="M65" s="110" t="s">
        <v>682</v>
      </c>
      <c r="N65" s="110" t="s">
        <v>682</v>
      </c>
      <c r="O65" s="103">
        <v>25</v>
      </c>
      <c r="P65" s="111"/>
      <c r="S65" s="168" t="s">
        <v>1387</v>
      </c>
    </row>
    <row r="66" spans="1:19" ht="19.2" customHeight="1">
      <c r="A66" s="101" t="s">
        <v>1461</v>
      </c>
      <c r="B66" s="101" t="s">
        <v>1462</v>
      </c>
      <c r="C66" s="101">
        <v>56</v>
      </c>
      <c r="D66" s="101" t="s">
        <v>1437</v>
      </c>
      <c r="H66" s="105" t="s">
        <v>1390</v>
      </c>
      <c r="I66" s="108" t="s">
        <v>2697</v>
      </c>
      <c r="J66" s="115" t="s">
        <v>1389</v>
      </c>
      <c r="K66" s="110" t="s">
        <v>682</v>
      </c>
      <c r="L66" s="110" t="s">
        <v>682</v>
      </c>
      <c r="M66" s="110" t="s">
        <v>682</v>
      </c>
      <c r="N66" s="110" t="s">
        <v>682</v>
      </c>
      <c r="O66" s="103">
        <v>26</v>
      </c>
      <c r="P66" s="111"/>
      <c r="Q66" s="101"/>
      <c r="S66" s="168" t="s">
        <v>1389</v>
      </c>
    </row>
    <row r="67" spans="1:19" ht="19.2" customHeight="1">
      <c r="A67" s="101" t="s">
        <v>682</v>
      </c>
      <c r="B67" s="101" t="s">
        <v>1464</v>
      </c>
      <c r="C67" s="101">
        <v>57</v>
      </c>
      <c r="D67" s="101" t="s">
        <v>1439</v>
      </c>
      <c r="H67" s="105" t="s">
        <v>1393</v>
      </c>
      <c r="I67" s="108" t="s">
        <v>2698</v>
      </c>
      <c r="J67" s="115" t="s">
        <v>1391</v>
      </c>
      <c r="K67" s="110" t="s">
        <v>1336</v>
      </c>
      <c r="L67" s="110" t="s">
        <v>687</v>
      </c>
      <c r="M67" s="110" t="s">
        <v>687</v>
      </c>
      <c r="N67" s="110" t="s">
        <v>682</v>
      </c>
      <c r="O67" s="103">
        <v>27</v>
      </c>
      <c r="P67" s="111"/>
      <c r="Q67" s="101"/>
      <c r="S67" s="168" t="s">
        <v>1391</v>
      </c>
    </row>
    <row r="68" spans="1:19" ht="19.2" customHeight="1">
      <c r="A68" s="101" t="s">
        <v>682</v>
      </c>
      <c r="B68" s="101" t="s">
        <v>1466</v>
      </c>
      <c r="C68" s="101">
        <v>58</v>
      </c>
      <c r="D68" s="101" t="s">
        <v>1441</v>
      </c>
      <c r="H68" s="105" t="s">
        <v>1395</v>
      </c>
      <c r="I68" s="108" t="s">
        <v>2699</v>
      </c>
      <c r="J68" s="115" t="s">
        <v>1394</v>
      </c>
      <c r="K68" s="110" t="s">
        <v>8</v>
      </c>
      <c r="L68" s="114" t="s">
        <v>28</v>
      </c>
      <c r="M68" s="114" t="s">
        <v>28</v>
      </c>
      <c r="N68" s="114" t="s">
        <v>28</v>
      </c>
      <c r="O68" s="147"/>
      <c r="P68" s="111">
        <v>6</v>
      </c>
      <c r="S68" s="168" t="s">
        <v>1394</v>
      </c>
    </row>
    <row r="69" spans="1:19" ht="19.2" customHeight="1">
      <c r="A69" s="101" t="s">
        <v>682</v>
      </c>
      <c r="B69" s="101" t="s">
        <v>1468</v>
      </c>
      <c r="C69" s="101">
        <v>59</v>
      </c>
      <c r="D69" s="101" t="s">
        <v>1443</v>
      </c>
      <c r="H69" s="105" t="s">
        <v>1398</v>
      </c>
      <c r="I69" s="108" t="s">
        <v>2700</v>
      </c>
      <c r="J69" s="115" t="s">
        <v>1396</v>
      </c>
      <c r="K69" s="110" t="s">
        <v>1336</v>
      </c>
      <c r="L69" s="110" t="s">
        <v>693</v>
      </c>
      <c r="M69" s="110" t="s">
        <v>682</v>
      </c>
      <c r="N69" s="110" t="s">
        <v>682</v>
      </c>
      <c r="O69" s="103">
        <v>28</v>
      </c>
      <c r="P69" s="111"/>
      <c r="S69" s="168" t="s">
        <v>1396</v>
      </c>
    </row>
    <row r="70" spans="1:19" ht="19.2" customHeight="1">
      <c r="A70" s="101" t="s">
        <v>1336</v>
      </c>
      <c r="B70" s="101" t="s">
        <v>1470</v>
      </c>
      <c r="C70" s="101">
        <v>60</v>
      </c>
      <c r="D70" s="101" t="s">
        <v>1445</v>
      </c>
      <c r="H70" s="105" t="s">
        <v>1400</v>
      </c>
      <c r="I70" s="108" t="s">
        <v>2701</v>
      </c>
      <c r="J70" s="115" t="s">
        <v>1399</v>
      </c>
      <c r="K70" s="110" t="s">
        <v>8</v>
      </c>
      <c r="L70" s="110" t="s">
        <v>681</v>
      </c>
      <c r="M70" s="110" t="s">
        <v>693</v>
      </c>
      <c r="N70" s="114" t="s">
        <v>28</v>
      </c>
      <c r="O70" s="147"/>
      <c r="P70" s="111">
        <v>7</v>
      </c>
      <c r="Q70" s="101"/>
      <c r="S70" s="168" t="s">
        <v>1399</v>
      </c>
    </row>
    <row r="71" spans="1:19" ht="19.2" customHeight="1">
      <c r="A71" s="101" t="s">
        <v>682</v>
      </c>
      <c r="B71" s="101" t="s">
        <v>1472</v>
      </c>
      <c r="C71" s="101">
        <v>62</v>
      </c>
      <c r="D71" s="101" t="s">
        <v>1448</v>
      </c>
      <c r="H71" s="105" t="s">
        <v>1402</v>
      </c>
      <c r="I71" s="108" t="s">
        <v>2702</v>
      </c>
      <c r="J71" s="115" t="s">
        <v>1401</v>
      </c>
      <c r="K71" s="110" t="s">
        <v>8</v>
      </c>
      <c r="L71" s="110" t="s">
        <v>693</v>
      </c>
      <c r="M71" s="110" t="s">
        <v>687</v>
      </c>
      <c r="N71" s="110" t="s">
        <v>682</v>
      </c>
      <c r="O71" s="103">
        <v>29</v>
      </c>
      <c r="P71" s="111"/>
      <c r="S71" s="168" t="s">
        <v>1401</v>
      </c>
    </row>
    <row r="72" spans="1:19" ht="19.2" customHeight="1">
      <c r="A72" s="101" t="s">
        <v>682</v>
      </c>
      <c r="B72" s="101" t="s">
        <v>1474</v>
      </c>
      <c r="C72" s="101">
        <v>98</v>
      </c>
      <c r="D72" s="101" t="s">
        <v>1450</v>
      </c>
      <c r="H72" s="105" t="s">
        <v>1405</v>
      </c>
      <c r="I72" s="108" t="s">
        <v>2703</v>
      </c>
      <c r="J72" s="115" t="s">
        <v>1403</v>
      </c>
      <c r="K72" s="110" t="s">
        <v>682</v>
      </c>
      <c r="L72" s="110" t="s">
        <v>682</v>
      </c>
      <c r="M72" s="110" t="s">
        <v>682</v>
      </c>
      <c r="N72" s="110" t="s">
        <v>682</v>
      </c>
      <c r="O72" s="103">
        <v>30</v>
      </c>
      <c r="P72" s="111"/>
      <c r="S72" s="168" t="s">
        <v>1403</v>
      </c>
    </row>
    <row r="73" spans="1:19" ht="19.2" customHeight="1">
      <c r="A73" s="101" t="s">
        <v>682</v>
      </c>
      <c r="B73" s="101" t="s">
        <v>1476</v>
      </c>
      <c r="C73" s="101">
        <v>63</v>
      </c>
      <c r="D73" s="101" t="s">
        <v>1453</v>
      </c>
      <c r="H73" s="105" t="s">
        <v>1408</v>
      </c>
      <c r="I73" s="108" t="s">
        <v>2704</v>
      </c>
      <c r="J73" s="115" t="s">
        <v>1406</v>
      </c>
      <c r="K73" s="110" t="s">
        <v>682</v>
      </c>
      <c r="L73" s="110" t="s">
        <v>687</v>
      </c>
      <c r="M73" s="110" t="s">
        <v>687</v>
      </c>
      <c r="N73" s="110" t="s">
        <v>682</v>
      </c>
      <c r="O73" s="103">
        <v>31</v>
      </c>
      <c r="P73" s="111"/>
      <c r="Q73" s="101"/>
      <c r="S73" s="168" t="s">
        <v>1406</v>
      </c>
    </row>
    <row r="74" spans="1:19" ht="19.2" customHeight="1">
      <c r="A74" s="101" t="s">
        <v>682</v>
      </c>
      <c r="B74" s="101" t="s">
        <v>1478</v>
      </c>
      <c r="C74" s="101">
        <v>64</v>
      </c>
      <c r="D74" s="101" t="s">
        <v>1455</v>
      </c>
      <c r="H74" s="105" t="s">
        <v>1410</v>
      </c>
      <c r="I74" s="108" t="s">
        <v>2705</v>
      </c>
      <c r="J74" s="115" t="s">
        <v>1409</v>
      </c>
      <c r="K74" s="110" t="s">
        <v>8</v>
      </c>
      <c r="L74" s="110" t="s">
        <v>687</v>
      </c>
      <c r="M74" s="110" t="s">
        <v>682</v>
      </c>
      <c r="N74" s="110" t="s">
        <v>682</v>
      </c>
      <c r="O74" s="103">
        <v>32</v>
      </c>
      <c r="P74" s="111"/>
      <c r="S74" s="168" t="s">
        <v>1409</v>
      </c>
    </row>
    <row r="75" spans="1:19" ht="19.2" customHeight="1">
      <c r="A75" s="101" t="s">
        <v>682</v>
      </c>
      <c r="B75" s="101" t="s">
        <v>1480</v>
      </c>
      <c r="C75" s="101">
        <v>150</v>
      </c>
      <c r="D75" s="101" t="s">
        <v>1481</v>
      </c>
      <c r="H75" s="105" t="s">
        <v>1412</v>
      </c>
      <c r="I75" s="108" t="s">
        <v>2706</v>
      </c>
      <c r="J75" s="115" t="s">
        <v>1411</v>
      </c>
      <c r="K75" s="110" t="s">
        <v>682</v>
      </c>
      <c r="L75" s="110" t="s">
        <v>687</v>
      </c>
      <c r="M75" s="110" t="s">
        <v>687</v>
      </c>
      <c r="N75" s="110" t="s">
        <v>682</v>
      </c>
      <c r="O75" s="103">
        <v>33</v>
      </c>
      <c r="P75" s="111"/>
      <c r="S75" s="168" t="s">
        <v>1411</v>
      </c>
    </row>
    <row r="76" spans="1:19" ht="19.2" customHeight="1">
      <c r="A76" s="101" t="s">
        <v>682</v>
      </c>
      <c r="B76" s="101" t="s">
        <v>1483</v>
      </c>
      <c r="C76" s="101">
        <v>51</v>
      </c>
      <c r="D76" s="101" t="s">
        <v>1457</v>
      </c>
      <c r="H76" s="105" t="s">
        <v>1416</v>
      </c>
      <c r="I76" s="108" t="s">
        <v>2707</v>
      </c>
      <c r="J76" s="115" t="s">
        <v>1414</v>
      </c>
      <c r="K76" s="110" t="s">
        <v>1413</v>
      </c>
      <c r="L76" s="110" t="s">
        <v>737</v>
      </c>
      <c r="M76" s="110" t="s">
        <v>693</v>
      </c>
      <c r="N76" s="110" t="s">
        <v>682</v>
      </c>
      <c r="O76" s="103">
        <v>34</v>
      </c>
      <c r="P76" s="111"/>
      <c r="S76" s="168" t="s">
        <v>1414</v>
      </c>
    </row>
    <row r="77" spans="1:19" ht="19.2" customHeight="1">
      <c r="A77" s="101" t="s">
        <v>682</v>
      </c>
      <c r="B77" s="101" t="s">
        <v>1485</v>
      </c>
      <c r="C77" s="101">
        <v>45</v>
      </c>
      <c r="D77" s="101" t="s">
        <v>1459</v>
      </c>
      <c r="H77" s="105" t="s">
        <v>1418</v>
      </c>
      <c r="I77" s="108" t="s">
        <v>2708</v>
      </c>
      <c r="J77" s="115" t="s">
        <v>1417</v>
      </c>
      <c r="K77" s="110" t="s">
        <v>682</v>
      </c>
      <c r="L77" s="110" t="s">
        <v>681</v>
      </c>
      <c r="M77" s="110" t="s">
        <v>693</v>
      </c>
      <c r="N77" s="114" t="s">
        <v>28</v>
      </c>
      <c r="O77" s="147"/>
      <c r="P77" s="111">
        <v>8</v>
      </c>
      <c r="Q77" s="101"/>
      <c r="S77" s="168" t="s">
        <v>1417</v>
      </c>
    </row>
    <row r="78" spans="1:19" ht="19.2" customHeight="1">
      <c r="A78" s="101" t="s">
        <v>1336</v>
      </c>
      <c r="B78" s="101" t="s">
        <v>1487</v>
      </c>
      <c r="C78" s="101">
        <v>66</v>
      </c>
      <c r="D78" s="101" t="s">
        <v>1462</v>
      </c>
      <c r="H78" s="105" t="s">
        <v>1420</v>
      </c>
      <c r="I78" s="108" t="s">
        <v>2709</v>
      </c>
      <c r="J78" s="115" t="s">
        <v>1419</v>
      </c>
      <c r="K78" s="110" t="s">
        <v>1336</v>
      </c>
      <c r="L78" s="110" t="s">
        <v>682</v>
      </c>
      <c r="M78" s="110" t="s">
        <v>682</v>
      </c>
      <c r="N78" s="110" t="s">
        <v>682</v>
      </c>
      <c r="O78" s="103">
        <v>35</v>
      </c>
      <c r="P78" s="111"/>
      <c r="Q78" s="101"/>
      <c r="S78" s="168" t="s">
        <v>1419</v>
      </c>
    </row>
    <row r="79" spans="1:19" ht="19.2" customHeight="1">
      <c r="A79" s="101" t="s">
        <v>1336</v>
      </c>
      <c r="B79" s="101" t="s">
        <v>1489</v>
      </c>
      <c r="C79" s="101">
        <v>143</v>
      </c>
      <c r="D79" s="101" t="s">
        <v>1490</v>
      </c>
      <c r="H79" s="105" t="s">
        <v>1422</v>
      </c>
      <c r="I79" s="108" t="s">
        <v>2710</v>
      </c>
      <c r="J79" s="115" t="s">
        <v>1421</v>
      </c>
      <c r="K79" s="110" t="s">
        <v>682</v>
      </c>
      <c r="L79" s="110" t="s">
        <v>682</v>
      </c>
      <c r="M79" s="110" t="s">
        <v>682</v>
      </c>
      <c r="N79" s="110" t="s">
        <v>682</v>
      </c>
      <c r="O79" s="103">
        <v>36</v>
      </c>
      <c r="P79" s="111"/>
      <c r="Q79" s="101"/>
      <c r="S79" s="168" t="s">
        <v>1421</v>
      </c>
    </row>
    <row r="80" spans="1:19" ht="19.2" customHeight="1">
      <c r="A80" s="101" t="s">
        <v>682</v>
      </c>
      <c r="B80" s="101" t="s">
        <v>1492</v>
      </c>
      <c r="C80" s="101">
        <v>67</v>
      </c>
      <c r="D80" s="101" t="s">
        <v>1464</v>
      </c>
      <c r="H80" s="105" t="s">
        <v>1424</v>
      </c>
      <c r="I80" s="108" t="s">
        <v>2711</v>
      </c>
      <c r="J80" s="115" t="s">
        <v>1423</v>
      </c>
      <c r="K80" s="110" t="s">
        <v>682</v>
      </c>
      <c r="L80" s="110" t="s">
        <v>682</v>
      </c>
      <c r="M80" s="110" t="s">
        <v>682</v>
      </c>
      <c r="N80" s="110" t="s">
        <v>682</v>
      </c>
      <c r="O80" s="103">
        <v>37</v>
      </c>
      <c r="P80" s="111"/>
      <c r="Q80" s="101"/>
      <c r="S80" s="168" t="s">
        <v>1423</v>
      </c>
    </row>
    <row r="81" spans="1:19" ht="19.2" customHeight="1">
      <c r="A81" s="101" t="s">
        <v>682</v>
      </c>
      <c r="B81" s="101" t="s">
        <v>1494</v>
      </c>
      <c r="C81" s="101">
        <v>154</v>
      </c>
      <c r="D81" s="101" t="s">
        <v>1495</v>
      </c>
      <c r="H81" s="105" t="s">
        <v>1427</v>
      </c>
      <c r="I81" s="108" t="s">
        <v>2712</v>
      </c>
      <c r="J81" s="115" t="s">
        <v>1425</v>
      </c>
      <c r="K81" s="110" t="s">
        <v>682</v>
      </c>
      <c r="L81" s="110" t="s">
        <v>682</v>
      </c>
      <c r="M81" s="110" t="s">
        <v>682</v>
      </c>
      <c r="N81" s="110" t="s">
        <v>682</v>
      </c>
      <c r="O81" s="103">
        <v>38</v>
      </c>
      <c r="P81" s="111"/>
      <c r="Q81" s="101"/>
      <c r="S81" s="168" t="s">
        <v>1425</v>
      </c>
    </row>
    <row r="82" spans="1:19" ht="19.2" customHeight="1">
      <c r="A82" s="101" t="s">
        <v>682</v>
      </c>
      <c r="B82" s="101" t="s">
        <v>1497</v>
      </c>
      <c r="C82" s="101">
        <v>68</v>
      </c>
      <c r="D82" s="101" t="s">
        <v>1466</v>
      </c>
      <c r="H82" s="105" t="s">
        <v>1429</v>
      </c>
      <c r="I82" s="108" t="s">
        <v>2713</v>
      </c>
      <c r="J82" s="115" t="s">
        <v>1428</v>
      </c>
      <c r="K82" s="110" t="s">
        <v>682</v>
      </c>
      <c r="L82" s="110" t="s">
        <v>682</v>
      </c>
      <c r="M82" s="110" t="s">
        <v>682</v>
      </c>
      <c r="N82" s="110" t="s">
        <v>682</v>
      </c>
      <c r="O82" s="103">
        <v>39</v>
      </c>
      <c r="P82" s="111"/>
      <c r="Q82" s="101"/>
      <c r="S82" s="168" t="s">
        <v>1428</v>
      </c>
    </row>
    <row r="83" spans="1:19" ht="19.2" customHeight="1">
      <c r="A83" s="101" t="s">
        <v>8</v>
      </c>
      <c r="B83" s="101" t="s">
        <v>1499</v>
      </c>
      <c r="C83" s="101">
        <v>69</v>
      </c>
      <c r="D83" s="101" t="s">
        <v>1468</v>
      </c>
      <c r="H83" s="105" t="s">
        <v>1432</v>
      </c>
      <c r="I83" s="108" t="s">
        <v>2714</v>
      </c>
      <c r="J83" s="115" t="s">
        <v>1430</v>
      </c>
      <c r="K83" s="110" t="s">
        <v>682</v>
      </c>
      <c r="L83" s="110" t="s">
        <v>682</v>
      </c>
      <c r="M83" s="110" t="s">
        <v>682</v>
      </c>
      <c r="N83" s="110" t="s">
        <v>682</v>
      </c>
      <c r="O83" s="103">
        <v>40</v>
      </c>
      <c r="P83" s="111"/>
      <c r="Q83" s="101"/>
      <c r="S83" s="168" t="s">
        <v>1430</v>
      </c>
    </row>
    <row r="84" spans="1:19" ht="19.2" customHeight="1">
      <c r="A84" s="101" t="s">
        <v>8</v>
      </c>
      <c r="B84" s="101" t="s">
        <v>1501</v>
      </c>
      <c r="C84" s="101">
        <v>70</v>
      </c>
      <c r="D84" s="101" t="s">
        <v>1470</v>
      </c>
      <c r="H84" s="105" t="s">
        <v>1434</v>
      </c>
      <c r="I84" s="108" t="s">
        <v>2715</v>
      </c>
      <c r="J84" s="115" t="s">
        <v>1433</v>
      </c>
      <c r="K84" s="110" t="s">
        <v>682</v>
      </c>
      <c r="L84" s="110" t="s">
        <v>682</v>
      </c>
      <c r="M84" s="110" t="s">
        <v>682</v>
      </c>
      <c r="N84" s="110" t="s">
        <v>682</v>
      </c>
      <c r="O84" s="103">
        <v>41</v>
      </c>
      <c r="P84" s="111"/>
      <c r="S84" s="168" t="s">
        <v>1433</v>
      </c>
    </row>
    <row r="85" spans="1:19" ht="19.2" customHeight="1">
      <c r="A85" s="101" t="s">
        <v>682</v>
      </c>
      <c r="B85" s="101" t="s">
        <v>1503</v>
      </c>
      <c r="C85" s="101">
        <v>71</v>
      </c>
      <c r="D85" s="101" t="s">
        <v>1472</v>
      </c>
      <c r="H85" s="105" t="s">
        <v>1436</v>
      </c>
      <c r="I85" s="108" t="s">
        <v>2716</v>
      </c>
      <c r="J85" s="115" t="s">
        <v>1435</v>
      </c>
      <c r="K85" s="110" t="s">
        <v>682</v>
      </c>
      <c r="L85" s="110" t="s">
        <v>682</v>
      </c>
      <c r="M85" s="110" t="s">
        <v>682</v>
      </c>
      <c r="N85" s="110" t="s">
        <v>682</v>
      </c>
      <c r="O85" s="103">
        <v>42</v>
      </c>
      <c r="P85" s="111"/>
      <c r="Q85" s="101"/>
      <c r="S85" s="168" t="s">
        <v>1435</v>
      </c>
    </row>
    <row r="86" spans="1:19" ht="19.2" customHeight="1">
      <c r="A86" s="101" t="s">
        <v>682</v>
      </c>
      <c r="B86" s="101" t="s">
        <v>1505</v>
      </c>
      <c r="C86" s="101">
        <v>72</v>
      </c>
      <c r="D86" s="101" t="s">
        <v>1474</v>
      </c>
      <c r="H86" s="105" t="s">
        <v>1438</v>
      </c>
      <c r="I86" s="108" t="s">
        <v>2717</v>
      </c>
      <c r="J86" s="115" t="s">
        <v>1437</v>
      </c>
      <c r="K86" s="110" t="s">
        <v>682</v>
      </c>
      <c r="L86" s="110" t="s">
        <v>682</v>
      </c>
      <c r="M86" s="110" t="s">
        <v>682</v>
      </c>
      <c r="N86" s="110" t="s">
        <v>682</v>
      </c>
      <c r="O86" s="103">
        <v>43</v>
      </c>
      <c r="P86" s="111"/>
      <c r="Q86" s="101"/>
      <c r="S86" s="168" t="s">
        <v>1437</v>
      </c>
    </row>
    <row r="87" spans="1:19" ht="19.2" customHeight="1">
      <c r="A87" s="101" t="s">
        <v>682</v>
      </c>
      <c r="B87" s="101" t="s">
        <v>1507</v>
      </c>
      <c r="C87" s="101">
        <v>73</v>
      </c>
      <c r="D87" s="101" t="s">
        <v>1476</v>
      </c>
      <c r="H87" s="105" t="s">
        <v>1440</v>
      </c>
      <c r="I87" s="108" t="s">
        <v>2718</v>
      </c>
      <c r="J87" s="115" t="s">
        <v>1439</v>
      </c>
      <c r="K87" s="110" t="s">
        <v>1336</v>
      </c>
      <c r="L87" s="110" t="s">
        <v>681</v>
      </c>
      <c r="M87" s="110" t="s">
        <v>682</v>
      </c>
      <c r="N87" s="110" t="s">
        <v>682</v>
      </c>
      <c r="P87" s="111"/>
      <c r="S87" s="168" t="s">
        <v>1439</v>
      </c>
    </row>
    <row r="88" spans="1:19" ht="19.2" customHeight="1">
      <c r="A88" s="101" t="s">
        <v>682</v>
      </c>
      <c r="B88" s="101" t="s">
        <v>1509</v>
      </c>
      <c r="C88" s="101">
        <v>74</v>
      </c>
      <c r="D88" s="101" t="s">
        <v>1478</v>
      </c>
      <c r="H88" s="105" t="s">
        <v>1442</v>
      </c>
      <c r="I88" s="108" t="s">
        <v>2719</v>
      </c>
      <c r="J88" s="115" t="s">
        <v>1441</v>
      </c>
      <c r="K88" s="110" t="s">
        <v>682</v>
      </c>
      <c r="L88" s="110" t="s">
        <v>682</v>
      </c>
      <c r="M88" s="110" t="s">
        <v>682</v>
      </c>
      <c r="N88" s="110" t="s">
        <v>682</v>
      </c>
      <c r="O88" s="103">
        <v>44</v>
      </c>
      <c r="P88" s="111"/>
      <c r="Q88" s="101"/>
      <c r="S88" s="168" t="s">
        <v>1441</v>
      </c>
    </row>
    <row r="89" spans="1:19" ht="19.2" customHeight="1">
      <c r="A89" s="101" t="s">
        <v>682</v>
      </c>
      <c r="B89" s="101" t="s">
        <v>1511</v>
      </c>
      <c r="C89" s="101">
        <v>75</v>
      </c>
      <c r="D89" s="101" t="s">
        <v>1480</v>
      </c>
      <c r="H89" s="105" t="s">
        <v>1444</v>
      </c>
      <c r="I89" s="108" t="s">
        <v>2720</v>
      </c>
      <c r="J89" s="115" t="s">
        <v>1443</v>
      </c>
      <c r="K89" s="110" t="s">
        <v>682</v>
      </c>
      <c r="L89" s="110" t="s">
        <v>682</v>
      </c>
      <c r="M89" s="110" t="s">
        <v>682</v>
      </c>
      <c r="N89" s="110" t="s">
        <v>682</v>
      </c>
      <c r="O89" s="103">
        <v>45</v>
      </c>
      <c r="P89" s="111"/>
      <c r="Q89" s="101"/>
      <c r="S89" s="168" t="s">
        <v>1443</v>
      </c>
    </row>
    <row r="90" spans="1:19" ht="19.2" customHeight="1">
      <c r="A90" s="101" t="s">
        <v>682</v>
      </c>
      <c r="B90" s="101" t="s">
        <v>1513</v>
      </c>
      <c r="C90" s="101">
        <v>134</v>
      </c>
      <c r="D90" s="101" t="s">
        <v>1514</v>
      </c>
      <c r="H90" s="105" t="s">
        <v>1447</v>
      </c>
      <c r="I90" s="108" t="s">
        <v>2721</v>
      </c>
      <c r="J90" s="115" t="s">
        <v>1445</v>
      </c>
      <c r="K90" s="110" t="s">
        <v>682</v>
      </c>
      <c r="L90" s="110" t="s">
        <v>687</v>
      </c>
      <c r="M90" s="110" t="s">
        <v>682</v>
      </c>
      <c r="N90" s="110" t="s">
        <v>682</v>
      </c>
      <c r="O90" s="103">
        <v>46</v>
      </c>
      <c r="P90" s="111"/>
      <c r="S90" s="168" t="s">
        <v>1445</v>
      </c>
    </row>
    <row r="91" spans="1:19" ht="19.2" customHeight="1">
      <c r="A91" s="101" t="s">
        <v>28</v>
      </c>
      <c r="B91" s="101" t="s">
        <v>1516</v>
      </c>
      <c r="C91" s="101">
        <v>76</v>
      </c>
      <c r="D91" s="101" t="s">
        <v>1483</v>
      </c>
      <c r="H91" s="105" t="s">
        <v>1449</v>
      </c>
      <c r="I91" s="108" t="s">
        <v>2722</v>
      </c>
      <c r="J91" s="115" t="s">
        <v>1448</v>
      </c>
      <c r="K91" s="110" t="s">
        <v>682</v>
      </c>
      <c r="L91" s="110" t="s">
        <v>682</v>
      </c>
      <c r="M91" s="110" t="s">
        <v>682</v>
      </c>
      <c r="N91" s="110" t="s">
        <v>682</v>
      </c>
      <c r="O91" s="103">
        <v>47</v>
      </c>
      <c r="P91" s="111"/>
      <c r="Q91" s="101"/>
      <c r="S91" s="168" t="s">
        <v>1448</v>
      </c>
    </row>
    <row r="92" spans="1:19" ht="19.2" customHeight="1">
      <c r="A92" s="101" t="s">
        <v>682</v>
      </c>
      <c r="B92" s="101" t="s">
        <v>1517</v>
      </c>
      <c r="C92" s="101">
        <v>136</v>
      </c>
      <c r="D92" s="101" t="s">
        <v>1518</v>
      </c>
      <c r="H92" s="105" t="s">
        <v>1452</v>
      </c>
      <c r="I92" s="108" t="s">
        <v>2723</v>
      </c>
      <c r="J92" s="115" t="s">
        <v>1450</v>
      </c>
      <c r="K92" s="110" t="s">
        <v>682</v>
      </c>
      <c r="L92" s="110" t="s">
        <v>682</v>
      </c>
      <c r="M92" s="110" t="s">
        <v>682</v>
      </c>
      <c r="N92" s="110" t="s">
        <v>682</v>
      </c>
      <c r="O92" s="103">
        <v>48</v>
      </c>
      <c r="P92" s="111"/>
      <c r="Q92" s="101"/>
      <c r="S92" s="168" t="s">
        <v>1450</v>
      </c>
    </row>
    <row r="93" spans="1:19" ht="19.2" customHeight="1">
      <c r="A93" s="101" t="s">
        <v>682</v>
      </c>
      <c r="B93" s="101" t="s">
        <v>1520</v>
      </c>
      <c r="C93" s="101">
        <v>132</v>
      </c>
      <c r="D93" s="101" t="s">
        <v>1521</v>
      </c>
      <c r="H93" s="105" t="s">
        <v>1454</v>
      </c>
      <c r="I93" s="108" t="s">
        <v>2724</v>
      </c>
      <c r="J93" s="115" t="s">
        <v>1453</v>
      </c>
      <c r="K93" s="110" t="s">
        <v>682</v>
      </c>
      <c r="L93" s="110" t="s">
        <v>681</v>
      </c>
      <c r="M93" s="114" t="s">
        <v>28</v>
      </c>
      <c r="N93" s="114" t="s">
        <v>28</v>
      </c>
      <c r="O93" s="147"/>
      <c r="P93" s="111">
        <v>9</v>
      </c>
      <c r="S93" s="168" t="s">
        <v>1453</v>
      </c>
    </row>
    <row r="94" spans="1:19" ht="19.2" customHeight="1">
      <c r="A94" s="101" t="s">
        <v>1336</v>
      </c>
      <c r="B94" s="101" t="s">
        <v>1523</v>
      </c>
      <c r="C94" s="101">
        <v>144</v>
      </c>
      <c r="D94" s="101" t="s">
        <v>1524</v>
      </c>
      <c r="H94" s="105" t="s">
        <v>1456</v>
      </c>
      <c r="I94" s="108" t="s">
        <v>2725</v>
      </c>
      <c r="J94" s="115" t="s">
        <v>1455</v>
      </c>
      <c r="K94" s="110" t="s">
        <v>682</v>
      </c>
      <c r="L94" s="110" t="s">
        <v>682</v>
      </c>
      <c r="M94" s="110" t="s">
        <v>682</v>
      </c>
      <c r="N94" s="110" t="s">
        <v>682</v>
      </c>
      <c r="O94" s="103">
        <v>49</v>
      </c>
      <c r="P94" s="111"/>
      <c r="Q94" s="101"/>
      <c r="S94" s="168" t="s">
        <v>1455</v>
      </c>
    </row>
    <row r="95" spans="1:19" ht="19.2" customHeight="1">
      <c r="A95" s="101" t="s">
        <v>28</v>
      </c>
      <c r="B95" s="101" t="s">
        <v>1526</v>
      </c>
      <c r="C95" s="101">
        <v>77</v>
      </c>
      <c r="D95" s="101" t="s">
        <v>1485</v>
      </c>
      <c r="H95" s="105" t="s">
        <v>1458</v>
      </c>
      <c r="I95" s="108" t="s">
        <v>2726</v>
      </c>
      <c r="J95" s="115" t="s">
        <v>1457</v>
      </c>
      <c r="K95" s="110" t="s">
        <v>682</v>
      </c>
      <c r="L95" s="110" t="s">
        <v>687</v>
      </c>
      <c r="M95" s="110" t="s">
        <v>682</v>
      </c>
      <c r="N95" s="110" t="s">
        <v>682</v>
      </c>
      <c r="O95" s="103">
        <v>50</v>
      </c>
      <c r="P95" s="111"/>
      <c r="Q95" s="101"/>
      <c r="S95" s="168" t="s">
        <v>1457</v>
      </c>
    </row>
    <row r="96" spans="1:19" ht="19.2" customHeight="1">
      <c r="A96" s="101" t="s">
        <v>1336</v>
      </c>
      <c r="B96" s="101" t="s">
        <v>1527</v>
      </c>
      <c r="C96" s="101">
        <v>78</v>
      </c>
      <c r="D96" s="101" t="s">
        <v>1487</v>
      </c>
      <c r="H96" s="105" t="s">
        <v>1460</v>
      </c>
      <c r="I96" s="108" t="s">
        <v>2727</v>
      </c>
      <c r="J96" s="115" t="s">
        <v>1459</v>
      </c>
      <c r="K96" s="110" t="s">
        <v>682</v>
      </c>
      <c r="L96" s="110" t="s">
        <v>682</v>
      </c>
      <c r="M96" s="110" t="s">
        <v>682</v>
      </c>
      <c r="N96" s="110" t="s">
        <v>682</v>
      </c>
      <c r="O96" s="103">
        <v>51</v>
      </c>
      <c r="P96" s="111"/>
      <c r="Q96" s="101"/>
      <c r="S96" s="168" t="s">
        <v>1459</v>
      </c>
    </row>
    <row r="97" spans="1:19" ht="19.2" customHeight="1">
      <c r="A97" s="101" t="s">
        <v>682</v>
      </c>
      <c r="B97" s="101" t="s">
        <v>1529</v>
      </c>
      <c r="C97" s="101">
        <v>79</v>
      </c>
      <c r="D97" s="101" t="s">
        <v>1489</v>
      </c>
      <c r="H97" s="105" t="s">
        <v>1463</v>
      </c>
      <c r="I97" s="108" t="s">
        <v>2728</v>
      </c>
      <c r="J97" s="115" t="s">
        <v>1462</v>
      </c>
      <c r="K97" s="110" t="s">
        <v>1461</v>
      </c>
      <c r="L97" s="110" t="s">
        <v>687</v>
      </c>
      <c r="M97" s="110" t="s">
        <v>682</v>
      </c>
      <c r="N97" s="110" t="s">
        <v>682</v>
      </c>
      <c r="O97" s="103">
        <v>52</v>
      </c>
      <c r="P97" s="111"/>
      <c r="Q97" s="101"/>
      <c r="S97" s="168" t="s">
        <v>1462</v>
      </c>
    </row>
    <row r="98" spans="1:19" ht="19.2" customHeight="1">
      <c r="A98" s="101" t="s">
        <v>682</v>
      </c>
      <c r="B98" s="101" t="s">
        <v>1531</v>
      </c>
      <c r="C98" s="101">
        <v>80</v>
      </c>
      <c r="D98" s="101" t="s">
        <v>1492</v>
      </c>
      <c r="H98" s="105" t="s">
        <v>1465</v>
      </c>
      <c r="I98" s="108" t="s">
        <v>2729</v>
      </c>
      <c r="J98" s="115" t="s">
        <v>1464</v>
      </c>
      <c r="K98" s="110" t="s">
        <v>682</v>
      </c>
      <c r="L98" s="110" t="s">
        <v>682</v>
      </c>
      <c r="M98" s="110" t="s">
        <v>682</v>
      </c>
      <c r="N98" s="110" t="s">
        <v>682</v>
      </c>
      <c r="O98" s="103">
        <v>53</v>
      </c>
      <c r="P98" s="111"/>
      <c r="Q98" s="101"/>
      <c r="S98" s="168" t="s">
        <v>1464</v>
      </c>
    </row>
    <row r="99" spans="1:19" ht="19.2" customHeight="1">
      <c r="A99" s="101" t="s">
        <v>682</v>
      </c>
      <c r="B99" s="101" t="s">
        <v>1533</v>
      </c>
      <c r="C99" s="101">
        <v>139</v>
      </c>
      <c r="D99" s="101" t="s">
        <v>1534</v>
      </c>
      <c r="H99" s="105" t="s">
        <v>1467</v>
      </c>
      <c r="I99" s="108" t="s">
        <v>2730</v>
      </c>
      <c r="J99" s="115" t="s">
        <v>1466</v>
      </c>
      <c r="K99" s="110" t="s">
        <v>682</v>
      </c>
      <c r="L99" s="110" t="s">
        <v>682</v>
      </c>
      <c r="M99" s="110" t="s">
        <v>682</v>
      </c>
      <c r="N99" s="110" t="s">
        <v>682</v>
      </c>
      <c r="O99" s="103">
        <v>54</v>
      </c>
      <c r="P99" s="111"/>
      <c r="Q99" s="101"/>
      <c r="S99" s="168" t="s">
        <v>1466</v>
      </c>
    </row>
    <row r="100" spans="1:19" ht="19.2" customHeight="1">
      <c r="A100" s="101" t="s">
        <v>682</v>
      </c>
      <c r="B100" s="101" t="s">
        <v>1536</v>
      </c>
      <c r="C100" s="101">
        <v>81</v>
      </c>
      <c r="D100" s="101" t="s">
        <v>1494</v>
      </c>
      <c r="H100" s="105" t="s">
        <v>1469</v>
      </c>
      <c r="I100" s="108" t="s">
        <v>2731</v>
      </c>
      <c r="J100" s="115" t="s">
        <v>1468</v>
      </c>
      <c r="K100" s="110" t="s">
        <v>682</v>
      </c>
      <c r="L100" s="110" t="s">
        <v>682</v>
      </c>
      <c r="M100" s="110" t="s">
        <v>682</v>
      </c>
      <c r="N100" s="110" t="s">
        <v>682</v>
      </c>
      <c r="O100" s="103">
        <v>55</v>
      </c>
      <c r="P100" s="111"/>
      <c r="Q100" s="101"/>
      <c r="S100" s="168" t="s">
        <v>1468</v>
      </c>
    </row>
    <row r="101" spans="1:19" ht="19.2" customHeight="1">
      <c r="A101" s="101" t="s">
        <v>682</v>
      </c>
      <c r="B101" s="101" t="s">
        <v>1540</v>
      </c>
      <c r="C101" s="101">
        <v>83</v>
      </c>
      <c r="D101" s="101" t="s">
        <v>1499</v>
      </c>
      <c r="H101" s="105" t="s">
        <v>1471</v>
      </c>
      <c r="I101" s="108" t="s">
        <v>2732</v>
      </c>
      <c r="J101" s="115" t="s">
        <v>1470</v>
      </c>
      <c r="K101" s="110" t="s">
        <v>1336</v>
      </c>
      <c r="L101" s="110" t="s">
        <v>682</v>
      </c>
      <c r="M101" s="110" t="s">
        <v>682</v>
      </c>
      <c r="N101" s="110" t="s">
        <v>682</v>
      </c>
      <c r="O101" s="103">
        <v>56</v>
      </c>
      <c r="P101" s="111"/>
      <c r="Q101" s="101"/>
      <c r="S101" s="168" t="s">
        <v>1470</v>
      </c>
    </row>
    <row r="102" spans="1:19" ht="19.2" customHeight="1">
      <c r="A102" s="101" t="s">
        <v>1461</v>
      </c>
      <c r="B102" s="101" t="s">
        <v>1542</v>
      </c>
      <c r="C102" s="101">
        <v>84</v>
      </c>
      <c r="D102" s="101" t="s">
        <v>1501</v>
      </c>
      <c r="H102" s="105" t="s">
        <v>1473</v>
      </c>
      <c r="I102" s="108" t="s">
        <v>2733</v>
      </c>
      <c r="J102" s="115" t="s">
        <v>1472</v>
      </c>
      <c r="K102" s="110" t="s">
        <v>682</v>
      </c>
      <c r="L102" s="110" t="s">
        <v>682</v>
      </c>
      <c r="M102" s="110" t="s">
        <v>687</v>
      </c>
      <c r="N102" s="110" t="s">
        <v>682</v>
      </c>
      <c r="O102" s="103">
        <v>57</v>
      </c>
      <c r="P102" s="111"/>
      <c r="Q102" s="101"/>
      <c r="S102" s="168" t="s">
        <v>1472</v>
      </c>
    </row>
    <row r="103" spans="1:19" ht="19.2" customHeight="1">
      <c r="A103" s="101" t="s">
        <v>8</v>
      </c>
      <c r="B103" s="101" t="s">
        <v>1544</v>
      </c>
      <c r="C103" s="101">
        <v>85</v>
      </c>
      <c r="D103" s="101" t="s">
        <v>1503</v>
      </c>
      <c r="H103" s="105" t="s">
        <v>1475</v>
      </c>
      <c r="I103" s="108" t="s">
        <v>2734</v>
      </c>
      <c r="J103" s="115" t="s">
        <v>1474</v>
      </c>
      <c r="K103" s="110" t="s">
        <v>682</v>
      </c>
      <c r="L103" s="110" t="s">
        <v>682</v>
      </c>
      <c r="M103" s="110" t="s">
        <v>682</v>
      </c>
      <c r="N103" s="110" t="s">
        <v>682</v>
      </c>
      <c r="O103" s="103">
        <v>58</v>
      </c>
      <c r="P103" s="111"/>
      <c r="Q103" s="101"/>
      <c r="S103" s="168" t="s">
        <v>1474</v>
      </c>
    </row>
    <row r="104" spans="1:19" ht="19.2" customHeight="1">
      <c r="A104" s="101" t="s">
        <v>682</v>
      </c>
      <c r="B104" s="101" t="s">
        <v>1546</v>
      </c>
      <c r="C104" s="101">
        <v>99</v>
      </c>
      <c r="D104" s="101" t="s">
        <v>1505</v>
      </c>
      <c r="H104" s="105" t="s">
        <v>1477</v>
      </c>
      <c r="I104" s="108" t="s">
        <v>2735</v>
      </c>
      <c r="J104" s="115" t="s">
        <v>1476</v>
      </c>
      <c r="K104" s="110" t="s">
        <v>682</v>
      </c>
      <c r="L104" s="110" t="s">
        <v>687</v>
      </c>
      <c r="M104" s="110" t="s">
        <v>687</v>
      </c>
      <c r="N104" s="110" t="s">
        <v>682</v>
      </c>
      <c r="O104" s="103">
        <v>59</v>
      </c>
      <c r="P104" s="111"/>
      <c r="Q104" s="101"/>
      <c r="S104" s="168" t="s">
        <v>1476</v>
      </c>
    </row>
    <row r="105" spans="1:19" ht="19.2" customHeight="1">
      <c r="A105" s="101" t="s">
        <v>682</v>
      </c>
      <c r="B105" s="101" t="s">
        <v>1548</v>
      </c>
      <c r="C105" s="101">
        <v>86</v>
      </c>
      <c r="D105" s="101" t="s">
        <v>1507</v>
      </c>
      <c r="H105" s="105" t="s">
        <v>1479</v>
      </c>
      <c r="I105" s="108" t="s">
        <v>2736</v>
      </c>
      <c r="J105" s="115" t="s">
        <v>1478</v>
      </c>
      <c r="K105" s="110" t="s">
        <v>682</v>
      </c>
      <c r="L105" s="110" t="s">
        <v>682</v>
      </c>
      <c r="M105" s="110" t="s">
        <v>682</v>
      </c>
      <c r="N105" s="110" t="s">
        <v>682</v>
      </c>
      <c r="O105" s="103">
        <v>60</v>
      </c>
      <c r="P105" s="111"/>
      <c r="S105" s="168" t="s">
        <v>1478</v>
      </c>
    </row>
    <row r="106" spans="1:19" ht="19.2" customHeight="1">
      <c r="A106" s="101" t="s">
        <v>1336</v>
      </c>
      <c r="B106" s="101" t="s">
        <v>1550</v>
      </c>
      <c r="C106" s="101">
        <v>87</v>
      </c>
      <c r="D106" s="101" t="s">
        <v>1509</v>
      </c>
      <c r="H106" s="105" t="s">
        <v>1482</v>
      </c>
      <c r="I106" s="108" t="s">
        <v>2737</v>
      </c>
      <c r="J106" s="115" t="s">
        <v>1480</v>
      </c>
      <c r="K106" s="110" t="s">
        <v>682</v>
      </c>
      <c r="L106" s="110" t="s">
        <v>682</v>
      </c>
      <c r="M106" s="110" t="s">
        <v>682</v>
      </c>
      <c r="N106" s="110" t="s">
        <v>682</v>
      </c>
      <c r="O106" s="103">
        <v>61</v>
      </c>
      <c r="P106" s="111"/>
      <c r="S106" s="168" t="s">
        <v>1480</v>
      </c>
    </row>
    <row r="107" spans="1:19" ht="19.2" customHeight="1">
      <c r="A107" s="101" t="s">
        <v>1336</v>
      </c>
      <c r="B107" s="101" t="s">
        <v>1552</v>
      </c>
      <c r="C107" s="101">
        <v>145</v>
      </c>
      <c r="D107" s="101" t="s">
        <v>1553</v>
      </c>
      <c r="H107" s="105" t="s">
        <v>1484</v>
      </c>
      <c r="I107" s="108" t="s">
        <v>2738</v>
      </c>
      <c r="J107" s="115" t="s">
        <v>1483</v>
      </c>
      <c r="K107" s="110" t="s">
        <v>682</v>
      </c>
      <c r="L107" s="110" t="s">
        <v>682</v>
      </c>
      <c r="M107" s="110" t="s">
        <v>682</v>
      </c>
      <c r="N107" s="110" t="s">
        <v>682</v>
      </c>
      <c r="O107" s="103">
        <v>62</v>
      </c>
      <c r="P107" s="111"/>
      <c r="Q107" s="101"/>
      <c r="S107" s="168" t="s">
        <v>1483</v>
      </c>
    </row>
    <row r="108" spans="1:19" ht="19.2" customHeight="1">
      <c r="A108" s="101" t="s">
        <v>682</v>
      </c>
      <c r="B108" s="101" t="s">
        <v>1555</v>
      </c>
      <c r="C108" s="101">
        <v>88</v>
      </c>
      <c r="D108" s="101" t="s">
        <v>1511</v>
      </c>
      <c r="H108" s="105" t="s">
        <v>1486</v>
      </c>
      <c r="I108" s="108" t="s">
        <v>2739</v>
      </c>
      <c r="J108" s="115" t="s">
        <v>1485</v>
      </c>
      <c r="K108" s="110" t="s">
        <v>682</v>
      </c>
      <c r="L108" s="110" t="s">
        <v>682</v>
      </c>
      <c r="M108" s="110" t="s">
        <v>682</v>
      </c>
      <c r="N108" s="110" t="s">
        <v>682</v>
      </c>
      <c r="O108" s="103">
        <v>63</v>
      </c>
      <c r="P108" s="111"/>
      <c r="S108" s="168" t="s">
        <v>1485</v>
      </c>
    </row>
    <row r="109" spans="1:19" ht="19.2" customHeight="1">
      <c r="A109" s="101" t="s">
        <v>682</v>
      </c>
      <c r="B109" s="101" t="s">
        <v>1557</v>
      </c>
      <c r="C109" s="101">
        <v>89</v>
      </c>
      <c r="D109" s="101" t="s">
        <v>1513</v>
      </c>
      <c r="H109" s="105" t="s">
        <v>1488</v>
      </c>
      <c r="I109" s="108" t="s">
        <v>2740</v>
      </c>
      <c r="J109" s="115" t="s">
        <v>1487</v>
      </c>
      <c r="K109" s="110" t="s">
        <v>1336</v>
      </c>
      <c r="L109" s="110" t="s">
        <v>687</v>
      </c>
      <c r="M109" s="110" t="s">
        <v>687</v>
      </c>
      <c r="N109" s="110" t="s">
        <v>682</v>
      </c>
      <c r="O109" s="103">
        <v>64</v>
      </c>
      <c r="P109" s="111"/>
      <c r="S109" s="168" t="s">
        <v>1487</v>
      </c>
    </row>
    <row r="110" spans="1:19" ht="19.2" customHeight="1">
      <c r="A110" s="101" t="s">
        <v>1461</v>
      </c>
      <c r="B110" s="101" t="s">
        <v>1559</v>
      </c>
      <c r="C110" s="101">
        <v>90</v>
      </c>
      <c r="D110" s="101" t="s">
        <v>1516</v>
      </c>
      <c r="H110" s="105" t="s">
        <v>1491</v>
      </c>
      <c r="I110" s="108" t="s">
        <v>2741</v>
      </c>
      <c r="J110" s="115" t="s">
        <v>1489</v>
      </c>
      <c r="K110" s="110" t="s">
        <v>1336</v>
      </c>
      <c r="L110" s="110" t="s">
        <v>687</v>
      </c>
      <c r="M110" s="110" t="s">
        <v>682</v>
      </c>
      <c r="N110" s="110" t="s">
        <v>682</v>
      </c>
      <c r="O110" s="103">
        <v>65</v>
      </c>
      <c r="P110" s="111"/>
      <c r="Q110" s="101"/>
      <c r="S110" s="168" t="s">
        <v>1489</v>
      </c>
    </row>
    <row r="111" spans="1:19" ht="19.2" customHeight="1">
      <c r="A111" s="101" t="s">
        <v>682</v>
      </c>
      <c r="B111" s="101" t="s">
        <v>1561</v>
      </c>
      <c r="C111" s="101">
        <v>91</v>
      </c>
      <c r="D111" s="101" t="s">
        <v>1517</v>
      </c>
      <c r="H111" s="105" t="s">
        <v>1493</v>
      </c>
      <c r="I111" s="108" t="s">
        <v>2742</v>
      </c>
      <c r="J111" s="115" t="s">
        <v>1492</v>
      </c>
      <c r="K111" s="110" t="s">
        <v>682</v>
      </c>
      <c r="L111" s="110" t="s">
        <v>682</v>
      </c>
      <c r="M111" s="110" t="s">
        <v>682</v>
      </c>
      <c r="N111" s="110" t="s">
        <v>682</v>
      </c>
      <c r="O111" s="103">
        <v>66</v>
      </c>
      <c r="P111" s="111"/>
      <c r="S111" s="168" t="s">
        <v>1492</v>
      </c>
    </row>
    <row r="112" spans="1:19" ht="19.2" customHeight="1">
      <c r="A112" s="101" t="s">
        <v>682</v>
      </c>
      <c r="B112" s="101" t="s">
        <v>1563</v>
      </c>
      <c r="C112" s="101">
        <v>92</v>
      </c>
      <c r="D112" s="101" t="s">
        <v>1520</v>
      </c>
      <c r="H112" s="105" t="s">
        <v>1496</v>
      </c>
      <c r="I112" s="108" t="s">
        <v>2743</v>
      </c>
      <c r="J112" s="115" t="s">
        <v>1494</v>
      </c>
      <c r="K112" s="110" t="s">
        <v>682</v>
      </c>
      <c r="L112" s="110" t="s">
        <v>682</v>
      </c>
      <c r="M112" s="110" t="s">
        <v>682</v>
      </c>
      <c r="N112" s="110" t="s">
        <v>682</v>
      </c>
      <c r="O112" s="103">
        <v>67</v>
      </c>
      <c r="P112" s="111"/>
      <c r="S112" s="168" t="s">
        <v>1494</v>
      </c>
    </row>
    <row r="113" spans="1:19" ht="19.2" customHeight="1">
      <c r="A113" s="101" t="s">
        <v>682</v>
      </c>
      <c r="B113" s="101" t="s">
        <v>1565</v>
      </c>
      <c r="C113" s="101">
        <v>93</v>
      </c>
      <c r="D113" s="101" t="s">
        <v>1523</v>
      </c>
      <c r="H113" s="105" t="s">
        <v>1498</v>
      </c>
      <c r="I113" s="108" t="s">
        <v>2744</v>
      </c>
      <c r="J113" s="115" t="s">
        <v>1497</v>
      </c>
      <c r="K113" s="110" t="s">
        <v>682</v>
      </c>
      <c r="L113" s="110" t="s">
        <v>682</v>
      </c>
      <c r="M113" s="110" t="s">
        <v>682</v>
      </c>
      <c r="N113" s="110" t="s">
        <v>682</v>
      </c>
      <c r="O113" s="103">
        <v>68</v>
      </c>
      <c r="P113" s="111"/>
      <c r="S113" s="168" t="s">
        <v>1497</v>
      </c>
    </row>
    <row r="114" spans="1:19" ht="19.2" customHeight="1">
      <c r="A114" s="101" t="s">
        <v>28</v>
      </c>
      <c r="B114" s="101" t="s">
        <v>1567</v>
      </c>
      <c r="C114" s="101">
        <v>94</v>
      </c>
      <c r="D114" s="101" t="s">
        <v>1526</v>
      </c>
      <c r="H114" s="105" t="s">
        <v>1500</v>
      </c>
      <c r="I114" s="108" t="s">
        <v>2745</v>
      </c>
      <c r="J114" s="115" t="s">
        <v>1499</v>
      </c>
      <c r="K114" s="110" t="s">
        <v>8</v>
      </c>
      <c r="L114" s="110" t="s">
        <v>681</v>
      </c>
      <c r="M114" s="110" t="s">
        <v>682</v>
      </c>
      <c r="N114" s="110" t="s">
        <v>682</v>
      </c>
      <c r="P114" s="111"/>
      <c r="Q114" s="101"/>
      <c r="S114" s="168" t="s">
        <v>1499</v>
      </c>
    </row>
    <row r="115" spans="1:19" ht="19.2" customHeight="1">
      <c r="A115" s="101" t="s">
        <v>682</v>
      </c>
      <c r="B115" s="101" t="s">
        <v>1568</v>
      </c>
      <c r="C115" s="101">
        <v>95</v>
      </c>
      <c r="D115" s="101" t="s">
        <v>1527</v>
      </c>
      <c r="H115" s="105" t="s">
        <v>1502</v>
      </c>
      <c r="I115" s="108" t="s">
        <v>2746</v>
      </c>
      <c r="J115" s="115" t="s">
        <v>1501</v>
      </c>
      <c r="K115" s="110" t="s">
        <v>8</v>
      </c>
      <c r="L115" s="110" t="s">
        <v>681</v>
      </c>
      <c r="M115" s="114" t="s">
        <v>28</v>
      </c>
      <c r="N115" s="114" t="s">
        <v>28</v>
      </c>
      <c r="O115" s="147"/>
      <c r="P115" s="111">
        <v>10</v>
      </c>
      <c r="S115" s="168" t="s">
        <v>1501</v>
      </c>
    </row>
    <row r="116" spans="1:19" ht="19.2" customHeight="1">
      <c r="A116" s="101" t="s">
        <v>682</v>
      </c>
      <c r="B116" s="101" t="s">
        <v>1570</v>
      </c>
      <c r="C116" s="101">
        <v>108</v>
      </c>
      <c r="D116" s="101" t="s">
        <v>1529</v>
      </c>
      <c r="H116" s="105" t="s">
        <v>1504</v>
      </c>
      <c r="I116" s="108" t="s">
        <v>2747</v>
      </c>
      <c r="J116" s="115" t="s">
        <v>1503</v>
      </c>
      <c r="K116" s="110" t="s">
        <v>682</v>
      </c>
      <c r="L116" s="110" t="s">
        <v>682</v>
      </c>
      <c r="M116" s="110" t="s">
        <v>682</v>
      </c>
      <c r="N116" s="110" t="s">
        <v>682</v>
      </c>
      <c r="O116" s="103">
        <v>69</v>
      </c>
      <c r="P116" s="111"/>
      <c r="S116" s="168" t="s">
        <v>1503</v>
      </c>
    </row>
    <row r="117" spans="1:19" ht="19.2" customHeight="1">
      <c r="A117" s="101" t="s">
        <v>682</v>
      </c>
      <c r="B117" s="101" t="s">
        <v>1572</v>
      </c>
      <c r="C117" s="101">
        <v>96</v>
      </c>
      <c r="D117" s="101" t="s">
        <v>1531</v>
      </c>
      <c r="H117" s="105" t="s">
        <v>1506</v>
      </c>
      <c r="I117" s="108" t="s">
        <v>2748</v>
      </c>
      <c r="J117" s="115" t="s">
        <v>1505</v>
      </c>
      <c r="K117" s="110" t="s">
        <v>682</v>
      </c>
      <c r="L117" s="110" t="s">
        <v>687</v>
      </c>
      <c r="M117" s="110" t="s">
        <v>693</v>
      </c>
      <c r="N117" s="110" t="s">
        <v>682</v>
      </c>
      <c r="O117" s="103">
        <v>70</v>
      </c>
      <c r="P117" s="111"/>
      <c r="Q117" s="101"/>
      <c r="S117" s="168" t="s">
        <v>1505</v>
      </c>
    </row>
    <row r="118" spans="1:19" ht="19.2" customHeight="1">
      <c r="A118" s="101" t="s">
        <v>682</v>
      </c>
      <c r="B118" s="101" t="s">
        <v>1574</v>
      </c>
      <c r="C118" s="101">
        <v>97</v>
      </c>
      <c r="D118" s="101" t="s">
        <v>1533</v>
      </c>
      <c r="H118" s="105" t="s">
        <v>1508</v>
      </c>
      <c r="I118" s="108" t="s">
        <v>2749</v>
      </c>
      <c r="J118" s="115" t="s">
        <v>1507</v>
      </c>
      <c r="K118" s="110" t="s">
        <v>682</v>
      </c>
      <c r="L118" s="110" t="s">
        <v>682</v>
      </c>
      <c r="M118" s="110" t="s">
        <v>682</v>
      </c>
      <c r="N118" s="110" t="s">
        <v>682</v>
      </c>
      <c r="O118" s="103">
        <v>71</v>
      </c>
      <c r="P118" s="111"/>
      <c r="Q118" s="101"/>
      <c r="S118" s="168" t="s">
        <v>1507</v>
      </c>
    </row>
    <row r="119" spans="1:19" ht="19.2" customHeight="1">
      <c r="A119" s="101" t="s">
        <v>682</v>
      </c>
      <c r="B119" s="101" t="s">
        <v>1576</v>
      </c>
      <c r="C119" s="101">
        <v>100</v>
      </c>
      <c r="D119" s="101" t="s">
        <v>1536</v>
      </c>
      <c r="H119" s="105" t="s">
        <v>1510</v>
      </c>
      <c r="I119" s="108" t="s">
        <v>2750</v>
      </c>
      <c r="J119" s="115" t="s">
        <v>1509</v>
      </c>
      <c r="K119" s="110" t="s">
        <v>682</v>
      </c>
      <c r="L119" s="110" t="s">
        <v>687</v>
      </c>
      <c r="M119" s="110" t="s">
        <v>687</v>
      </c>
      <c r="N119" s="114" t="s">
        <v>28</v>
      </c>
      <c r="O119" s="147"/>
      <c r="P119" s="111">
        <v>11</v>
      </c>
      <c r="Q119" s="101"/>
      <c r="S119" s="168" t="s">
        <v>1509</v>
      </c>
    </row>
    <row r="120" spans="1:19" ht="19.2" customHeight="1">
      <c r="A120" s="101" t="s">
        <v>682</v>
      </c>
      <c r="B120" s="101" t="s">
        <v>1578</v>
      </c>
      <c r="C120" s="101">
        <v>102</v>
      </c>
      <c r="D120" s="101" t="s">
        <v>1538</v>
      </c>
      <c r="H120" s="105" t="s">
        <v>1512</v>
      </c>
      <c r="I120" s="108" t="s">
        <v>2751</v>
      </c>
      <c r="J120" s="115" t="s">
        <v>1511</v>
      </c>
      <c r="K120" s="110" t="s">
        <v>682</v>
      </c>
      <c r="L120" s="110" t="s">
        <v>682</v>
      </c>
      <c r="M120" s="110" t="s">
        <v>682</v>
      </c>
      <c r="N120" s="110" t="s">
        <v>682</v>
      </c>
      <c r="O120" s="103">
        <v>72</v>
      </c>
      <c r="P120" s="111"/>
      <c r="S120" s="168" t="s">
        <v>1511</v>
      </c>
    </row>
    <row r="121" spans="1:19" ht="19.2" customHeight="1">
      <c r="A121" s="101" t="s">
        <v>682</v>
      </c>
      <c r="B121" s="101" t="s">
        <v>1580</v>
      </c>
      <c r="C121" s="101">
        <v>103</v>
      </c>
      <c r="D121" s="101" t="s">
        <v>1540</v>
      </c>
      <c r="H121" s="105" t="s">
        <v>1515</v>
      </c>
      <c r="I121" s="108" t="s">
        <v>2752</v>
      </c>
      <c r="J121" s="115" t="s">
        <v>1513</v>
      </c>
      <c r="K121" s="110" t="s">
        <v>682</v>
      </c>
      <c r="L121" s="110" t="s">
        <v>682</v>
      </c>
      <c r="M121" s="110" t="s">
        <v>682</v>
      </c>
      <c r="N121" s="110" t="s">
        <v>682</v>
      </c>
      <c r="O121" s="103">
        <v>73</v>
      </c>
      <c r="P121" s="111"/>
      <c r="Q121" s="101"/>
      <c r="S121" s="168" t="s">
        <v>1513</v>
      </c>
    </row>
    <row r="122" spans="1:19" ht="19.2" customHeight="1">
      <c r="A122" s="101" t="s">
        <v>682</v>
      </c>
      <c r="B122" s="101" t="s">
        <v>1582</v>
      </c>
      <c r="C122" s="101">
        <v>105</v>
      </c>
      <c r="D122" s="101" t="s">
        <v>1542</v>
      </c>
      <c r="H122" s="105"/>
      <c r="I122" s="108" t="s">
        <v>2753</v>
      </c>
      <c r="J122" s="115" t="s">
        <v>1516</v>
      </c>
      <c r="K122" s="114" t="s">
        <v>28</v>
      </c>
      <c r="L122" s="114" t="s">
        <v>28</v>
      </c>
      <c r="M122" s="114" t="s">
        <v>28</v>
      </c>
      <c r="N122" s="114" t="s">
        <v>28</v>
      </c>
      <c r="O122" s="174"/>
      <c r="P122" s="111">
        <v>12</v>
      </c>
      <c r="S122" s="168" t="s">
        <v>1516</v>
      </c>
    </row>
    <row r="123" spans="1:19" ht="19.2" customHeight="1">
      <c r="A123" s="101" t="s">
        <v>682</v>
      </c>
      <c r="B123" s="101" t="s">
        <v>1584</v>
      </c>
      <c r="C123" s="101">
        <v>65</v>
      </c>
      <c r="D123" s="101" t="s">
        <v>1544</v>
      </c>
      <c r="H123" s="105" t="s">
        <v>1519</v>
      </c>
      <c r="I123" s="108" t="s">
        <v>2754</v>
      </c>
      <c r="J123" s="115" t="s">
        <v>1517</v>
      </c>
      <c r="K123" s="110" t="s">
        <v>682</v>
      </c>
      <c r="L123" s="110" t="s">
        <v>681</v>
      </c>
      <c r="M123" s="110" t="s">
        <v>687</v>
      </c>
      <c r="N123" s="110" t="s">
        <v>682</v>
      </c>
      <c r="P123" s="111"/>
      <c r="Q123" s="101"/>
      <c r="S123" s="168" t="s">
        <v>1517</v>
      </c>
    </row>
    <row r="124" spans="1:19" ht="19.2" customHeight="1">
      <c r="A124" s="101" t="s">
        <v>682</v>
      </c>
      <c r="B124" s="101" t="s">
        <v>1586</v>
      </c>
      <c r="C124" s="101">
        <v>106</v>
      </c>
      <c r="D124" s="101" t="s">
        <v>1546</v>
      </c>
      <c r="H124" s="105" t="s">
        <v>1522</v>
      </c>
      <c r="I124" s="108" t="s">
        <v>2755</v>
      </c>
      <c r="J124" s="115" t="s">
        <v>1520</v>
      </c>
      <c r="K124" s="110" t="s">
        <v>682</v>
      </c>
      <c r="L124" s="110" t="s">
        <v>682</v>
      </c>
      <c r="M124" s="110" t="s">
        <v>682</v>
      </c>
      <c r="N124" s="110" t="s">
        <v>682</v>
      </c>
      <c r="O124" s="103">
        <v>74</v>
      </c>
      <c r="P124" s="111"/>
      <c r="Q124" s="101"/>
      <c r="S124" s="168" t="s">
        <v>1520</v>
      </c>
    </row>
    <row r="125" spans="1:19" ht="19.2" customHeight="1">
      <c r="A125" s="101" t="s">
        <v>682</v>
      </c>
      <c r="B125" s="101" t="s">
        <v>1587</v>
      </c>
      <c r="C125" s="101">
        <v>148</v>
      </c>
      <c r="D125" s="101" t="s">
        <v>1588</v>
      </c>
      <c r="H125" s="105" t="s">
        <v>1525</v>
      </c>
      <c r="I125" s="108" t="s">
        <v>2756</v>
      </c>
      <c r="J125" s="115" t="s">
        <v>1523</v>
      </c>
      <c r="K125" s="110" t="s">
        <v>1336</v>
      </c>
      <c r="L125" s="110" t="s">
        <v>682</v>
      </c>
      <c r="M125" s="110" t="s">
        <v>682</v>
      </c>
      <c r="N125" s="110" t="s">
        <v>682</v>
      </c>
      <c r="O125" s="103">
        <v>75</v>
      </c>
      <c r="P125" s="111"/>
      <c r="S125" s="168" t="s">
        <v>1523</v>
      </c>
    </row>
    <row r="126" spans="1:19" ht="19.2" customHeight="1">
      <c r="A126" s="101" t="s">
        <v>682</v>
      </c>
      <c r="B126" s="101" t="s">
        <v>1590</v>
      </c>
      <c r="C126" s="101">
        <v>107</v>
      </c>
      <c r="D126" s="101" t="s">
        <v>1548</v>
      </c>
      <c r="H126" s="105"/>
      <c r="I126" s="108" t="s">
        <v>2757</v>
      </c>
      <c r="J126" s="115" t="s">
        <v>1526</v>
      </c>
      <c r="K126" s="114" t="s">
        <v>28</v>
      </c>
      <c r="L126" s="114" t="s">
        <v>28</v>
      </c>
      <c r="M126" s="114" t="s">
        <v>28</v>
      </c>
      <c r="N126" s="114" t="s">
        <v>28</v>
      </c>
      <c r="O126" s="174"/>
      <c r="P126" s="111">
        <v>13</v>
      </c>
      <c r="S126" s="168" t="s">
        <v>1526</v>
      </c>
    </row>
    <row r="127" spans="1:19" ht="19.2" customHeight="1">
      <c r="A127" s="101" t="s">
        <v>1336</v>
      </c>
      <c r="B127" s="101" t="s">
        <v>1592</v>
      </c>
      <c r="C127" s="101">
        <v>109</v>
      </c>
      <c r="D127" s="101" t="s">
        <v>1550</v>
      </c>
      <c r="H127" s="105" t="s">
        <v>1528</v>
      </c>
      <c r="I127" s="108" t="s">
        <v>2758</v>
      </c>
      <c r="J127" s="115" t="s">
        <v>1527</v>
      </c>
      <c r="K127" s="110" t="s">
        <v>1336</v>
      </c>
      <c r="L127" s="110" t="s">
        <v>681</v>
      </c>
      <c r="M127" s="110" t="s">
        <v>681</v>
      </c>
      <c r="N127" s="114" t="s">
        <v>28</v>
      </c>
      <c r="O127" s="147"/>
      <c r="P127" s="111">
        <v>14</v>
      </c>
      <c r="Q127" s="101"/>
      <c r="S127" s="168" t="s">
        <v>1527</v>
      </c>
    </row>
    <row r="128" spans="1:19" ht="19.2" customHeight="1">
      <c r="C128" s="101">
        <v>110</v>
      </c>
      <c r="D128" s="101" t="s">
        <v>1552</v>
      </c>
      <c r="H128" s="105" t="s">
        <v>1530</v>
      </c>
      <c r="I128" s="108" t="s">
        <v>2759</v>
      </c>
      <c r="J128" s="115" t="s">
        <v>1529</v>
      </c>
      <c r="K128" s="110" t="s">
        <v>682</v>
      </c>
      <c r="L128" s="110" t="s">
        <v>687</v>
      </c>
      <c r="M128" s="110" t="s">
        <v>693</v>
      </c>
      <c r="N128" s="110" t="s">
        <v>682</v>
      </c>
      <c r="O128" s="103">
        <v>76</v>
      </c>
      <c r="P128" s="111"/>
      <c r="S128" s="168" t="s">
        <v>1529</v>
      </c>
    </row>
    <row r="129" spans="3:19" ht="19.2" customHeight="1">
      <c r="C129" s="101">
        <v>111</v>
      </c>
      <c r="D129" s="101" t="s">
        <v>1555</v>
      </c>
      <c r="H129" s="105" t="s">
        <v>1532</v>
      </c>
      <c r="I129" s="108" t="s">
        <v>2760</v>
      </c>
      <c r="J129" s="115" t="s">
        <v>1531</v>
      </c>
      <c r="K129" s="110" t="s">
        <v>682</v>
      </c>
      <c r="L129" s="110" t="s">
        <v>687</v>
      </c>
      <c r="M129" s="110" t="s">
        <v>682</v>
      </c>
      <c r="N129" s="110" t="s">
        <v>682</v>
      </c>
      <c r="O129" s="103">
        <v>77</v>
      </c>
      <c r="P129" s="111"/>
      <c r="Q129" s="101"/>
      <c r="S129" s="168" t="s">
        <v>1531</v>
      </c>
    </row>
    <row r="130" spans="3:19" ht="19.2" customHeight="1">
      <c r="C130" s="101">
        <v>135</v>
      </c>
      <c r="D130" s="101" t="s">
        <v>1597</v>
      </c>
      <c r="H130" s="105" t="s">
        <v>1535</v>
      </c>
      <c r="I130" s="108" t="s">
        <v>2761</v>
      </c>
      <c r="J130" s="115" t="s">
        <v>1533</v>
      </c>
      <c r="K130" s="110" t="s">
        <v>682</v>
      </c>
      <c r="L130" s="110" t="s">
        <v>687</v>
      </c>
      <c r="M130" s="110" t="s">
        <v>682</v>
      </c>
      <c r="N130" s="110" t="s">
        <v>682</v>
      </c>
      <c r="O130" s="103">
        <v>78</v>
      </c>
      <c r="P130" s="111"/>
      <c r="S130" s="168" t="s">
        <v>1533</v>
      </c>
    </row>
    <row r="131" spans="3:19" ht="19.2" customHeight="1">
      <c r="C131" s="101">
        <v>43</v>
      </c>
      <c r="D131" s="101" t="s">
        <v>1557</v>
      </c>
      <c r="H131" s="105" t="s">
        <v>1537</v>
      </c>
      <c r="I131" s="108" t="s">
        <v>2762</v>
      </c>
      <c r="J131" s="115" t="s">
        <v>1536</v>
      </c>
      <c r="K131" s="110" t="s">
        <v>682</v>
      </c>
      <c r="L131" s="110" t="s">
        <v>682</v>
      </c>
      <c r="M131" s="110" t="s">
        <v>682</v>
      </c>
      <c r="N131" s="110" t="s">
        <v>682</v>
      </c>
      <c r="O131" s="103">
        <v>79</v>
      </c>
      <c r="P131" s="111"/>
      <c r="Q131" s="101"/>
      <c r="S131" s="168" t="s">
        <v>1536</v>
      </c>
    </row>
    <row r="132" spans="3:19" ht="19.2" customHeight="1">
      <c r="C132" s="101">
        <v>114</v>
      </c>
      <c r="D132" s="101" t="s">
        <v>1559</v>
      </c>
      <c r="H132" s="105" t="s">
        <v>1539</v>
      </c>
      <c r="I132" s="108" t="s">
        <v>2763</v>
      </c>
      <c r="J132" s="115" t="s">
        <v>1538</v>
      </c>
      <c r="K132" s="110" t="s">
        <v>8</v>
      </c>
      <c r="L132" s="114" t="s">
        <v>28</v>
      </c>
      <c r="M132" s="114" t="s">
        <v>28</v>
      </c>
      <c r="N132" s="114" t="s">
        <v>28</v>
      </c>
      <c r="O132" s="147"/>
      <c r="P132" s="111">
        <v>15</v>
      </c>
      <c r="S132" s="175" t="s">
        <v>1538</v>
      </c>
    </row>
    <row r="133" spans="3:19" ht="19.2" customHeight="1">
      <c r="C133" s="101">
        <v>115</v>
      </c>
      <c r="D133" s="101" t="s">
        <v>1561</v>
      </c>
      <c r="H133" s="105" t="s">
        <v>1541</v>
      </c>
      <c r="I133" s="108" t="s">
        <v>2588</v>
      </c>
      <c r="J133" s="115" t="s">
        <v>1540</v>
      </c>
      <c r="K133" s="110" t="s">
        <v>682</v>
      </c>
      <c r="L133" s="110" t="s">
        <v>682</v>
      </c>
      <c r="M133" s="110" t="s">
        <v>682</v>
      </c>
      <c r="N133" s="110" t="s">
        <v>682</v>
      </c>
      <c r="O133" s="103">
        <v>80</v>
      </c>
      <c r="P133" s="111"/>
      <c r="S133" s="175" t="s">
        <v>1540</v>
      </c>
    </row>
    <row r="134" spans="3:19" ht="19.2" customHeight="1">
      <c r="C134" s="101">
        <v>116</v>
      </c>
      <c r="D134" s="101" t="s">
        <v>1563</v>
      </c>
      <c r="H134" s="105" t="s">
        <v>1543</v>
      </c>
      <c r="I134" s="108" t="s">
        <v>2589</v>
      </c>
      <c r="J134" s="115" t="s">
        <v>1542</v>
      </c>
      <c r="K134" s="110" t="s">
        <v>1461</v>
      </c>
      <c r="L134" s="114" t="s">
        <v>28</v>
      </c>
      <c r="M134" s="114" t="s">
        <v>28</v>
      </c>
      <c r="N134" s="114" t="s">
        <v>28</v>
      </c>
      <c r="O134" s="147"/>
      <c r="P134" s="111">
        <v>16</v>
      </c>
      <c r="Q134" s="101"/>
      <c r="S134" s="175" t="s">
        <v>1542</v>
      </c>
    </row>
    <row r="135" spans="3:19" ht="19.2" customHeight="1">
      <c r="C135" s="101">
        <v>117</v>
      </c>
      <c r="D135" s="101" t="s">
        <v>1565</v>
      </c>
      <c r="H135" s="105" t="s">
        <v>1545</v>
      </c>
      <c r="I135" s="108" t="s">
        <v>2590</v>
      </c>
      <c r="J135" s="115" t="s">
        <v>1544</v>
      </c>
      <c r="K135" s="110" t="s">
        <v>8</v>
      </c>
      <c r="L135" s="110" t="s">
        <v>687</v>
      </c>
      <c r="M135" s="110" t="s">
        <v>687</v>
      </c>
      <c r="N135" s="110" t="s">
        <v>682</v>
      </c>
      <c r="O135" s="103">
        <v>81</v>
      </c>
      <c r="P135" s="111"/>
      <c r="S135" s="175" t="s">
        <v>1544</v>
      </c>
    </row>
    <row r="136" spans="3:19" ht="19.2" customHeight="1">
      <c r="C136" s="101">
        <v>118</v>
      </c>
      <c r="D136" s="101" t="s">
        <v>1567</v>
      </c>
      <c r="H136" s="105" t="s">
        <v>1547</v>
      </c>
      <c r="I136" s="108" t="s">
        <v>2591</v>
      </c>
      <c r="J136" s="115" t="s">
        <v>1546</v>
      </c>
      <c r="K136" s="110" t="s">
        <v>682</v>
      </c>
      <c r="L136" s="110" t="s">
        <v>681</v>
      </c>
      <c r="M136" s="110" t="s">
        <v>682</v>
      </c>
      <c r="N136" s="110" t="s">
        <v>682</v>
      </c>
      <c r="P136" s="111"/>
      <c r="S136" s="175" t="s">
        <v>1546</v>
      </c>
    </row>
    <row r="137" spans="3:19" ht="19.2" customHeight="1">
      <c r="C137" s="101">
        <v>119</v>
      </c>
      <c r="D137" s="101" t="s">
        <v>1568</v>
      </c>
      <c r="H137" s="105" t="s">
        <v>1549</v>
      </c>
      <c r="I137" s="108" t="s">
        <v>2592</v>
      </c>
      <c r="J137" s="115" t="s">
        <v>1548</v>
      </c>
      <c r="K137" s="110" t="s">
        <v>682</v>
      </c>
      <c r="L137" s="110" t="s">
        <v>682</v>
      </c>
      <c r="M137" s="110" t="s">
        <v>682</v>
      </c>
      <c r="N137" s="110" t="s">
        <v>682</v>
      </c>
      <c r="O137" s="103">
        <v>82</v>
      </c>
      <c r="P137" s="111"/>
      <c r="S137" s="175" t="s">
        <v>1548</v>
      </c>
    </row>
    <row r="138" spans="3:19" ht="19.2" customHeight="1">
      <c r="C138" s="101">
        <v>120</v>
      </c>
      <c r="D138" s="101" t="s">
        <v>1570</v>
      </c>
      <c r="H138" s="105" t="s">
        <v>1551</v>
      </c>
      <c r="I138" s="108" t="s">
        <v>2593</v>
      </c>
      <c r="J138" s="115" t="s">
        <v>1550</v>
      </c>
      <c r="K138" s="110" t="s">
        <v>1336</v>
      </c>
      <c r="L138" s="110" t="s">
        <v>681</v>
      </c>
      <c r="M138" s="110" t="s">
        <v>693</v>
      </c>
      <c r="N138" s="110" t="s">
        <v>682</v>
      </c>
      <c r="P138" s="111"/>
      <c r="S138" s="175" t="s">
        <v>1550</v>
      </c>
    </row>
    <row r="139" spans="3:19" ht="19.2" customHeight="1">
      <c r="C139" s="101">
        <v>130</v>
      </c>
      <c r="D139" s="101" t="s">
        <v>1604</v>
      </c>
      <c r="H139" s="105" t="s">
        <v>1554</v>
      </c>
      <c r="I139" s="108" t="s">
        <v>2594</v>
      </c>
      <c r="J139" s="115" t="s">
        <v>1552</v>
      </c>
      <c r="K139" s="110" t="s">
        <v>1336</v>
      </c>
      <c r="L139" s="110" t="s">
        <v>682</v>
      </c>
      <c r="M139" s="110" t="s">
        <v>682</v>
      </c>
      <c r="N139" s="110" t="s">
        <v>682</v>
      </c>
      <c r="O139" s="103">
        <v>83</v>
      </c>
      <c r="P139" s="111"/>
      <c r="S139" s="175" t="s">
        <v>1552</v>
      </c>
    </row>
    <row r="140" spans="3:19" ht="19.2" customHeight="1">
      <c r="C140" s="101">
        <v>121</v>
      </c>
      <c r="D140" s="101" t="s">
        <v>1572</v>
      </c>
      <c r="H140" s="105" t="s">
        <v>1556</v>
      </c>
      <c r="I140" s="108" t="s">
        <v>2595</v>
      </c>
      <c r="J140" s="115" t="s">
        <v>1555</v>
      </c>
      <c r="K140" s="110" t="s">
        <v>682</v>
      </c>
      <c r="L140" s="110" t="s">
        <v>682</v>
      </c>
      <c r="M140" s="110" t="s">
        <v>682</v>
      </c>
      <c r="N140" s="110" t="s">
        <v>682</v>
      </c>
      <c r="O140" s="103">
        <v>84</v>
      </c>
      <c r="P140" s="111"/>
      <c r="S140" s="175" t="s">
        <v>1555</v>
      </c>
    </row>
    <row r="141" spans="3:19" ht="19.2" customHeight="1">
      <c r="C141" s="101">
        <v>122</v>
      </c>
      <c r="D141" s="101" t="s">
        <v>1574</v>
      </c>
      <c r="H141" s="105" t="s">
        <v>1558</v>
      </c>
      <c r="I141" s="108" t="s">
        <v>2596</v>
      </c>
      <c r="J141" s="115" t="s">
        <v>1557</v>
      </c>
      <c r="K141" s="110" t="s">
        <v>682</v>
      </c>
      <c r="L141" s="110" t="s">
        <v>682</v>
      </c>
      <c r="M141" s="110" t="s">
        <v>682</v>
      </c>
      <c r="N141" s="110" t="s">
        <v>682</v>
      </c>
      <c r="O141" s="103">
        <v>85</v>
      </c>
      <c r="P141" s="111"/>
      <c r="S141" s="175" t="s">
        <v>1557</v>
      </c>
    </row>
    <row r="142" spans="3:19" ht="19.2" customHeight="1">
      <c r="C142" s="101">
        <v>18</v>
      </c>
      <c r="D142" s="101" t="s">
        <v>1576</v>
      </c>
      <c r="H142" s="105" t="s">
        <v>1560</v>
      </c>
      <c r="I142" s="108" t="s">
        <v>2597</v>
      </c>
      <c r="J142" s="115" t="s">
        <v>1559</v>
      </c>
      <c r="K142" s="110" t="s">
        <v>1461</v>
      </c>
      <c r="L142" s="110" t="s">
        <v>693</v>
      </c>
      <c r="M142" s="110" t="s">
        <v>687</v>
      </c>
      <c r="N142" s="110" t="s">
        <v>682</v>
      </c>
      <c r="O142" s="103">
        <v>86</v>
      </c>
      <c r="P142" s="111"/>
      <c r="S142" s="175" t="s">
        <v>1559</v>
      </c>
    </row>
    <row r="143" spans="3:19" ht="19.2" customHeight="1">
      <c r="C143" s="101">
        <v>131</v>
      </c>
      <c r="D143" s="101" t="s">
        <v>1609</v>
      </c>
      <c r="H143" s="105" t="s">
        <v>1562</v>
      </c>
      <c r="I143" s="108" t="s">
        <v>2598</v>
      </c>
      <c r="J143" s="115" t="s">
        <v>1561</v>
      </c>
      <c r="K143" s="110" t="s">
        <v>682</v>
      </c>
      <c r="L143" s="110" t="s">
        <v>682</v>
      </c>
      <c r="M143" s="110" t="s">
        <v>687</v>
      </c>
      <c r="N143" s="110" t="s">
        <v>682</v>
      </c>
      <c r="O143" s="103">
        <v>87</v>
      </c>
      <c r="P143" s="111"/>
      <c r="S143" s="175" t="s">
        <v>1561</v>
      </c>
    </row>
    <row r="144" spans="3:19" ht="19.2" customHeight="1">
      <c r="C144" s="101">
        <v>133</v>
      </c>
      <c r="D144" s="101" t="s">
        <v>1611</v>
      </c>
      <c r="H144" s="105" t="s">
        <v>1564</v>
      </c>
      <c r="I144" s="108" t="s">
        <v>2599</v>
      </c>
      <c r="J144" s="115" t="s">
        <v>1563</v>
      </c>
      <c r="K144" s="110" t="s">
        <v>682</v>
      </c>
      <c r="L144" s="110" t="s">
        <v>682</v>
      </c>
      <c r="M144" s="110" t="s">
        <v>682</v>
      </c>
      <c r="N144" s="110" t="s">
        <v>682</v>
      </c>
      <c r="O144" s="103">
        <v>88</v>
      </c>
      <c r="P144" s="111"/>
      <c r="S144" s="175" t="s">
        <v>1563</v>
      </c>
    </row>
    <row r="145" spans="3:19" ht="19.2" customHeight="1">
      <c r="C145" s="101">
        <v>124</v>
      </c>
      <c r="D145" s="101" t="s">
        <v>1578</v>
      </c>
      <c r="H145" s="105" t="s">
        <v>1566</v>
      </c>
      <c r="I145" s="108" t="s">
        <v>2600</v>
      </c>
      <c r="J145" s="115" t="s">
        <v>1565</v>
      </c>
      <c r="K145" s="110" t="s">
        <v>682</v>
      </c>
      <c r="L145" s="110" t="s">
        <v>682</v>
      </c>
      <c r="M145" s="110" t="s">
        <v>682</v>
      </c>
      <c r="N145" s="110" t="s">
        <v>682</v>
      </c>
      <c r="O145" s="103">
        <v>89</v>
      </c>
      <c r="P145" s="111"/>
      <c r="S145" s="175" t="s">
        <v>1565</v>
      </c>
    </row>
    <row r="146" spans="3:19" ht="19.2" customHeight="1">
      <c r="C146" s="101">
        <v>125</v>
      </c>
      <c r="D146" s="101" t="s">
        <v>1580</v>
      </c>
      <c r="H146" s="105" t="s">
        <v>1569</v>
      </c>
      <c r="I146" s="108" t="s">
        <v>2601</v>
      </c>
      <c r="J146" s="115" t="s">
        <v>1568</v>
      </c>
      <c r="K146" s="110" t="s">
        <v>682</v>
      </c>
      <c r="L146" s="110" t="s">
        <v>682</v>
      </c>
      <c r="M146" s="110" t="s">
        <v>682</v>
      </c>
      <c r="N146" s="110" t="s">
        <v>682</v>
      </c>
      <c r="O146" s="103">
        <v>90</v>
      </c>
      <c r="P146" s="111"/>
      <c r="Q146" s="101"/>
      <c r="S146" s="175" t="s">
        <v>1568</v>
      </c>
    </row>
    <row r="147" spans="3:19" ht="19.2" customHeight="1">
      <c r="C147" s="101">
        <v>4</v>
      </c>
      <c r="D147" s="101" t="s">
        <v>1582</v>
      </c>
      <c r="H147" s="105" t="s">
        <v>1571</v>
      </c>
      <c r="I147" s="108" t="s">
        <v>2602</v>
      </c>
      <c r="J147" s="115" t="s">
        <v>1570</v>
      </c>
      <c r="K147" s="110" t="s">
        <v>682</v>
      </c>
      <c r="L147" s="110" t="s">
        <v>682</v>
      </c>
      <c r="M147" s="110" t="s">
        <v>687</v>
      </c>
      <c r="N147" s="110" t="s">
        <v>682</v>
      </c>
      <c r="O147" s="103">
        <v>91</v>
      </c>
      <c r="P147" s="111"/>
      <c r="Q147" s="101"/>
      <c r="S147" s="175" t="s">
        <v>1570</v>
      </c>
    </row>
    <row r="148" spans="3:19" ht="19.2" customHeight="1">
      <c r="C148" s="101">
        <v>126</v>
      </c>
      <c r="D148" s="101" t="s">
        <v>1584</v>
      </c>
      <c r="H148" s="105" t="s">
        <v>1573</v>
      </c>
      <c r="I148" s="108" t="s">
        <v>2603</v>
      </c>
      <c r="J148" s="115" t="s">
        <v>1572</v>
      </c>
      <c r="K148" s="110" t="s">
        <v>682</v>
      </c>
      <c r="L148" s="110" t="s">
        <v>682</v>
      </c>
      <c r="M148" s="110" t="s">
        <v>682</v>
      </c>
      <c r="N148" s="110" t="s">
        <v>682</v>
      </c>
      <c r="O148" s="103">
        <v>92</v>
      </c>
      <c r="P148" s="111"/>
      <c r="S148" s="175" t="s">
        <v>1572</v>
      </c>
    </row>
    <row r="149" spans="3:19" ht="19.2" customHeight="1">
      <c r="C149" s="101">
        <v>104</v>
      </c>
      <c r="D149" s="101" t="s">
        <v>1586</v>
      </c>
      <c r="H149" s="105" t="s">
        <v>1575</v>
      </c>
      <c r="I149" s="108" t="s">
        <v>2604</v>
      </c>
      <c r="J149" s="115" t="s">
        <v>1574</v>
      </c>
      <c r="K149" s="110" t="s">
        <v>682</v>
      </c>
      <c r="L149" s="110" t="s">
        <v>682</v>
      </c>
      <c r="M149" s="110" t="s">
        <v>682</v>
      </c>
      <c r="N149" s="110" t="s">
        <v>682</v>
      </c>
      <c r="O149" s="103">
        <v>93</v>
      </c>
      <c r="P149" s="111"/>
      <c r="Q149" s="101"/>
      <c r="S149" s="175" t="s">
        <v>1574</v>
      </c>
    </row>
    <row r="150" spans="3:19" ht="19.2" customHeight="1">
      <c r="C150" s="101">
        <v>146</v>
      </c>
      <c r="D150" s="101" t="s">
        <v>1618</v>
      </c>
      <c r="H150" s="105" t="s">
        <v>1577</v>
      </c>
      <c r="I150" s="108" t="s">
        <v>2605</v>
      </c>
      <c r="J150" s="115" t="s">
        <v>1576</v>
      </c>
      <c r="K150" s="110" t="s">
        <v>682</v>
      </c>
      <c r="L150" s="110" t="s">
        <v>682</v>
      </c>
      <c r="M150" s="110" t="s">
        <v>682</v>
      </c>
      <c r="N150" s="110" t="s">
        <v>682</v>
      </c>
      <c r="O150" s="103">
        <v>94</v>
      </c>
      <c r="P150" s="111"/>
      <c r="Q150" s="101"/>
      <c r="S150" s="175" t="s">
        <v>1576</v>
      </c>
    </row>
    <row r="151" spans="3:19" ht="19.2" customHeight="1">
      <c r="C151" s="101">
        <v>127</v>
      </c>
      <c r="D151" s="101" t="s">
        <v>1587</v>
      </c>
      <c r="H151" s="105" t="s">
        <v>1579</v>
      </c>
      <c r="I151" s="108" t="s">
        <v>2606</v>
      </c>
      <c r="J151" s="115" t="s">
        <v>1578</v>
      </c>
      <c r="K151" s="110" t="s">
        <v>682</v>
      </c>
      <c r="L151" s="110" t="s">
        <v>682</v>
      </c>
      <c r="M151" s="110" t="s">
        <v>682</v>
      </c>
      <c r="N151" s="110" t="s">
        <v>682</v>
      </c>
      <c r="O151" s="103">
        <v>95</v>
      </c>
      <c r="P151" s="111"/>
      <c r="Q151" s="101"/>
      <c r="S151" s="175" t="s">
        <v>1578</v>
      </c>
    </row>
    <row r="152" spans="3:19" ht="19.2" customHeight="1">
      <c r="C152" s="101">
        <v>128</v>
      </c>
      <c r="D152" s="101" t="s">
        <v>1590</v>
      </c>
      <c r="H152" s="105" t="s">
        <v>1581</v>
      </c>
      <c r="I152" s="108" t="s">
        <v>2607</v>
      </c>
      <c r="J152" s="115" t="s">
        <v>1580</v>
      </c>
      <c r="K152" s="110" t="s">
        <v>682</v>
      </c>
      <c r="L152" s="110" t="s">
        <v>687</v>
      </c>
      <c r="M152" s="110" t="s">
        <v>682</v>
      </c>
      <c r="N152" s="110" t="s">
        <v>682</v>
      </c>
      <c r="O152" s="103">
        <v>96</v>
      </c>
      <c r="P152" s="111"/>
      <c r="Q152" s="101"/>
      <c r="S152" s="175" t="s">
        <v>1580</v>
      </c>
    </row>
    <row r="153" spans="3:19" ht="19.2" customHeight="1">
      <c r="C153" s="101">
        <v>129</v>
      </c>
      <c r="D153" s="101" t="s">
        <v>1592</v>
      </c>
      <c r="H153" s="105" t="s">
        <v>1583</v>
      </c>
      <c r="I153" s="108" t="s">
        <v>2608</v>
      </c>
      <c r="J153" s="115" t="s">
        <v>1582</v>
      </c>
      <c r="K153" s="110" t="s">
        <v>682</v>
      </c>
      <c r="L153" s="110" t="s">
        <v>693</v>
      </c>
      <c r="M153" s="110" t="s">
        <v>687</v>
      </c>
      <c r="N153" s="110" t="s">
        <v>687</v>
      </c>
      <c r="O153" s="103">
        <v>97</v>
      </c>
      <c r="P153" s="111"/>
      <c r="Q153" s="101"/>
      <c r="S153" s="175" t="s">
        <v>1582</v>
      </c>
    </row>
    <row r="154" spans="3:19" ht="19.2" customHeight="1">
      <c r="C154" s="101">
        <v>147</v>
      </c>
      <c r="D154" s="101" t="s">
        <v>1595</v>
      </c>
      <c r="H154" s="105" t="s">
        <v>1585</v>
      </c>
      <c r="I154" s="108" t="s">
        <v>2609</v>
      </c>
      <c r="J154" s="115" t="s">
        <v>1584</v>
      </c>
      <c r="K154" s="110" t="s">
        <v>682</v>
      </c>
      <c r="L154" s="110" t="s">
        <v>682</v>
      </c>
      <c r="M154" s="110" t="s">
        <v>682</v>
      </c>
      <c r="N154" s="110" t="s">
        <v>682</v>
      </c>
      <c r="O154" s="103">
        <v>98</v>
      </c>
      <c r="P154" s="111"/>
      <c r="Q154" s="101"/>
      <c r="S154" s="175" t="s">
        <v>1584</v>
      </c>
    </row>
    <row r="155" spans="3:19" ht="19.2" customHeight="1">
      <c r="H155" s="105"/>
      <c r="I155" s="108" t="s">
        <v>2610</v>
      </c>
      <c r="J155" s="115" t="s">
        <v>1586</v>
      </c>
      <c r="K155" s="110" t="s">
        <v>682</v>
      </c>
      <c r="L155" s="114" t="s">
        <v>28</v>
      </c>
      <c r="M155" s="114" t="s">
        <v>28</v>
      </c>
      <c r="N155" s="114" t="s">
        <v>28</v>
      </c>
      <c r="O155" s="101"/>
      <c r="P155" s="111">
        <v>18</v>
      </c>
      <c r="Q155" s="101"/>
      <c r="S155" s="175" t="s">
        <v>1586</v>
      </c>
    </row>
    <row r="156" spans="3:19" ht="19.2" customHeight="1">
      <c r="H156" s="105" t="s">
        <v>1589</v>
      </c>
      <c r="I156" s="108" t="s">
        <v>2611</v>
      </c>
      <c r="J156" s="115" t="s">
        <v>1587</v>
      </c>
      <c r="K156" s="110" t="s">
        <v>682</v>
      </c>
      <c r="L156" s="110" t="s">
        <v>682</v>
      </c>
      <c r="M156" s="110" t="s">
        <v>682</v>
      </c>
      <c r="N156" s="110" t="s">
        <v>682</v>
      </c>
      <c r="O156" s="103">
        <v>99</v>
      </c>
      <c r="P156" s="111"/>
      <c r="Q156" s="101"/>
      <c r="S156" s="175" t="s">
        <v>1587</v>
      </c>
    </row>
    <row r="157" spans="3:19" ht="19.2" customHeight="1">
      <c r="H157" s="105" t="s">
        <v>1591</v>
      </c>
      <c r="I157" s="108" t="s">
        <v>2612</v>
      </c>
      <c r="J157" s="115" t="s">
        <v>1590</v>
      </c>
      <c r="K157" s="110" t="s">
        <v>682</v>
      </c>
      <c r="L157" s="110" t="s">
        <v>687</v>
      </c>
      <c r="M157" s="110" t="s">
        <v>682</v>
      </c>
      <c r="N157" s="110" t="s">
        <v>682</v>
      </c>
      <c r="O157" s="103">
        <v>100</v>
      </c>
      <c r="P157" s="111"/>
      <c r="Q157" s="101"/>
      <c r="S157" s="175" t="s">
        <v>1590</v>
      </c>
    </row>
    <row r="158" spans="3:19" ht="19.2" customHeight="1">
      <c r="H158" s="105" t="s">
        <v>1593</v>
      </c>
      <c r="I158" s="108" t="s">
        <v>2613</v>
      </c>
      <c r="J158" s="115" t="s">
        <v>1592</v>
      </c>
      <c r="K158" s="110" t="s">
        <v>1336</v>
      </c>
      <c r="L158" s="110" t="s">
        <v>687</v>
      </c>
      <c r="M158" s="110" t="s">
        <v>687</v>
      </c>
      <c r="N158" s="110" t="s">
        <v>682</v>
      </c>
      <c r="O158" s="103">
        <v>101</v>
      </c>
      <c r="P158" s="111"/>
      <c r="S158" s="175" t="s">
        <v>1592</v>
      </c>
    </row>
    <row r="160" spans="3:19">
      <c r="H160" s="338" t="s">
        <v>2615</v>
      </c>
      <c r="I160" s="338"/>
      <c r="J160" s="346"/>
      <c r="K160" s="122">
        <v>110</v>
      </c>
      <c r="L160" s="122">
        <v>121</v>
      </c>
      <c r="M160" s="122">
        <v>117</v>
      </c>
      <c r="N160" s="122">
        <v>116</v>
      </c>
    </row>
    <row r="161" spans="8:15">
      <c r="H161" s="102"/>
      <c r="J161" s="176"/>
    </row>
    <row r="162" spans="8:15">
      <c r="H162" s="347" t="s">
        <v>2616</v>
      </c>
      <c r="I162" s="348"/>
      <c r="J162" s="349"/>
      <c r="K162" s="234">
        <v>119</v>
      </c>
      <c r="L162" s="123">
        <v>142</v>
      </c>
      <c r="M162" s="123">
        <v>136</v>
      </c>
      <c r="N162" s="123">
        <v>132</v>
      </c>
      <c r="O162" s="128"/>
    </row>
    <row r="163" spans="8:15">
      <c r="O163" s="128"/>
    </row>
    <row r="164" spans="8:15">
      <c r="O164" s="163"/>
    </row>
    <row r="165" spans="8:15">
      <c r="J165" s="124" t="s">
        <v>2617</v>
      </c>
      <c r="K165" s="125">
        <v>4</v>
      </c>
      <c r="M165" s="345" t="s">
        <v>2618</v>
      </c>
      <c r="N165" s="341"/>
      <c r="O165" s="128"/>
    </row>
    <row r="166" spans="8:15">
      <c r="J166" s="124" t="s">
        <v>2619</v>
      </c>
      <c r="K166" s="125">
        <v>127</v>
      </c>
      <c r="L166" s="128"/>
      <c r="M166" s="125" t="s">
        <v>658</v>
      </c>
      <c r="N166" s="127">
        <f>N160/K170</f>
        <v>0.75816993464052285</v>
      </c>
      <c r="O166" s="128"/>
    </row>
    <row r="167" spans="8:15">
      <c r="J167" s="124" t="s">
        <v>2620</v>
      </c>
      <c r="K167" s="125">
        <v>24</v>
      </c>
      <c r="L167" s="128"/>
      <c r="M167" s="128"/>
      <c r="N167" s="128"/>
      <c r="O167" s="128"/>
    </row>
    <row r="168" spans="8:15">
      <c r="J168" s="124" t="s">
        <v>2622</v>
      </c>
      <c r="K168" s="125">
        <v>2</v>
      </c>
      <c r="O168" s="163"/>
    </row>
    <row r="169" spans="8:15">
      <c r="J169" s="124"/>
      <c r="K169" s="125"/>
      <c r="L169" s="128"/>
      <c r="M169" s="345" t="s">
        <v>2623</v>
      </c>
      <c r="N169" s="341"/>
      <c r="O169" s="128"/>
    </row>
    <row r="170" spans="8:15">
      <c r="J170" s="124" t="s">
        <v>2624</v>
      </c>
      <c r="K170" s="125">
        <f>K165+K166+K167-K168</f>
        <v>153</v>
      </c>
      <c r="M170" s="125" t="s">
        <v>658</v>
      </c>
      <c r="N170" s="127">
        <f>N162/K170</f>
        <v>0.86274509803921573</v>
      </c>
    </row>
    <row r="177" spans="15:17">
      <c r="O177" s="112"/>
      <c r="P177" s="101"/>
      <c r="Q177" s="101"/>
    </row>
  </sheetData>
  <mergeCells count="8">
    <mergeCell ref="M165:N165"/>
    <mergeCell ref="M169:N169"/>
    <mergeCell ref="H1:N1"/>
    <mergeCell ref="C2:F2"/>
    <mergeCell ref="H2:H3"/>
    <mergeCell ref="J2:J3"/>
    <mergeCell ref="H160:J160"/>
    <mergeCell ref="H162:J162"/>
  </mergeCells>
  <phoneticPr fontId="40" type="noConversion"/>
  <conditionalFormatting sqref="K160:N161 L4:N158">
    <cfRule type="containsText" dxfId="79" priority="1" operator="containsText" text="ATKT">
      <formula>NOT(ISERROR(SEARCH("ATKT",K4)))</formula>
    </cfRule>
  </conditionalFormatting>
  <printOptions horizontalCentered="1"/>
  <pageMargins left="0.19930555555555601" right="0.15902777777777799" top="0.55000000000000004" bottom="0.54791666666666705" header="0.29930555555555599" footer="0.29930555555555599"/>
  <pageSetup paperSize="9" scale="91" orientation="portrait" r:id="rId1"/>
  <headerFooter>
    <oddHeader>&amp;C&amp;B&amp;F</oddHeader>
    <oddFooter>&amp;CPage &amp;P</oddFooter>
  </headerFooter>
  <rowBreaks count="3" manualBreakCount="3">
    <brk id="134" max="13" man="1"/>
    <brk id="175" max="16383" man="1"/>
    <brk id="17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201"/>
  <sheetViews>
    <sheetView view="pageBreakPreview" topLeftCell="A124" zoomScaleNormal="70" zoomScaleSheetLayoutView="100" workbookViewId="0">
      <selection activeCell="I148" sqref="I148"/>
    </sheetView>
  </sheetViews>
  <sheetFormatPr defaultColWidth="9" defaultRowHeight="14.4"/>
  <cols>
    <col min="1" max="1" width="13.88671875" style="6" bestFit="1" customWidth="1"/>
    <col min="2" max="2" width="43.5546875" customWidth="1"/>
    <col min="3" max="3" width="8.109375" hidden="1" customWidth="1"/>
    <col min="4" max="4" width="9.6640625" style="6" bestFit="1" customWidth="1"/>
    <col min="5" max="5" width="6.5546875" hidden="1" customWidth="1"/>
    <col min="6" max="6" width="11.88671875" customWidth="1"/>
    <col min="7" max="7" width="8.109375" hidden="1" customWidth="1"/>
    <col min="8" max="8" width="19.33203125" style="6" bestFit="1" customWidth="1"/>
    <col min="9" max="9" width="18.33203125" style="6" customWidth="1"/>
    <col min="10" max="10" width="6.109375" customWidth="1"/>
    <col min="11" max="12" width="11.33203125" style="5" hidden="1" customWidth="1"/>
    <col min="13" max="13" width="5.33203125" style="5" hidden="1" customWidth="1"/>
    <col min="14" max="14" width="7.33203125" style="5" hidden="1" customWidth="1"/>
    <col min="15" max="16" width="6.109375" hidden="1" customWidth="1"/>
    <col min="17" max="17" width="38.44140625" style="5" hidden="1" customWidth="1"/>
    <col min="18" max="18" width="20.33203125" hidden="1" customWidth="1"/>
  </cols>
  <sheetData>
    <row r="1" spans="1:18" ht="21">
      <c r="B1" s="75" t="s">
        <v>2444</v>
      </c>
      <c r="C1" s="75"/>
      <c r="D1" s="75"/>
      <c r="E1" s="75"/>
      <c r="F1" s="75"/>
      <c r="G1" s="75"/>
      <c r="H1" s="75"/>
      <c r="I1" s="75"/>
    </row>
    <row r="2" spans="1:18">
      <c r="C2" s="11" t="s">
        <v>1629</v>
      </c>
      <c r="D2" s="93" t="s">
        <v>1629</v>
      </c>
      <c r="E2" s="2" t="s">
        <v>1630</v>
      </c>
      <c r="F2" s="2" t="s">
        <v>1631</v>
      </c>
      <c r="G2" s="1" t="s">
        <v>1632</v>
      </c>
      <c r="H2" s="74" t="s">
        <v>1633</v>
      </c>
      <c r="I2" s="74" t="s">
        <v>2453</v>
      </c>
      <c r="Q2"/>
    </row>
    <row r="3" spans="1:18">
      <c r="A3" s="308" t="s">
        <v>1635</v>
      </c>
      <c r="B3" s="94" t="s">
        <v>1636</v>
      </c>
      <c r="C3" t="s">
        <v>1637</v>
      </c>
      <c r="D3" s="74" t="s">
        <v>1638</v>
      </c>
      <c r="E3" s="77"/>
      <c r="F3" s="77" t="s">
        <v>1639</v>
      </c>
      <c r="G3" s="77"/>
      <c r="H3" s="74" t="s">
        <v>1640</v>
      </c>
      <c r="I3" s="74" t="s">
        <v>1641</v>
      </c>
      <c r="K3" s="12" t="s">
        <v>677</v>
      </c>
      <c r="L3" s="77" t="s">
        <v>1797</v>
      </c>
      <c r="M3" s="95" t="s">
        <v>28</v>
      </c>
      <c r="N3" s="96" t="s">
        <v>1321</v>
      </c>
      <c r="Q3"/>
    </row>
    <row r="4" spans="1:18">
      <c r="A4" s="14" t="s">
        <v>1647</v>
      </c>
      <c r="B4" s="70" t="s">
        <v>1648</v>
      </c>
      <c r="C4" s="13">
        <v>9.76</v>
      </c>
      <c r="D4" s="14" t="s">
        <v>682</v>
      </c>
      <c r="E4" s="3"/>
      <c r="F4" s="16" t="s">
        <v>1649</v>
      </c>
      <c r="G4" s="15"/>
      <c r="H4" s="18" t="s">
        <v>1649</v>
      </c>
      <c r="I4" s="18" t="s">
        <v>1649</v>
      </c>
      <c r="L4" s="5">
        <v>1</v>
      </c>
      <c r="Q4" s="70" t="s">
        <v>1651</v>
      </c>
      <c r="R4" s="70" t="s">
        <v>2450</v>
      </c>
    </row>
    <row r="5" spans="1:18">
      <c r="A5" s="14" t="s">
        <v>1650</v>
      </c>
      <c r="B5" s="70" t="s">
        <v>1651</v>
      </c>
      <c r="C5" s="13"/>
      <c r="D5" s="14"/>
      <c r="E5" s="15">
        <v>48</v>
      </c>
      <c r="F5" s="16" t="str">
        <f>IF(E5&lt;50,"ATKT","")</f>
        <v>ATKT</v>
      </c>
      <c r="G5" s="72">
        <v>46</v>
      </c>
      <c r="H5" s="18" t="s">
        <v>682</v>
      </c>
      <c r="I5" s="1" t="s">
        <v>2450</v>
      </c>
      <c r="K5" s="5">
        <v>1</v>
      </c>
      <c r="Q5" s="70" t="s">
        <v>1652</v>
      </c>
      <c r="R5" s="70" t="s">
        <v>2451</v>
      </c>
    </row>
    <row r="6" spans="1:18">
      <c r="A6" s="14" t="s">
        <v>1650</v>
      </c>
      <c r="B6" s="70" t="s">
        <v>1672</v>
      </c>
      <c r="C6" s="13"/>
      <c r="D6" s="14"/>
      <c r="E6" s="15">
        <v>50</v>
      </c>
      <c r="F6" s="16" t="s">
        <v>682</v>
      </c>
      <c r="G6" s="72">
        <v>46</v>
      </c>
      <c r="H6" s="18" t="s">
        <v>9</v>
      </c>
      <c r="I6" s="18" t="s">
        <v>9</v>
      </c>
      <c r="K6" s="5">
        <v>2</v>
      </c>
      <c r="Q6" s="70" t="s">
        <v>1653</v>
      </c>
      <c r="R6" s="70" t="s">
        <v>2450</v>
      </c>
    </row>
    <row r="7" spans="1:18">
      <c r="A7" s="14" t="s">
        <v>1650</v>
      </c>
      <c r="B7" s="70" t="s">
        <v>1680</v>
      </c>
      <c r="C7" s="13"/>
      <c r="D7" s="14"/>
      <c r="E7" s="15">
        <v>50</v>
      </c>
      <c r="F7" s="16" t="s">
        <v>682</v>
      </c>
      <c r="G7" s="72">
        <v>46</v>
      </c>
      <c r="H7" s="18" t="s">
        <v>682</v>
      </c>
      <c r="I7" s="1" t="s">
        <v>2451</v>
      </c>
      <c r="K7" s="5">
        <v>3</v>
      </c>
      <c r="Q7" s="70" t="s">
        <v>1655</v>
      </c>
      <c r="R7" s="70" t="s">
        <v>2451</v>
      </c>
    </row>
    <row r="8" spans="1:18">
      <c r="A8" s="14" t="s">
        <v>1650</v>
      </c>
      <c r="B8" s="70" t="s">
        <v>1683</v>
      </c>
      <c r="C8" s="13"/>
      <c r="D8" s="14"/>
      <c r="E8" s="15">
        <v>50</v>
      </c>
      <c r="F8" s="16" t="s">
        <v>682</v>
      </c>
      <c r="G8" s="72">
        <v>46</v>
      </c>
      <c r="H8" s="18" t="s">
        <v>682</v>
      </c>
      <c r="I8" s="1" t="s">
        <v>2450</v>
      </c>
      <c r="K8" s="5">
        <v>4</v>
      </c>
      <c r="Q8" s="70" t="s">
        <v>1656</v>
      </c>
      <c r="R8" s="70" t="s">
        <v>2451</v>
      </c>
    </row>
    <row r="9" spans="1:18">
      <c r="A9" s="14" t="s">
        <v>1650</v>
      </c>
      <c r="B9" s="70" t="s">
        <v>1686</v>
      </c>
      <c r="C9" s="13"/>
      <c r="D9" s="14"/>
      <c r="E9" s="15">
        <v>50</v>
      </c>
      <c r="F9" s="16" t="s">
        <v>682</v>
      </c>
      <c r="G9" s="72">
        <v>46</v>
      </c>
      <c r="H9" s="18" t="s">
        <v>682</v>
      </c>
      <c r="I9" s="1" t="s">
        <v>2451</v>
      </c>
      <c r="L9" s="5">
        <v>2</v>
      </c>
      <c r="Q9" s="70" t="s">
        <v>1657</v>
      </c>
      <c r="R9" s="70" t="s">
        <v>2451</v>
      </c>
    </row>
    <row r="10" spans="1:18">
      <c r="A10" s="14" t="s">
        <v>1650</v>
      </c>
      <c r="B10" s="70" t="s">
        <v>1692</v>
      </c>
      <c r="C10" s="13"/>
      <c r="D10" s="14"/>
      <c r="E10" s="15">
        <v>48</v>
      </c>
      <c r="F10" s="16" t="str">
        <f>IF(E10&lt;50,"ATKT","")</f>
        <v>ATKT</v>
      </c>
      <c r="G10" s="19">
        <v>46</v>
      </c>
      <c r="H10" s="18" t="s">
        <v>682</v>
      </c>
      <c r="I10" s="1" t="s">
        <v>2451</v>
      </c>
      <c r="K10" s="5">
        <v>5</v>
      </c>
      <c r="Q10" s="70" t="s">
        <v>1658</v>
      </c>
      <c r="R10" s="70" t="s">
        <v>2451</v>
      </c>
    </row>
    <row r="11" spans="1:18">
      <c r="A11" s="14" t="s">
        <v>1650</v>
      </c>
      <c r="B11" s="70" t="s">
        <v>1693</v>
      </c>
      <c r="C11" s="13"/>
      <c r="D11" s="14"/>
      <c r="E11" s="15">
        <v>50</v>
      </c>
      <c r="F11" s="16" t="s">
        <v>682</v>
      </c>
      <c r="G11" s="19">
        <v>46</v>
      </c>
      <c r="H11" s="18" t="s">
        <v>682</v>
      </c>
      <c r="I11" s="1" t="s">
        <v>2450</v>
      </c>
      <c r="K11" s="5">
        <v>6</v>
      </c>
      <c r="Q11" s="70" t="s">
        <v>1659</v>
      </c>
      <c r="R11" s="70" t="s">
        <v>2451</v>
      </c>
    </row>
    <row r="12" spans="1:18">
      <c r="A12" s="14" t="s">
        <v>1650</v>
      </c>
      <c r="B12" s="70" t="s">
        <v>1698</v>
      </c>
      <c r="C12" s="13"/>
      <c r="D12" s="14"/>
      <c r="E12" s="15">
        <v>32</v>
      </c>
      <c r="F12" s="16" t="str">
        <f>IF(E12&lt;50,"ATKT","")</f>
        <v>ATKT</v>
      </c>
      <c r="G12" s="19">
        <v>46</v>
      </c>
      <c r="H12" s="18" t="s">
        <v>682</v>
      </c>
      <c r="I12" s="1" t="s">
        <v>2451</v>
      </c>
      <c r="K12" s="5">
        <v>7</v>
      </c>
      <c r="Q12" s="70" t="s">
        <v>1660</v>
      </c>
      <c r="R12" s="70" t="s">
        <v>2451</v>
      </c>
    </row>
    <row r="13" spans="1:18">
      <c r="A13" s="14" t="s">
        <v>1650</v>
      </c>
      <c r="B13" s="70" t="s">
        <v>1699</v>
      </c>
      <c r="C13" s="13"/>
      <c r="D13" s="14"/>
      <c r="E13" s="15">
        <v>48</v>
      </c>
      <c r="F13" s="16" t="str">
        <f>IF(E13&lt;50,"ATKT","")</f>
        <v>ATKT</v>
      </c>
      <c r="G13" s="19">
        <v>46</v>
      </c>
      <c r="H13" s="18" t="s">
        <v>693</v>
      </c>
      <c r="I13" s="1" t="s">
        <v>2450</v>
      </c>
      <c r="M13" s="5">
        <v>1</v>
      </c>
      <c r="Q13" s="70"/>
      <c r="R13" s="70"/>
    </row>
    <row r="14" spans="1:18">
      <c r="A14" s="14" t="s">
        <v>1650</v>
      </c>
      <c r="B14" s="70" t="s">
        <v>1710</v>
      </c>
      <c r="C14" s="13"/>
      <c r="D14" s="14"/>
      <c r="E14" s="15">
        <v>40</v>
      </c>
      <c r="F14" s="16" t="str">
        <f>IF(E14&lt;50,"ATKT","")</f>
        <v>ATKT</v>
      </c>
      <c r="G14" s="19">
        <v>46</v>
      </c>
      <c r="H14" s="18" t="s">
        <v>1336</v>
      </c>
      <c r="I14" s="1" t="s">
        <v>2450</v>
      </c>
      <c r="K14" s="5">
        <v>8</v>
      </c>
      <c r="Q14" s="70" t="s">
        <v>1661</v>
      </c>
      <c r="R14" s="70" t="s">
        <v>2451</v>
      </c>
    </row>
    <row r="15" spans="1:18">
      <c r="A15" s="14" t="s">
        <v>1650</v>
      </c>
      <c r="B15" s="70" t="s">
        <v>1712</v>
      </c>
      <c r="C15" s="13"/>
      <c r="D15" s="14"/>
      <c r="E15" s="15">
        <v>50</v>
      </c>
      <c r="F15" s="16" t="s">
        <v>682</v>
      </c>
      <c r="G15" s="19">
        <v>46</v>
      </c>
      <c r="H15" s="18" t="s">
        <v>682</v>
      </c>
      <c r="I15" s="1" t="s">
        <v>2451</v>
      </c>
      <c r="M15" s="5">
        <v>2</v>
      </c>
      <c r="Q15" s="70"/>
      <c r="R15" s="70"/>
    </row>
    <row r="16" spans="1:18">
      <c r="A16" s="14" t="s">
        <v>1650</v>
      </c>
      <c r="B16" s="70" t="s">
        <v>1717</v>
      </c>
      <c r="C16" s="13"/>
      <c r="D16" s="14"/>
      <c r="E16" s="15">
        <v>44</v>
      </c>
      <c r="F16" s="16" t="str">
        <f>IF(E16&lt;50,"ATKT","")</f>
        <v>ATKT</v>
      </c>
      <c r="G16" s="19">
        <v>46</v>
      </c>
      <c r="H16" s="18" t="s">
        <v>682</v>
      </c>
      <c r="I16" s="1" t="s">
        <v>2451</v>
      </c>
      <c r="K16" s="5">
        <v>9</v>
      </c>
      <c r="Q16" s="70" t="s">
        <v>1662</v>
      </c>
      <c r="R16" s="70" t="s">
        <v>2451</v>
      </c>
    </row>
    <row r="17" spans="1:18">
      <c r="A17" s="14" t="s">
        <v>1650</v>
      </c>
      <c r="B17" s="70" t="s">
        <v>1722</v>
      </c>
      <c r="C17" s="13"/>
      <c r="D17" s="14"/>
      <c r="E17" s="15">
        <v>41</v>
      </c>
      <c r="F17" s="16" t="str">
        <f>IF(E17&lt;50,"ATKT","")</f>
        <v>ATKT</v>
      </c>
      <c r="G17" s="19">
        <v>46</v>
      </c>
      <c r="H17" s="18" t="s">
        <v>682</v>
      </c>
      <c r="I17" s="1" t="s">
        <v>2451</v>
      </c>
      <c r="L17" s="5">
        <v>3</v>
      </c>
      <c r="Q17" s="70" t="s">
        <v>1663</v>
      </c>
      <c r="R17" s="70" t="s">
        <v>2451</v>
      </c>
    </row>
    <row r="18" spans="1:18">
      <c r="A18" s="14" t="s">
        <v>1650</v>
      </c>
      <c r="B18" s="70" t="s">
        <v>1728</v>
      </c>
      <c r="C18" s="13"/>
      <c r="D18" s="14"/>
      <c r="E18" s="15">
        <v>50</v>
      </c>
      <c r="F18" s="16" t="s">
        <v>682</v>
      </c>
      <c r="G18" s="19">
        <v>46</v>
      </c>
      <c r="H18" s="18" t="s">
        <v>682</v>
      </c>
      <c r="I18" s="1" t="s">
        <v>2451</v>
      </c>
      <c r="K18" s="5">
        <v>10</v>
      </c>
      <c r="Q18" s="70" t="s">
        <v>1664</v>
      </c>
      <c r="R18" s="70" t="s">
        <v>2451</v>
      </c>
    </row>
    <row r="19" spans="1:18">
      <c r="A19" s="14" t="s">
        <v>1650</v>
      </c>
      <c r="B19" s="70" t="s">
        <v>1738</v>
      </c>
      <c r="C19" s="13"/>
      <c r="D19" s="14"/>
      <c r="E19" s="15">
        <v>50</v>
      </c>
      <c r="F19" s="16" t="s">
        <v>682</v>
      </c>
      <c r="G19" s="19">
        <v>46</v>
      </c>
      <c r="H19" s="18" t="s">
        <v>682</v>
      </c>
      <c r="I19" s="1" t="s">
        <v>2451</v>
      </c>
      <c r="L19" s="5">
        <v>4</v>
      </c>
      <c r="Q19" s="70" t="s">
        <v>1665</v>
      </c>
      <c r="R19" s="70" t="s">
        <v>2451</v>
      </c>
    </row>
    <row r="20" spans="1:18">
      <c r="A20" s="14" t="s">
        <v>1650</v>
      </c>
      <c r="B20" s="70" t="s">
        <v>1748</v>
      </c>
      <c r="C20" s="13"/>
      <c r="D20" s="14"/>
      <c r="E20" s="15">
        <v>50</v>
      </c>
      <c r="F20" s="16" t="s">
        <v>682</v>
      </c>
      <c r="G20" s="20">
        <v>36</v>
      </c>
      <c r="H20" s="21" t="s">
        <v>681</v>
      </c>
      <c r="I20" s="18" t="s">
        <v>9</v>
      </c>
      <c r="L20" s="5">
        <v>5</v>
      </c>
      <c r="Q20" s="70" t="s">
        <v>1666</v>
      </c>
      <c r="R20" s="70" t="s">
        <v>2451</v>
      </c>
    </row>
    <row r="21" spans="1:18">
      <c r="A21" s="14" t="s">
        <v>1650</v>
      </c>
      <c r="B21" s="70" t="s">
        <v>1761</v>
      </c>
      <c r="C21" s="13"/>
      <c r="D21" s="14"/>
      <c r="E21" s="15">
        <v>50</v>
      </c>
      <c r="F21" s="16" t="s">
        <v>682</v>
      </c>
      <c r="G21" s="19">
        <v>46</v>
      </c>
      <c r="H21" s="18" t="s">
        <v>682</v>
      </c>
      <c r="I21" s="1" t="s">
        <v>2451</v>
      </c>
      <c r="K21" s="5">
        <v>11</v>
      </c>
      <c r="Q21" s="70" t="s">
        <v>1667</v>
      </c>
      <c r="R21" s="70" t="s">
        <v>2451</v>
      </c>
    </row>
    <row r="22" spans="1:18">
      <c r="A22" s="14" t="s">
        <v>1650</v>
      </c>
      <c r="B22" s="70" t="s">
        <v>1765</v>
      </c>
      <c r="C22" s="13"/>
      <c r="D22" s="14"/>
      <c r="E22" s="15">
        <v>50</v>
      </c>
      <c r="F22" s="16" t="s">
        <v>682</v>
      </c>
      <c r="G22" s="19">
        <v>46</v>
      </c>
      <c r="H22" s="18" t="s">
        <v>1336</v>
      </c>
      <c r="I22" s="1" t="s">
        <v>2451</v>
      </c>
      <c r="L22" s="5">
        <v>6</v>
      </c>
      <c r="Q22" s="70" t="s">
        <v>1668</v>
      </c>
      <c r="R22" s="70" t="s">
        <v>2451</v>
      </c>
    </row>
    <row r="23" spans="1:18">
      <c r="A23" s="14" t="s">
        <v>1650</v>
      </c>
      <c r="B23" s="70" t="s">
        <v>1766</v>
      </c>
      <c r="C23" s="13"/>
      <c r="D23" s="14"/>
      <c r="E23" s="15">
        <v>50</v>
      </c>
      <c r="F23" s="16" t="s">
        <v>682</v>
      </c>
      <c r="G23" s="19">
        <v>46</v>
      </c>
      <c r="H23" s="18" t="s">
        <v>682</v>
      </c>
      <c r="I23" s="1" t="s">
        <v>2451</v>
      </c>
      <c r="L23" s="5">
        <v>7</v>
      </c>
      <c r="Q23" s="70" t="s">
        <v>1669</v>
      </c>
      <c r="R23" s="70" t="s">
        <v>2451</v>
      </c>
    </row>
    <row r="24" spans="1:18">
      <c r="A24" s="14" t="s">
        <v>1650</v>
      </c>
      <c r="B24" s="70" t="s">
        <v>1768</v>
      </c>
      <c r="C24" s="13"/>
      <c r="D24" s="14"/>
      <c r="E24" s="15">
        <v>50</v>
      </c>
      <c r="F24" s="16" t="s">
        <v>682</v>
      </c>
      <c r="G24" s="19">
        <v>46</v>
      </c>
      <c r="H24" s="18" t="s">
        <v>682</v>
      </c>
      <c r="I24" s="1" t="s">
        <v>2451</v>
      </c>
      <c r="K24" s="5">
        <v>12</v>
      </c>
      <c r="Q24" s="70" t="s">
        <v>1670</v>
      </c>
      <c r="R24" s="70" t="s">
        <v>2451</v>
      </c>
    </row>
    <row r="25" spans="1:18">
      <c r="A25" s="14" t="s">
        <v>1650</v>
      </c>
      <c r="B25" s="70" t="s">
        <v>1770</v>
      </c>
      <c r="C25" s="13"/>
      <c r="D25" s="14"/>
      <c r="E25" s="15">
        <v>50</v>
      </c>
      <c r="F25" s="16" t="s">
        <v>682</v>
      </c>
      <c r="G25" s="19">
        <v>46</v>
      </c>
      <c r="H25" s="18" t="s">
        <v>1336</v>
      </c>
      <c r="I25" s="1" t="s">
        <v>2451</v>
      </c>
      <c r="L25" s="5">
        <v>8</v>
      </c>
      <c r="Q25" s="70" t="s">
        <v>1671</v>
      </c>
      <c r="R25" s="70" t="s">
        <v>2451</v>
      </c>
    </row>
    <row r="26" spans="1:18">
      <c r="A26" s="14" t="s">
        <v>1650</v>
      </c>
      <c r="B26" s="70" t="s">
        <v>1774</v>
      </c>
      <c r="C26" s="13"/>
      <c r="D26" s="14"/>
      <c r="E26" s="15">
        <v>50</v>
      </c>
      <c r="F26" s="16" t="s">
        <v>682</v>
      </c>
      <c r="G26" s="19">
        <v>46</v>
      </c>
      <c r="H26" s="18" t="s">
        <v>682</v>
      </c>
      <c r="I26" s="1" t="s">
        <v>2451</v>
      </c>
      <c r="M26" s="5">
        <v>3</v>
      </c>
      <c r="Q26" s="70" t="s">
        <v>1672</v>
      </c>
      <c r="R26" s="70" t="s">
        <v>28</v>
      </c>
    </row>
    <row r="27" spans="1:18">
      <c r="A27" s="14" t="s">
        <v>1650</v>
      </c>
      <c r="B27" s="70" t="s">
        <v>1792</v>
      </c>
      <c r="C27" s="13"/>
      <c r="D27" s="14"/>
      <c r="E27" s="15">
        <v>50</v>
      </c>
      <c r="F27" s="16" t="s">
        <v>682</v>
      </c>
      <c r="G27" s="19">
        <v>46</v>
      </c>
      <c r="H27" s="18" t="s">
        <v>682</v>
      </c>
      <c r="I27" s="1" t="s">
        <v>2451</v>
      </c>
      <c r="L27" s="5">
        <v>9</v>
      </c>
      <c r="Q27" s="70" t="s">
        <v>1673</v>
      </c>
      <c r="R27" s="70" t="s">
        <v>2451</v>
      </c>
    </row>
    <row r="28" spans="1:18">
      <c r="A28" s="14" t="s">
        <v>1650</v>
      </c>
      <c r="B28" s="70" t="s">
        <v>1794</v>
      </c>
      <c r="C28" s="13"/>
      <c r="D28" s="14"/>
      <c r="E28" s="15">
        <v>50</v>
      </c>
      <c r="F28" s="16" t="s">
        <v>682</v>
      </c>
      <c r="G28" s="19">
        <v>46</v>
      </c>
      <c r="H28" s="18" t="s">
        <v>682</v>
      </c>
      <c r="I28" s="1" t="s">
        <v>2451</v>
      </c>
      <c r="K28" s="5">
        <v>13</v>
      </c>
      <c r="Q28" s="70" t="s">
        <v>1674</v>
      </c>
      <c r="R28" s="70" t="s">
        <v>2451</v>
      </c>
    </row>
    <row r="29" spans="1:18">
      <c r="A29" s="14" t="s">
        <v>1654</v>
      </c>
      <c r="B29" s="70" t="s">
        <v>1655</v>
      </c>
      <c r="C29" s="13"/>
      <c r="D29" s="14"/>
      <c r="E29" s="15">
        <v>50</v>
      </c>
      <c r="F29" s="16" t="s">
        <v>682</v>
      </c>
      <c r="G29" s="19">
        <v>46</v>
      </c>
      <c r="H29" s="18" t="s">
        <v>682</v>
      </c>
      <c r="I29" s="1" t="s">
        <v>2451</v>
      </c>
      <c r="K29" s="5">
        <v>14</v>
      </c>
      <c r="Q29" s="70" t="s">
        <v>1675</v>
      </c>
      <c r="R29" s="70" t="s">
        <v>2451</v>
      </c>
    </row>
    <row r="30" spans="1:18">
      <c r="A30" s="14" t="s">
        <v>1654</v>
      </c>
      <c r="B30" s="70" t="s">
        <v>1670</v>
      </c>
      <c r="C30" s="13"/>
      <c r="D30" s="14"/>
      <c r="E30" s="15">
        <v>50</v>
      </c>
      <c r="F30" s="16" t="s">
        <v>682</v>
      </c>
      <c r="G30" s="19">
        <v>46</v>
      </c>
      <c r="H30" s="18" t="s">
        <v>682</v>
      </c>
      <c r="I30" s="1" t="s">
        <v>2451</v>
      </c>
      <c r="K30" s="5">
        <v>15</v>
      </c>
      <c r="Q30" s="70" t="s">
        <v>1676</v>
      </c>
      <c r="R30" s="70" t="s">
        <v>2451</v>
      </c>
    </row>
    <row r="31" spans="1:18">
      <c r="A31" s="14" t="s">
        <v>1654</v>
      </c>
      <c r="B31" s="70" t="s">
        <v>1697</v>
      </c>
      <c r="C31" s="13"/>
      <c r="D31" s="14"/>
      <c r="E31" s="15">
        <v>50</v>
      </c>
      <c r="F31" s="16" t="s">
        <v>682</v>
      </c>
      <c r="G31" s="19">
        <v>46</v>
      </c>
      <c r="H31" s="18" t="s">
        <v>682</v>
      </c>
      <c r="I31" s="1" t="s">
        <v>2451</v>
      </c>
      <c r="K31" s="5">
        <v>16</v>
      </c>
      <c r="Q31" s="70" t="s">
        <v>1677</v>
      </c>
      <c r="R31" s="70" t="s">
        <v>2451</v>
      </c>
    </row>
    <row r="32" spans="1:18">
      <c r="A32" s="14" t="s">
        <v>1654</v>
      </c>
      <c r="B32" s="70" t="s">
        <v>1711</v>
      </c>
      <c r="C32" s="13"/>
      <c r="D32" s="14"/>
      <c r="E32" s="15">
        <v>50</v>
      </c>
      <c r="F32" s="16" t="s">
        <v>682</v>
      </c>
      <c r="G32" s="19">
        <v>46</v>
      </c>
      <c r="H32" s="18" t="s">
        <v>682</v>
      </c>
      <c r="I32" s="1" t="s">
        <v>2451</v>
      </c>
      <c r="K32" s="5">
        <v>17</v>
      </c>
      <c r="Q32" s="70" t="s">
        <v>1678</v>
      </c>
      <c r="R32" s="70" t="s">
        <v>2451</v>
      </c>
    </row>
    <row r="33" spans="1:18">
      <c r="A33" s="14" t="s">
        <v>1654</v>
      </c>
      <c r="B33" s="70" t="s">
        <v>1731</v>
      </c>
      <c r="C33" s="13"/>
      <c r="D33" s="14"/>
      <c r="E33" s="15">
        <v>50</v>
      </c>
      <c r="F33" s="16" t="s">
        <v>682</v>
      </c>
      <c r="G33" s="19">
        <v>46</v>
      </c>
      <c r="H33" s="18" t="s">
        <v>682</v>
      </c>
      <c r="I33" s="1" t="s">
        <v>2451</v>
      </c>
      <c r="L33" s="5">
        <v>10</v>
      </c>
      <c r="Q33" s="70" t="s">
        <v>1679</v>
      </c>
      <c r="R33" s="70" t="s">
        <v>2451</v>
      </c>
    </row>
    <row r="34" spans="1:18">
      <c r="A34" s="14" t="s">
        <v>3947</v>
      </c>
      <c r="B34" s="70" t="s">
        <v>1652</v>
      </c>
      <c r="C34" s="13">
        <v>9.16</v>
      </c>
      <c r="D34" s="14" t="s">
        <v>682</v>
      </c>
      <c r="E34" s="15">
        <v>50</v>
      </c>
      <c r="F34" s="16" t="s">
        <v>682</v>
      </c>
      <c r="G34" s="19">
        <v>46</v>
      </c>
      <c r="H34" s="18" t="s">
        <v>682</v>
      </c>
      <c r="I34" s="1" t="s">
        <v>2451</v>
      </c>
      <c r="K34" s="5">
        <v>18</v>
      </c>
      <c r="Q34" s="70" t="s">
        <v>1680</v>
      </c>
      <c r="R34" s="70" t="s">
        <v>2451</v>
      </c>
    </row>
    <row r="35" spans="1:18">
      <c r="A35" s="14" t="s">
        <v>3952</v>
      </c>
      <c r="B35" s="70" t="s">
        <v>1653</v>
      </c>
      <c r="C35" s="13">
        <v>8.76</v>
      </c>
      <c r="D35" s="14" t="s">
        <v>682</v>
      </c>
      <c r="E35" s="15">
        <v>50</v>
      </c>
      <c r="F35" s="16" t="s">
        <v>682</v>
      </c>
      <c r="G35" s="19">
        <v>46</v>
      </c>
      <c r="H35" s="18" t="s">
        <v>1336</v>
      </c>
      <c r="I35" s="1" t="s">
        <v>2450</v>
      </c>
      <c r="L35" s="5">
        <v>11</v>
      </c>
      <c r="Q35" s="70" t="s">
        <v>1681</v>
      </c>
      <c r="R35" s="70" t="s">
        <v>2451</v>
      </c>
    </row>
    <row r="36" spans="1:18">
      <c r="A36" s="14" t="s">
        <v>3957</v>
      </c>
      <c r="B36" s="70" t="s">
        <v>1656</v>
      </c>
      <c r="C36" s="13">
        <v>7.2</v>
      </c>
      <c r="D36" s="14" t="s">
        <v>8</v>
      </c>
      <c r="E36" s="15">
        <v>50</v>
      </c>
      <c r="F36" s="16" t="s">
        <v>682</v>
      </c>
      <c r="G36" s="19">
        <v>46</v>
      </c>
      <c r="H36" s="18" t="s">
        <v>1336</v>
      </c>
      <c r="I36" s="1" t="s">
        <v>2451</v>
      </c>
      <c r="L36" s="5">
        <v>12</v>
      </c>
      <c r="Q36" s="70" t="s">
        <v>2448</v>
      </c>
      <c r="R36" s="70" t="s">
        <v>2451</v>
      </c>
    </row>
    <row r="37" spans="1:18">
      <c r="A37" s="14" t="s">
        <v>3962</v>
      </c>
      <c r="B37" s="70" t="s">
        <v>1657</v>
      </c>
      <c r="C37" s="13">
        <v>8.68</v>
      </c>
      <c r="D37" s="14" t="s">
        <v>682</v>
      </c>
      <c r="E37" s="15">
        <v>46</v>
      </c>
      <c r="F37" s="16" t="str">
        <f>IF(E37&lt;50,"ATKT","")</f>
        <v>ATKT</v>
      </c>
      <c r="G37" s="19">
        <v>46</v>
      </c>
      <c r="H37" s="18" t="s">
        <v>682</v>
      </c>
      <c r="I37" s="1" t="s">
        <v>2451</v>
      </c>
      <c r="K37" s="5">
        <v>19</v>
      </c>
      <c r="Q37" s="70" t="s">
        <v>1683</v>
      </c>
      <c r="R37" s="70" t="s">
        <v>2450</v>
      </c>
    </row>
    <row r="38" spans="1:18">
      <c r="A38" s="14" t="s">
        <v>3967</v>
      </c>
      <c r="B38" s="70" t="s">
        <v>1658</v>
      </c>
      <c r="C38" s="13">
        <v>8.76</v>
      </c>
      <c r="D38" s="14" t="s">
        <v>682</v>
      </c>
      <c r="E38" s="15">
        <v>50</v>
      </c>
      <c r="F38" s="16" t="s">
        <v>682</v>
      </c>
      <c r="G38" s="19">
        <v>46</v>
      </c>
      <c r="H38" s="18" t="s">
        <v>682</v>
      </c>
      <c r="I38" s="1" t="s">
        <v>2451</v>
      </c>
      <c r="K38" s="5">
        <v>20</v>
      </c>
      <c r="Q38" s="70" t="s">
        <v>1684</v>
      </c>
      <c r="R38" s="70" t="s">
        <v>2451</v>
      </c>
    </row>
    <row r="39" spans="1:18">
      <c r="A39" s="14" t="s">
        <v>3972</v>
      </c>
      <c r="B39" s="70" t="s">
        <v>1659</v>
      </c>
      <c r="C39" s="13">
        <v>7.76</v>
      </c>
      <c r="D39" s="14" t="s">
        <v>1461</v>
      </c>
      <c r="E39" s="15">
        <v>50</v>
      </c>
      <c r="F39" s="16" t="s">
        <v>682</v>
      </c>
      <c r="G39" s="19">
        <v>46</v>
      </c>
      <c r="H39" s="18" t="s">
        <v>682</v>
      </c>
      <c r="I39" s="1" t="s">
        <v>2451</v>
      </c>
      <c r="L39" s="5">
        <v>13</v>
      </c>
      <c r="Q39" s="70" t="s">
        <v>1685</v>
      </c>
      <c r="R39" s="70" t="s">
        <v>2451</v>
      </c>
    </row>
    <row r="40" spans="1:18">
      <c r="A40" s="14" t="s">
        <v>3977</v>
      </c>
      <c r="B40" s="70" t="s">
        <v>1660</v>
      </c>
      <c r="C40" s="13">
        <v>8.7200000000000006</v>
      </c>
      <c r="D40" s="14" t="s">
        <v>8</v>
      </c>
      <c r="E40" s="15">
        <v>50</v>
      </c>
      <c r="F40" s="16" t="s">
        <v>682</v>
      </c>
      <c r="G40" s="19">
        <v>46</v>
      </c>
      <c r="H40" s="18" t="s">
        <v>682</v>
      </c>
      <c r="I40" s="1" t="s">
        <v>2451</v>
      </c>
      <c r="K40" s="5">
        <v>21</v>
      </c>
      <c r="Q40" s="70" t="s">
        <v>2447</v>
      </c>
      <c r="R40" s="70" t="s">
        <v>2451</v>
      </c>
    </row>
    <row r="41" spans="1:18">
      <c r="A41" s="14" t="s">
        <v>3982</v>
      </c>
      <c r="B41" s="70" t="s">
        <v>1642</v>
      </c>
      <c r="C41" s="13">
        <v>8.16</v>
      </c>
      <c r="D41" s="14" t="s">
        <v>8</v>
      </c>
      <c r="E41" s="15"/>
      <c r="F41" s="97" t="s">
        <v>9</v>
      </c>
      <c r="G41" s="98"/>
      <c r="H41" s="99" t="s">
        <v>9</v>
      </c>
      <c r="I41" s="99" t="s">
        <v>9</v>
      </c>
      <c r="K41" s="5">
        <v>22</v>
      </c>
      <c r="Q41" s="70" t="s">
        <v>1687</v>
      </c>
      <c r="R41" s="70" t="s">
        <v>2451</v>
      </c>
    </row>
    <row r="42" spans="1:18">
      <c r="A42" s="14" t="s">
        <v>3987</v>
      </c>
      <c r="B42" s="70" t="s">
        <v>1661</v>
      </c>
      <c r="C42" s="13">
        <v>9.1999999999999993</v>
      </c>
      <c r="D42" s="14" t="s">
        <v>682</v>
      </c>
      <c r="E42" s="15">
        <v>50</v>
      </c>
      <c r="F42" s="16" t="s">
        <v>682</v>
      </c>
      <c r="G42" s="19">
        <v>46</v>
      </c>
      <c r="H42" s="18" t="s">
        <v>682</v>
      </c>
      <c r="I42" s="1" t="s">
        <v>2451</v>
      </c>
      <c r="K42" s="5">
        <v>23</v>
      </c>
      <c r="Q42" s="70" t="s">
        <v>1688</v>
      </c>
      <c r="R42" s="70" t="s">
        <v>2451</v>
      </c>
    </row>
    <row r="43" spans="1:18">
      <c r="A43" s="14" t="s">
        <v>3992</v>
      </c>
      <c r="B43" s="70" t="s">
        <v>1643</v>
      </c>
      <c r="C43" s="13">
        <v>0</v>
      </c>
      <c r="D43" s="14" t="s">
        <v>8</v>
      </c>
      <c r="E43" s="15"/>
      <c r="F43" s="97" t="s">
        <v>9</v>
      </c>
      <c r="G43" s="98"/>
      <c r="H43" s="99" t="s">
        <v>9</v>
      </c>
      <c r="I43" s="99" t="s">
        <v>9</v>
      </c>
      <c r="L43" s="5">
        <v>14</v>
      </c>
      <c r="Q43" s="70" t="s">
        <v>1689</v>
      </c>
      <c r="R43" s="70" t="s">
        <v>2451</v>
      </c>
    </row>
    <row r="44" spans="1:18">
      <c r="A44" s="14" t="s">
        <v>3997</v>
      </c>
      <c r="B44" s="70" t="s">
        <v>1662</v>
      </c>
      <c r="C44" s="13">
        <v>8.64</v>
      </c>
      <c r="D44" s="14" t="s">
        <v>682</v>
      </c>
      <c r="E44" s="15">
        <v>50</v>
      </c>
      <c r="F44" s="16" t="s">
        <v>682</v>
      </c>
      <c r="G44" s="19">
        <v>46</v>
      </c>
      <c r="H44" s="18" t="s">
        <v>682</v>
      </c>
      <c r="I44" s="1" t="s">
        <v>2451</v>
      </c>
      <c r="M44" s="5">
        <v>4</v>
      </c>
      <c r="Q44" s="70" t="s">
        <v>1690</v>
      </c>
      <c r="R44" s="70" t="s">
        <v>28</v>
      </c>
    </row>
    <row r="45" spans="1:18">
      <c r="A45" s="14" t="s">
        <v>4002</v>
      </c>
      <c r="B45" s="70" t="s">
        <v>1663</v>
      </c>
      <c r="C45" s="13">
        <v>9.08</v>
      </c>
      <c r="D45" s="14" t="s">
        <v>8</v>
      </c>
      <c r="E45" s="15">
        <v>42</v>
      </c>
      <c r="F45" s="16" t="str">
        <f>IF(E45&lt;50,"ATKT","")</f>
        <v>ATKT</v>
      </c>
      <c r="G45" s="19">
        <v>46</v>
      </c>
      <c r="H45" s="18" t="s">
        <v>682</v>
      </c>
      <c r="I45" s="1" t="s">
        <v>2451</v>
      </c>
      <c r="M45" s="5">
        <v>5</v>
      </c>
    </row>
    <row r="46" spans="1:18">
      <c r="A46" s="14" t="s">
        <v>4007</v>
      </c>
      <c r="B46" s="70" t="s">
        <v>1664</v>
      </c>
      <c r="C46" s="13">
        <v>9.52</v>
      </c>
      <c r="D46" s="14" t="s">
        <v>682</v>
      </c>
      <c r="E46" s="15">
        <v>50</v>
      </c>
      <c r="F46" s="16" t="s">
        <v>682</v>
      </c>
      <c r="G46" s="19">
        <v>46</v>
      </c>
      <c r="H46" s="18" t="s">
        <v>682</v>
      </c>
      <c r="I46" s="1" t="s">
        <v>2451</v>
      </c>
      <c r="L46" s="5">
        <v>15</v>
      </c>
      <c r="Q46" s="70" t="s">
        <v>1692</v>
      </c>
      <c r="R46" s="70" t="s">
        <v>2451</v>
      </c>
    </row>
    <row r="47" spans="1:18">
      <c r="A47" s="14" t="s">
        <v>4012</v>
      </c>
      <c r="B47" s="70" t="s">
        <v>1665</v>
      </c>
      <c r="C47" s="13">
        <v>9</v>
      </c>
      <c r="D47" s="14" t="s">
        <v>682</v>
      </c>
      <c r="E47" s="15">
        <v>48</v>
      </c>
      <c r="F47" s="16" t="str">
        <f>IF(E47&lt;50,"ATKT","")</f>
        <v>ATKT</v>
      </c>
      <c r="G47" s="19">
        <v>46</v>
      </c>
      <c r="H47" s="18" t="s">
        <v>682</v>
      </c>
      <c r="I47" s="1" t="s">
        <v>2451</v>
      </c>
      <c r="K47" s="5">
        <v>24</v>
      </c>
      <c r="Q47" s="70" t="s">
        <v>1693</v>
      </c>
      <c r="R47" s="70" t="s">
        <v>2450</v>
      </c>
    </row>
    <row r="48" spans="1:18">
      <c r="A48" s="14" t="s">
        <v>4017</v>
      </c>
      <c r="B48" s="70" t="s">
        <v>1666</v>
      </c>
      <c r="C48" s="13">
        <v>9.48</v>
      </c>
      <c r="D48" s="14" t="s">
        <v>682</v>
      </c>
      <c r="E48" s="15">
        <v>46</v>
      </c>
      <c r="F48" s="16" t="str">
        <f>IF(E48&lt;50,"ATKT","")</f>
        <v>ATKT</v>
      </c>
      <c r="G48" s="19">
        <v>46</v>
      </c>
      <c r="H48" s="18" t="s">
        <v>682</v>
      </c>
      <c r="I48" s="1" t="s">
        <v>2451</v>
      </c>
      <c r="L48" s="5">
        <v>16</v>
      </c>
      <c r="Q48" s="70" t="s">
        <v>1694</v>
      </c>
      <c r="R48" s="70" t="s">
        <v>2451</v>
      </c>
    </row>
    <row r="49" spans="1:18">
      <c r="A49" s="14" t="s">
        <v>4022</v>
      </c>
      <c r="B49" s="70" t="s">
        <v>1667</v>
      </c>
      <c r="C49" s="13">
        <v>10</v>
      </c>
      <c r="D49" s="14" t="s">
        <v>682</v>
      </c>
      <c r="E49" s="15">
        <v>50</v>
      </c>
      <c r="F49" s="16" t="s">
        <v>682</v>
      </c>
      <c r="G49" s="19">
        <v>46</v>
      </c>
      <c r="H49" s="18" t="s">
        <v>682</v>
      </c>
      <c r="I49" s="1" t="s">
        <v>2451</v>
      </c>
      <c r="L49" s="5">
        <v>17</v>
      </c>
      <c r="Q49" s="70" t="s">
        <v>1695</v>
      </c>
      <c r="R49" s="70" t="s">
        <v>2451</v>
      </c>
    </row>
    <row r="50" spans="1:18">
      <c r="A50" s="14" t="s">
        <v>4027</v>
      </c>
      <c r="B50" s="70" t="s">
        <v>1668</v>
      </c>
      <c r="C50" s="13">
        <v>9.64</v>
      </c>
      <c r="D50" s="14" t="s">
        <v>682</v>
      </c>
      <c r="E50" s="15">
        <v>42</v>
      </c>
      <c r="F50" s="16" t="str">
        <f>IF(E50&lt;50,"ATKT","")</f>
        <v>ATKT</v>
      </c>
      <c r="G50" s="19">
        <v>46</v>
      </c>
      <c r="H50" s="18" t="s">
        <v>682</v>
      </c>
      <c r="I50" s="1" t="s">
        <v>2451</v>
      </c>
      <c r="K50" s="5">
        <v>25</v>
      </c>
      <c r="Q50" s="70" t="s">
        <v>1696</v>
      </c>
      <c r="R50" s="70" t="s">
        <v>2451</v>
      </c>
    </row>
    <row r="51" spans="1:18">
      <c r="A51" s="14" t="s">
        <v>4032</v>
      </c>
      <c r="B51" s="70" t="s">
        <v>1669</v>
      </c>
      <c r="C51" s="13">
        <v>8.76</v>
      </c>
      <c r="D51" s="14" t="s">
        <v>682</v>
      </c>
      <c r="E51" s="15">
        <v>16</v>
      </c>
      <c r="F51" s="16" t="str">
        <f>IF(E51&lt;50,"ATKT","")</f>
        <v>ATKT</v>
      </c>
      <c r="G51" s="19">
        <v>46</v>
      </c>
      <c r="H51" s="18" t="s">
        <v>682</v>
      </c>
      <c r="I51" s="1" t="s">
        <v>2451</v>
      </c>
      <c r="K51" s="5">
        <v>26</v>
      </c>
      <c r="Q51" s="70" t="s">
        <v>1697</v>
      </c>
      <c r="R51" s="70" t="s">
        <v>2451</v>
      </c>
    </row>
    <row r="52" spans="1:18">
      <c r="A52" s="14" t="s">
        <v>4037</v>
      </c>
      <c r="B52" s="70" t="s">
        <v>1671</v>
      </c>
      <c r="C52" s="13">
        <v>9.36</v>
      </c>
      <c r="D52" s="14" t="s">
        <v>682</v>
      </c>
      <c r="E52" s="15">
        <v>26</v>
      </c>
      <c r="F52" s="16" t="str">
        <f>IF(E52&lt;50,"ATKT","")</f>
        <v>ATKT</v>
      </c>
      <c r="G52" s="19">
        <v>46</v>
      </c>
      <c r="H52" s="18" t="s">
        <v>682</v>
      </c>
      <c r="I52" s="1" t="s">
        <v>2451</v>
      </c>
      <c r="L52" s="5">
        <v>18</v>
      </c>
      <c r="Q52" s="70" t="s">
        <v>1698</v>
      </c>
      <c r="R52" s="70" t="s">
        <v>2451</v>
      </c>
    </row>
    <row r="53" spans="1:18">
      <c r="A53" s="14" t="s">
        <v>4042</v>
      </c>
      <c r="B53" s="70" t="s">
        <v>1673</v>
      </c>
      <c r="C53" s="13">
        <v>9.44</v>
      </c>
      <c r="D53" s="14" t="s">
        <v>682</v>
      </c>
      <c r="E53" s="15">
        <v>46</v>
      </c>
      <c r="F53" s="16" t="str">
        <f>IF(E53&lt;50,"ATKT","")</f>
        <v>ATKT</v>
      </c>
      <c r="G53" s="19">
        <v>46</v>
      </c>
      <c r="H53" s="18" t="s">
        <v>682</v>
      </c>
      <c r="I53" s="1" t="s">
        <v>2451</v>
      </c>
      <c r="L53" s="5">
        <v>19</v>
      </c>
      <c r="Q53" s="70" t="s">
        <v>1699</v>
      </c>
      <c r="R53" s="70" t="s">
        <v>2450</v>
      </c>
    </row>
    <row r="54" spans="1:18">
      <c r="A54" s="14" t="s">
        <v>4047</v>
      </c>
      <c r="B54" s="70" t="s">
        <v>1674</v>
      </c>
      <c r="C54" s="13">
        <v>9.48</v>
      </c>
      <c r="D54" s="14" t="s">
        <v>682</v>
      </c>
      <c r="E54" s="15">
        <v>50</v>
      </c>
      <c r="F54" s="16" t="s">
        <v>687</v>
      </c>
      <c r="G54" s="19">
        <v>46</v>
      </c>
      <c r="H54" s="18" t="s">
        <v>682</v>
      </c>
      <c r="I54" s="1" t="s">
        <v>2451</v>
      </c>
      <c r="K54" s="5">
        <v>27</v>
      </c>
      <c r="Q54" s="70" t="s">
        <v>1700</v>
      </c>
      <c r="R54" s="70" t="s">
        <v>2451</v>
      </c>
    </row>
    <row r="55" spans="1:18">
      <c r="A55" s="14" t="s">
        <v>4052</v>
      </c>
      <c r="B55" s="70" t="s">
        <v>1675</v>
      </c>
      <c r="C55" s="13">
        <v>8.64</v>
      </c>
      <c r="D55" s="14" t="s">
        <v>682</v>
      </c>
      <c r="E55" s="15">
        <v>50</v>
      </c>
      <c r="F55" s="16" t="s">
        <v>687</v>
      </c>
      <c r="G55" s="19">
        <v>46</v>
      </c>
      <c r="H55" s="18" t="s">
        <v>682</v>
      </c>
      <c r="I55" s="1" t="s">
        <v>2451</v>
      </c>
      <c r="L55" s="5">
        <v>20</v>
      </c>
      <c r="Q55" s="70" t="s">
        <v>1701</v>
      </c>
      <c r="R55" s="70" t="s">
        <v>2451</v>
      </c>
    </row>
    <row r="56" spans="1:18">
      <c r="A56" s="14" t="s">
        <v>4057</v>
      </c>
      <c r="B56" s="70" t="s">
        <v>1676</v>
      </c>
      <c r="C56" s="13">
        <v>8.9600000000000009</v>
      </c>
      <c r="D56" s="14" t="s">
        <v>682</v>
      </c>
      <c r="E56" s="15">
        <v>50</v>
      </c>
      <c r="F56" s="16" t="s">
        <v>682</v>
      </c>
      <c r="G56" s="19">
        <v>46</v>
      </c>
      <c r="H56" s="18" t="s">
        <v>682</v>
      </c>
      <c r="I56" s="1" t="s">
        <v>2451</v>
      </c>
      <c r="K56" s="5">
        <v>28</v>
      </c>
      <c r="Q56" s="70" t="s">
        <v>1702</v>
      </c>
      <c r="R56" s="70" t="s">
        <v>2451</v>
      </c>
    </row>
    <row r="57" spans="1:18">
      <c r="A57" s="14" t="s">
        <v>4062</v>
      </c>
      <c r="B57" s="70" t="s">
        <v>1677</v>
      </c>
      <c r="C57" s="13">
        <v>9.32</v>
      </c>
      <c r="D57" s="14" t="s">
        <v>682</v>
      </c>
      <c r="E57" s="15">
        <v>50</v>
      </c>
      <c r="F57" s="16" t="s">
        <v>682</v>
      </c>
      <c r="G57" s="19">
        <v>46</v>
      </c>
      <c r="H57" s="18" t="s">
        <v>682</v>
      </c>
      <c r="I57" s="1" t="s">
        <v>2451</v>
      </c>
      <c r="K57" s="5">
        <v>29</v>
      </c>
      <c r="Q57" s="70" t="s">
        <v>1703</v>
      </c>
      <c r="R57" s="70" t="s">
        <v>2451</v>
      </c>
    </row>
    <row r="58" spans="1:18">
      <c r="A58" s="14" t="s">
        <v>4067</v>
      </c>
      <c r="B58" s="70" t="s">
        <v>1678</v>
      </c>
      <c r="C58" s="13">
        <v>8.52</v>
      </c>
      <c r="D58" s="14" t="s">
        <v>8</v>
      </c>
      <c r="E58" s="15">
        <v>50</v>
      </c>
      <c r="F58" s="16" t="s">
        <v>682</v>
      </c>
      <c r="G58" s="19">
        <v>46</v>
      </c>
      <c r="H58" s="18" t="s">
        <v>682</v>
      </c>
      <c r="I58" s="1" t="s">
        <v>2451</v>
      </c>
      <c r="L58" s="5">
        <v>21</v>
      </c>
      <c r="Q58" s="70" t="s">
        <v>1704</v>
      </c>
      <c r="R58" s="70" t="s">
        <v>2451</v>
      </c>
    </row>
    <row r="59" spans="1:18">
      <c r="A59" s="14" t="s">
        <v>4071</v>
      </c>
      <c r="B59" s="70" t="s">
        <v>1679</v>
      </c>
      <c r="C59" s="13">
        <v>9.48</v>
      </c>
      <c r="D59" s="14" t="s">
        <v>682</v>
      </c>
      <c r="E59" s="15">
        <v>50</v>
      </c>
      <c r="F59" s="16" t="s">
        <v>682</v>
      </c>
      <c r="G59" s="19">
        <v>44</v>
      </c>
      <c r="H59" s="18" t="s">
        <v>681</v>
      </c>
      <c r="I59" s="1" t="s">
        <v>2451</v>
      </c>
      <c r="L59" s="5">
        <v>22</v>
      </c>
      <c r="Q59" s="70" t="s">
        <v>1705</v>
      </c>
      <c r="R59" s="70" t="s">
        <v>2450</v>
      </c>
    </row>
    <row r="60" spans="1:18">
      <c r="A60" s="14" t="s">
        <v>4076</v>
      </c>
      <c r="B60" s="70" t="s">
        <v>1681</v>
      </c>
      <c r="C60" s="13">
        <v>9.68</v>
      </c>
      <c r="D60" s="14" t="s">
        <v>682</v>
      </c>
      <c r="E60" s="15">
        <v>50</v>
      </c>
      <c r="F60" s="16" t="s">
        <v>682</v>
      </c>
      <c r="G60" s="19">
        <v>44</v>
      </c>
      <c r="H60" s="18" t="s">
        <v>681</v>
      </c>
      <c r="I60" s="1" t="s">
        <v>2451</v>
      </c>
      <c r="K60" s="5">
        <v>30</v>
      </c>
      <c r="Q60" s="70" t="s">
        <v>1706</v>
      </c>
      <c r="R60" s="70" t="s">
        <v>2451</v>
      </c>
    </row>
    <row r="61" spans="1:18">
      <c r="A61" s="14" t="s">
        <v>4081</v>
      </c>
      <c r="B61" s="70" t="s">
        <v>1682</v>
      </c>
      <c r="C61" s="13">
        <v>9.0399999999999991</v>
      </c>
      <c r="D61" s="14" t="s">
        <v>682</v>
      </c>
      <c r="E61" s="15">
        <v>50</v>
      </c>
      <c r="F61" s="16" t="s">
        <v>682</v>
      </c>
      <c r="G61" s="19">
        <v>46</v>
      </c>
      <c r="H61" s="18" t="s">
        <v>681</v>
      </c>
      <c r="I61" s="1" t="s">
        <v>2451</v>
      </c>
      <c r="L61" s="5">
        <v>23</v>
      </c>
      <c r="Q61" s="70" t="s">
        <v>1707</v>
      </c>
      <c r="R61" s="70" t="s">
        <v>2451</v>
      </c>
    </row>
    <row r="62" spans="1:18">
      <c r="A62" s="14" t="s">
        <v>4086</v>
      </c>
      <c r="B62" s="70" t="s">
        <v>1684</v>
      </c>
      <c r="C62" s="13">
        <v>0</v>
      </c>
      <c r="D62" s="14" t="s">
        <v>8</v>
      </c>
      <c r="E62" s="15">
        <v>50</v>
      </c>
      <c r="F62" s="16" t="s">
        <v>682</v>
      </c>
      <c r="G62" s="19">
        <v>46</v>
      </c>
      <c r="H62" s="18" t="s">
        <v>682</v>
      </c>
      <c r="I62" s="1" t="s">
        <v>2451</v>
      </c>
      <c r="L62" s="5">
        <v>24</v>
      </c>
      <c r="Q62" s="70" t="s">
        <v>1708</v>
      </c>
      <c r="R62" s="70" t="s">
        <v>2450</v>
      </c>
    </row>
    <row r="63" spans="1:18">
      <c r="A63" s="14" t="s">
        <v>4091</v>
      </c>
      <c r="B63" s="70" t="s">
        <v>1685</v>
      </c>
      <c r="C63" s="13">
        <v>0</v>
      </c>
      <c r="D63" s="14" t="s">
        <v>682</v>
      </c>
      <c r="E63" s="15">
        <v>44</v>
      </c>
      <c r="F63" s="16" t="str">
        <f>IF(E63&lt;50,"ATKT","")</f>
        <v>ATKT</v>
      </c>
      <c r="G63" s="19">
        <v>46</v>
      </c>
      <c r="H63" s="18" t="s">
        <v>682</v>
      </c>
      <c r="I63" s="1" t="s">
        <v>2451</v>
      </c>
      <c r="K63" s="5">
        <v>31</v>
      </c>
      <c r="Q63" s="70" t="s">
        <v>1709</v>
      </c>
      <c r="R63" s="70" t="s">
        <v>2450</v>
      </c>
    </row>
    <row r="64" spans="1:18">
      <c r="A64" s="14" t="s">
        <v>4096</v>
      </c>
      <c r="B64" s="70" t="s">
        <v>1687</v>
      </c>
      <c r="C64" s="13">
        <v>9.92</v>
      </c>
      <c r="D64" s="14" t="s">
        <v>682</v>
      </c>
      <c r="E64" s="15">
        <v>50</v>
      </c>
      <c r="F64" s="16" t="s">
        <v>682</v>
      </c>
      <c r="G64" s="19">
        <v>46</v>
      </c>
      <c r="H64" s="18" t="s">
        <v>682</v>
      </c>
      <c r="I64" s="1" t="s">
        <v>2451</v>
      </c>
      <c r="L64" s="5">
        <v>25</v>
      </c>
      <c r="Q64" s="70" t="s">
        <v>1710</v>
      </c>
      <c r="R64" s="70" t="s">
        <v>2450</v>
      </c>
    </row>
    <row r="65" spans="1:18">
      <c r="A65" s="14" t="s">
        <v>4101</v>
      </c>
      <c r="B65" s="70" t="s">
        <v>1688</v>
      </c>
      <c r="C65" s="13">
        <v>9.64</v>
      </c>
      <c r="D65" s="14" t="s">
        <v>8</v>
      </c>
      <c r="E65" s="15">
        <v>50</v>
      </c>
      <c r="F65" s="16" t="s">
        <v>682</v>
      </c>
      <c r="G65" s="19">
        <v>46</v>
      </c>
      <c r="H65" s="18" t="s">
        <v>682</v>
      </c>
      <c r="I65" s="1" t="s">
        <v>2451</v>
      </c>
      <c r="K65" s="5">
        <v>32</v>
      </c>
      <c r="Q65" s="70" t="s">
        <v>1711</v>
      </c>
      <c r="R65" s="70" t="s">
        <v>2451</v>
      </c>
    </row>
    <row r="66" spans="1:18">
      <c r="A66" s="14" t="s">
        <v>4106</v>
      </c>
      <c r="B66" s="70" t="s">
        <v>1689</v>
      </c>
      <c r="C66" s="13">
        <v>8.68</v>
      </c>
      <c r="D66" s="14" t="s">
        <v>682</v>
      </c>
      <c r="E66" s="15">
        <v>46</v>
      </c>
      <c r="F66" s="16" t="str">
        <f>IF(E66&lt;50,"ATKT","")</f>
        <v>ATKT</v>
      </c>
      <c r="G66" s="19">
        <v>46</v>
      </c>
      <c r="H66" s="18" t="s">
        <v>1336</v>
      </c>
      <c r="I66" s="1" t="s">
        <v>2451</v>
      </c>
      <c r="M66" s="5">
        <v>6</v>
      </c>
      <c r="Q66" s="70"/>
      <c r="R66" s="70"/>
    </row>
    <row r="67" spans="1:18">
      <c r="A67" s="14" t="s">
        <v>4111</v>
      </c>
      <c r="B67" s="70" t="s">
        <v>1690</v>
      </c>
      <c r="C67" s="13">
        <v>6.12</v>
      </c>
      <c r="D67" s="14" t="s">
        <v>8</v>
      </c>
      <c r="E67" s="15">
        <v>50</v>
      </c>
      <c r="F67" s="16" t="s">
        <v>682</v>
      </c>
      <c r="G67" s="19">
        <v>25</v>
      </c>
      <c r="H67" s="18" t="s">
        <v>681</v>
      </c>
      <c r="I67" s="99" t="s">
        <v>9</v>
      </c>
      <c r="K67" s="5">
        <v>33</v>
      </c>
      <c r="Q67" s="70" t="s">
        <v>1712</v>
      </c>
      <c r="R67" s="70" t="s">
        <v>2451</v>
      </c>
    </row>
    <row r="68" spans="1:18">
      <c r="A68" s="14" t="s">
        <v>4116</v>
      </c>
      <c r="B68" s="70" t="s">
        <v>1691</v>
      </c>
      <c r="C68" s="13">
        <v>0</v>
      </c>
      <c r="D68" s="14" t="s">
        <v>8</v>
      </c>
      <c r="E68" s="15">
        <v>48</v>
      </c>
      <c r="F68" s="16" t="str">
        <f>IF(E68&lt;50,"ATKT","")</f>
        <v>ATKT</v>
      </c>
      <c r="G68" s="19">
        <v>18</v>
      </c>
      <c r="H68" s="18" t="s">
        <v>9</v>
      </c>
      <c r="I68" s="99" t="s">
        <v>9</v>
      </c>
      <c r="K68" s="5">
        <v>34</v>
      </c>
      <c r="Q68" s="70" t="s">
        <v>1713</v>
      </c>
      <c r="R68" s="70" t="s">
        <v>2451</v>
      </c>
    </row>
    <row r="69" spans="1:18">
      <c r="A69" s="14" t="s">
        <v>4121</v>
      </c>
      <c r="B69" s="70" t="s">
        <v>1694</v>
      </c>
      <c r="C69" s="13">
        <v>9.16</v>
      </c>
      <c r="D69" s="14" t="s">
        <v>682</v>
      </c>
      <c r="E69" s="15">
        <v>42</v>
      </c>
      <c r="F69" s="16" t="str">
        <f>IF(E69&lt;50,"ATKT","")</f>
        <v>ATKT</v>
      </c>
      <c r="G69" s="19">
        <v>46</v>
      </c>
      <c r="H69" s="18" t="s">
        <v>682</v>
      </c>
      <c r="I69" s="1" t="s">
        <v>2451</v>
      </c>
      <c r="K69" s="5">
        <v>35</v>
      </c>
      <c r="Q69" s="70" t="s">
        <v>1714</v>
      </c>
      <c r="R69" s="70" t="s">
        <v>2451</v>
      </c>
    </row>
    <row r="70" spans="1:18">
      <c r="A70" s="14" t="s">
        <v>4126</v>
      </c>
      <c r="B70" s="70" t="s">
        <v>1695</v>
      </c>
      <c r="C70" s="13">
        <v>8.32</v>
      </c>
      <c r="D70" s="14" t="s">
        <v>682</v>
      </c>
      <c r="E70" s="15">
        <v>42</v>
      </c>
      <c r="F70" s="16" t="str">
        <f>IF(E70&lt;50,"ATKT","")</f>
        <v>ATKT</v>
      </c>
      <c r="G70" s="19">
        <v>46</v>
      </c>
      <c r="H70" s="18" t="s">
        <v>682</v>
      </c>
      <c r="I70" s="1" t="s">
        <v>2451</v>
      </c>
      <c r="K70" s="5">
        <v>36</v>
      </c>
      <c r="Q70" s="70" t="s">
        <v>1715</v>
      </c>
      <c r="R70" s="70" t="s">
        <v>2450</v>
      </c>
    </row>
    <row r="71" spans="1:18">
      <c r="A71" s="14" t="s">
        <v>4131</v>
      </c>
      <c r="B71" s="70" t="s">
        <v>1696</v>
      </c>
      <c r="C71" s="13">
        <v>9.76</v>
      </c>
      <c r="D71" s="14" t="s">
        <v>682</v>
      </c>
      <c r="E71" s="15">
        <v>50</v>
      </c>
      <c r="F71" s="16" t="s">
        <v>682</v>
      </c>
      <c r="G71" s="19">
        <v>46</v>
      </c>
      <c r="H71" s="18" t="s">
        <v>682</v>
      </c>
      <c r="I71" s="1" t="s">
        <v>2451</v>
      </c>
      <c r="K71" s="5">
        <v>37</v>
      </c>
      <c r="Q71" s="70" t="s">
        <v>1716</v>
      </c>
      <c r="R71" s="70" t="s">
        <v>2451</v>
      </c>
    </row>
    <row r="72" spans="1:18">
      <c r="A72" s="14" t="s">
        <v>4136</v>
      </c>
      <c r="B72" s="70" t="s">
        <v>1700</v>
      </c>
      <c r="C72" s="13">
        <v>9.64</v>
      </c>
      <c r="D72" s="14" t="s">
        <v>682</v>
      </c>
      <c r="E72" s="15">
        <v>50</v>
      </c>
      <c r="F72" s="16" t="s">
        <v>687</v>
      </c>
      <c r="G72" s="19">
        <v>46</v>
      </c>
      <c r="H72" s="18" t="s">
        <v>682</v>
      </c>
      <c r="I72" s="1" t="s">
        <v>2451</v>
      </c>
      <c r="L72" s="5">
        <v>26</v>
      </c>
      <c r="Q72" s="70" t="s">
        <v>1717</v>
      </c>
      <c r="R72" s="70" t="s">
        <v>2451</v>
      </c>
    </row>
    <row r="73" spans="1:18">
      <c r="A73" s="14" t="s">
        <v>4141</v>
      </c>
      <c r="B73" s="70" t="s">
        <v>1701</v>
      </c>
      <c r="C73" s="13">
        <v>9.52</v>
      </c>
      <c r="D73" s="14" t="s">
        <v>682</v>
      </c>
      <c r="E73" s="15">
        <v>50</v>
      </c>
      <c r="F73" s="16" t="s">
        <v>682</v>
      </c>
      <c r="G73" s="19"/>
      <c r="H73" s="18" t="s">
        <v>681</v>
      </c>
      <c r="I73" s="1" t="s">
        <v>2451</v>
      </c>
      <c r="L73" s="5">
        <v>27</v>
      </c>
      <c r="Q73" s="70" t="s">
        <v>1718</v>
      </c>
      <c r="R73" s="70" t="s">
        <v>2452</v>
      </c>
    </row>
    <row r="74" spans="1:18">
      <c r="A74" s="14" t="s">
        <v>4146</v>
      </c>
      <c r="B74" s="70" t="s">
        <v>1702</v>
      </c>
      <c r="C74" s="13">
        <v>8.7200000000000006</v>
      </c>
      <c r="D74" s="14" t="s">
        <v>682</v>
      </c>
      <c r="E74" s="15">
        <v>50</v>
      </c>
      <c r="F74" s="16" t="s">
        <v>682</v>
      </c>
      <c r="G74" s="19">
        <v>46</v>
      </c>
      <c r="H74" s="18" t="s">
        <v>682</v>
      </c>
      <c r="I74" s="1" t="s">
        <v>2451</v>
      </c>
      <c r="M74" s="5">
        <v>7</v>
      </c>
      <c r="Q74" s="70"/>
      <c r="R74" s="70"/>
    </row>
    <row r="75" spans="1:18">
      <c r="A75" s="14" t="s">
        <v>4151</v>
      </c>
      <c r="B75" s="70" t="s">
        <v>1703</v>
      </c>
      <c r="C75" s="13">
        <v>9.0399999999999991</v>
      </c>
      <c r="D75" s="14" t="s">
        <v>682</v>
      </c>
      <c r="E75" s="15">
        <v>50</v>
      </c>
      <c r="F75" s="16" t="s">
        <v>682</v>
      </c>
      <c r="G75" s="19">
        <v>46</v>
      </c>
      <c r="H75" s="18" t="s">
        <v>682</v>
      </c>
      <c r="I75" s="1" t="s">
        <v>2451</v>
      </c>
      <c r="M75" s="5">
        <v>8</v>
      </c>
    </row>
    <row r="76" spans="1:18">
      <c r="A76" s="14" t="s">
        <v>4156</v>
      </c>
      <c r="B76" s="70" t="s">
        <v>1704</v>
      </c>
      <c r="C76" s="13">
        <v>8.8000000000000007</v>
      </c>
      <c r="D76" s="14" t="s">
        <v>682</v>
      </c>
      <c r="E76" s="15">
        <v>25</v>
      </c>
      <c r="F76" s="16" t="str">
        <f>IF(E76&lt;50,"ATKT","")</f>
        <v>ATKT</v>
      </c>
      <c r="G76" s="19">
        <v>46</v>
      </c>
      <c r="H76" s="18" t="s">
        <v>682</v>
      </c>
      <c r="I76" s="1" t="s">
        <v>2451</v>
      </c>
      <c r="K76" s="5">
        <v>38</v>
      </c>
      <c r="Q76" s="70" t="s">
        <v>1721</v>
      </c>
      <c r="R76" s="70" t="s">
        <v>2451</v>
      </c>
    </row>
    <row r="77" spans="1:18">
      <c r="A77" s="14" t="s">
        <v>4161</v>
      </c>
      <c r="B77" s="70" t="s">
        <v>1705</v>
      </c>
      <c r="C77" s="13">
        <v>0</v>
      </c>
      <c r="D77" s="14" t="s">
        <v>8</v>
      </c>
      <c r="E77" s="15">
        <v>20</v>
      </c>
      <c r="F77" s="16" t="str">
        <f>IF(E77&lt;50,"ATKT","")</f>
        <v>ATKT</v>
      </c>
      <c r="G77" s="19">
        <v>46</v>
      </c>
      <c r="H77" s="18" t="s">
        <v>1336</v>
      </c>
      <c r="I77" s="1" t="s">
        <v>2450</v>
      </c>
      <c r="L77" s="5">
        <v>28</v>
      </c>
      <c r="Q77" s="70" t="s">
        <v>1722</v>
      </c>
      <c r="R77" s="70" t="s">
        <v>2451</v>
      </c>
    </row>
    <row r="78" spans="1:18">
      <c r="A78" s="14" t="s">
        <v>4166</v>
      </c>
      <c r="B78" s="70" t="s">
        <v>1706</v>
      </c>
      <c r="C78" s="13">
        <v>9.4</v>
      </c>
      <c r="D78" s="14" t="s">
        <v>682</v>
      </c>
      <c r="E78" s="15">
        <v>50</v>
      </c>
      <c r="F78" s="16" t="s">
        <v>682</v>
      </c>
      <c r="G78" s="72">
        <v>46</v>
      </c>
      <c r="H78" s="18" t="s">
        <v>682</v>
      </c>
      <c r="I78" s="1" t="s">
        <v>2451</v>
      </c>
      <c r="K78" s="5">
        <v>39</v>
      </c>
      <c r="Q78" s="70" t="s">
        <v>1723</v>
      </c>
      <c r="R78" s="70" t="s">
        <v>2451</v>
      </c>
    </row>
    <row r="79" spans="1:18">
      <c r="A79" s="14" t="s">
        <v>4171</v>
      </c>
      <c r="B79" s="70" t="s">
        <v>1707</v>
      </c>
      <c r="C79" s="13">
        <v>8.24</v>
      </c>
      <c r="D79" s="14" t="s">
        <v>682</v>
      </c>
      <c r="E79" s="15">
        <v>48</v>
      </c>
      <c r="F79" s="16" t="str">
        <f>IF(E79&lt;50,"ATKT","")</f>
        <v>ATKT</v>
      </c>
      <c r="G79" s="19">
        <v>46</v>
      </c>
      <c r="H79" s="18" t="s">
        <v>1336</v>
      </c>
      <c r="I79" s="1" t="s">
        <v>2451</v>
      </c>
      <c r="L79" s="5">
        <v>29</v>
      </c>
      <c r="Q79" s="70" t="s">
        <v>1724</v>
      </c>
      <c r="R79" s="70" t="s">
        <v>2451</v>
      </c>
    </row>
    <row r="80" spans="1:18">
      <c r="A80" s="14" t="s">
        <v>4176</v>
      </c>
      <c r="B80" s="70" t="s">
        <v>1708</v>
      </c>
      <c r="C80" s="13">
        <v>0</v>
      </c>
      <c r="D80" s="14" t="s">
        <v>1336</v>
      </c>
      <c r="E80" s="15">
        <v>50</v>
      </c>
      <c r="F80" s="16" t="s">
        <v>682</v>
      </c>
      <c r="G80" s="19">
        <v>39</v>
      </c>
      <c r="H80" s="18" t="s">
        <v>681</v>
      </c>
      <c r="I80" s="1" t="s">
        <v>2450</v>
      </c>
      <c r="L80" s="5">
        <v>30</v>
      </c>
      <c r="Q80" s="70" t="s">
        <v>1725</v>
      </c>
      <c r="R80" s="70" t="s">
        <v>2451</v>
      </c>
    </row>
    <row r="81" spans="1:18">
      <c r="A81" s="14" t="s">
        <v>4181</v>
      </c>
      <c r="B81" s="70" t="s">
        <v>1709</v>
      </c>
      <c r="C81" s="13">
        <v>8</v>
      </c>
      <c r="D81" s="14" t="s">
        <v>682</v>
      </c>
      <c r="E81" s="15">
        <v>50</v>
      </c>
      <c r="F81" s="16" t="s">
        <v>682</v>
      </c>
      <c r="G81" s="19">
        <v>46</v>
      </c>
      <c r="H81" s="18" t="s">
        <v>682</v>
      </c>
      <c r="I81" s="1" t="s">
        <v>2450</v>
      </c>
      <c r="L81" s="5">
        <v>31</v>
      </c>
      <c r="Q81" s="70" t="s">
        <v>1726</v>
      </c>
      <c r="R81" s="70" t="s">
        <v>2450</v>
      </c>
    </row>
    <row r="82" spans="1:18">
      <c r="A82" s="14" t="s">
        <v>4186</v>
      </c>
      <c r="B82" s="70" t="s">
        <v>1644</v>
      </c>
      <c r="C82" s="13">
        <v>0</v>
      </c>
      <c r="D82" s="14" t="s">
        <v>9</v>
      </c>
      <c r="E82" s="15"/>
      <c r="F82" s="16" t="s">
        <v>9</v>
      </c>
      <c r="G82" s="73"/>
      <c r="H82" s="18" t="s">
        <v>9</v>
      </c>
      <c r="I82" s="18" t="s">
        <v>9</v>
      </c>
      <c r="K82" s="5">
        <v>40</v>
      </c>
      <c r="Q82" s="70" t="s">
        <v>1727</v>
      </c>
      <c r="R82" s="70" t="s">
        <v>2451</v>
      </c>
    </row>
    <row r="83" spans="1:18">
      <c r="A83" s="14" t="s">
        <v>4191</v>
      </c>
      <c r="B83" s="70" t="s">
        <v>1713</v>
      </c>
      <c r="C83" s="13">
        <v>9.2799999999999994</v>
      </c>
      <c r="D83" s="14" t="s">
        <v>682</v>
      </c>
      <c r="E83" s="15">
        <v>50</v>
      </c>
      <c r="F83" s="16" t="s">
        <v>682</v>
      </c>
      <c r="G83" s="19">
        <v>46</v>
      </c>
      <c r="H83" s="18" t="s">
        <v>682</v>
      </c>
      <c r="I83" s="1" t="s">
        <v>2451</v>
      </c>
      <c r="K83" s="5">
        <v>41</v>
      </c>
      <c r="Q83" s="70" t="s">
        <v>1728</v>
      </c>
      <c r="R83" s="70" t="s">
        <v>2451</v>
      </c>
    </row>
    <row r="84" spans="1:18">
      <c r="A84" s="14" t="s">
        <v>4196</v>
      </c>
      <c r="B84" s="70" t="s">
        <v>1714</v>
      </c>
      <c r="C84" s="13">
        <v>9.32</v>
      </c>
      <c r="D84" s="14" t="s">
        <v>682</v>
      </c>
      <c r="E84" s="15">
        <v>50</v>
      </c>
      <c r="F84" s="16" t="s">
        <v>682</v>
      </c>
      <c r="G84" s="19">
        <v>46</v>
      </c>
      <c r="H84" s="18" t="s">
        <v>1336</v>
      </c>
      <c r="I84" s="1" t="s">
        <v>2451</v>
      </c>
      <c r="M84" s="5">
        <v>9</v>
      </c>
      <c r="Q84" s="70"/>
      <c r="R84" s="70"/>
    </row>
    <row r="85" spans="1:18">
      <c r="A85" s="14" t="s">
        <v>4201</v>
      </c>
      <c r="B85" s="70" t="s">
        <v>1715</v>
      </c>
      <c r="C85" s="13">
        <v>8.16</v>
      </c>
      <c r="D85" s="14" t="s">
        <v>8</v>
      </c>
      <c r="E85" s="15">
        <v>50</v>
      </c>
      <c r="F85" s="16" t="s">
        <v>682</v>
      </c>
      <c r="G85" s="19">
        <v>46</v>
      </c>
      <c r="H85" s="18" t="s">
        <v>1336</v>
      </c>
      <c r="I85" s="1" t="s">
        <v>2450</v>
      </c>
      <c r="K85" s="5">
        <v>42</v>
      </c>
      <c r="Q85" s="70" t="s">
        <v>1730</v>
      </c>
      <c r="R85" s="70" t="s">
        <v>2450</v>
      </c>
    </row>
    <row r="86" spans="1:18">
      <c r="A86" s="14" t="s">
        <v>4206</v>
      </c>
      <c r="B86" s="70" t="s">
        <v>1716</v>
      </c>
      <c r="C86" s="13">
        <v>9.16</v>
      </c>
      <c r="D86" s="14" t="s">
        <v>682</v>
      </c>
      <c r="E86" s="15">
        <v>50</v>
      </c>
      <c r="F86" s="16" t="s">
        <v>682</v>
      </c>
      <c r="G86" s="19">
        <v>46</v>
      </c>
      <c r="H86" s="18" t="s">
        <v>682</v>
      </c>
      <c r="I86" s="1" t="s">
        <v>2451</v>
      </c>
      <c r="K86" s="5">
        <v>43</v>
      </c>
      <c r="Q86" s="70" t="s">
        <v>1731</v>
      </c>
      <c r="R86" s="70" t="s">
        <v>2451</v>
      </c>
    </row>
    <row r="87" spans="1:18">
      <c r="A87" s="14" t="s">
        <v>4211</v>
      </c>
      <c r="B87" s="70" t="s">
        <v>1718</v>
      </c>
      <c r="C87" s="13">
        <v>0</v>
      </c>
      <c r="D87" s="14" t="s">
        <v>8</v>
      </c>
      <c r="E87" s="15">
        <v>50</v>
      </c>
      <c r="F87" s="16" t="s">
        <v>682</v>
      </c>
      <c r="G87" s="19">
        <v>46</v>
      </c>
      <c r="H87" s="18" t="s">
        <v>681</v>
      </c>
      <c r="I87" s="1" t="s">
        <v>2452</v>
      </c>
      <c r="K87" s="5">
        <v>44</v>
      </c>
      <c r="Q87" s="70" t="s">
        <v>1732</v>
      </c>
      <c r="R87" s="70" t="s">
        <v>2451</v>
      </c>
    </row>
    <row r="88" spans="1:18">
      <c r="A88" s="14" t="s">
        <v>4216</v>
      </c>
      <c r="B88" s="70" t="s">
        <v>1719</v>
      </c>
      <c r="C88" s="13">
        <v>0</v>
      </c>
      <c r="D88" s="14" t="s">
        <v>8</v>
      </c>
      <c r="E88" s="15">
        <v>50</v>
      </c>
      <c r="F88" s="16" t="s">
        <v>682</v>
      </c>
      <c r="G88" s="19"/>
      <c r="H88" s="18" t="s">
        <v>9</v>
      </c>
      <c r="I88" s="18" t="s">
        <v>9</v>
      </c>
      <c r="K88" s="5">
        <v>45</v>
      </c>
      <c r="Q88" s="70" t="s">
        <v>1733</v>
      </c>
      <c r="R88" s="70" t="s">
        <v>2451</v>
      </c>
    </row>
    <row r="89" spans="1:18">
      <c r="A89" s="14" t="s">
        <v>4221</v>
      </c>
      <c r="B89" s="70" t="s">
        <v>1720</v>
      </c>
      <c r="C89" s="13">
        <v>0</v>
      </c>
      <c r="D89" s="14" t="s">
        <v>8</v>
      </c>
      <c r="E89" s="15">
        <v>50</v>
      </c>
      <c r="F89" s="16" t="s">
        <v>682</v>
      </c>
      <c r="G89" s="61"/>
      <c r="H89" s="18" t="s">
        <v>9</v>
      </c>
      <c r="I89" s="18" t="s">
        <v>9</v>
      </c>
      <c r="L89" s="5">
        <v>32</v>
      </c>
      <c r="Q89" s="70" t="s">
        <v>1734</v>
      </c>
      <c r="R89" s="70" t="s">
        <v>2451</v>
      </c>
    </row>
    <row r="90" spans="1:18">
      <c r="A90" s="14" t="s">
        <v>4226</v>
      </c>
      <c r="B90" s="70" t="s">
        <v>1721</v>
      </c>
      <c r="C90" s="13">
        <v>9.84</v>
      </c>
      <c r="D90" s="14" t="s">
        <v>682</v>
      </c>
      <c r="E90" s="15">
        <v>50</v>
      </c>
      <c r="F90" s="16" t="s">
        <v>682</v>
      </c>
      <c r="G90" s="19">
        <v>46</v>
      </c>
      <c r="H90" s="18" t="s">
        <v>682</v>
      </c>
      <c r="I90" s="1" t="s">
        <v>2451</v>
      </c>
      <c r="K90" s="5">
        <v>46</v>
      </c>
      <c r="Q90" s="70" t="s">
        <v>1735</v>
      </c>
      <c r="R90" s="70" t="s">
        <v>2450</v>
      </c>
    </row>
    <row r="91" spans="1:18">
      <c r="A91" s="14" t="s">
        <v>4231</v>
      </c>
      <c r="B91" s="70" t="s">
        <v>1723</v>
      </c>
      <c r="C91" s="13">
        <v>8.68</v>
      </c>
      <c r="D91" s="14" t="s">
        <v>8</v>
      </c>
      <c r="E91" s="15">
        <v>50</v>
      </c>
      <c r="F91" s="16" t="s">
        <v>682</v>
      </c>
      <c r="G91" s="19">
        <v>46</v>
      </c>
      <c r="H91" s="18" t="s">
        <v>682</v>
      </c>
      <c r="I91" s="1" t="s">
        <v>2451</v>
      </c>
      <c r="K91" s="5">
        <v>47</v>
      </c>
      <c r="Q91" s="70" t="s">
        <v>1736</v>
      </c>
      <c r="R91" s="70" t="s">
        <v>2451</v>
      </c>
    </row>
    <row r="92" spans="1:18">
      <c r="A92" s="14" t="s">
        <v>4236</v>
      </c>
      <c r="B92" s="70" t="s">
        <v>1724</v>
      </c>
      <c r="C92" s="13">
        <v>9.16</v>
      </c>
      <c r="D92" s="14" t="s">
        <v>682</v>
      </c>
      <c r="E92" s="17">
        <v>46</v>
      </c>
      <c r="F92" s="16" t="str">
        <f>IF(E92&lt;50,"ATKT","")</f>
        <v>ATKT</v>
      </c>
      <c r="G92" s="19">
        <v>46</v>
      </c>
      <c r="H92" s="18" t="s">
        <v>682</v>
      </c>
      <c r="I92" s="1" t="s">
        <v>2451</v>
      </c>
      <c r="K92" s="5">
        <v>48</v>
      </c>
      <c r="Q92" s="70" t="s">
        <v>1737</v>
      </c>
      <c r="R92" s="70" t="s">
        <v>2451</v>
      </c>
    </row>
    <row r="93" spans="1:18">
      <c r="A93" s="14" t="s">
        <v>4241</v>
      </c>
      <c r="B93" s="70" t="s">
        <v>1725</v>
      </c>
      <c r="C93" s="13">
        <v>9</v>
      </c>
      <c r="D93" s="14" t="s">
        <v>682</v>
      </c>
      <c r="E93" s="15">
        <v>44</v>
      </c>
      <c r="F93" s="16" t="str">
        <f>IF(E93&lt;50,"ATKT","")</f>
        <v>ATKT</v>
      </c>
      <c r="G93" s="19">
        <v>46</v>
      </c>
      <c r="H93" s="18" t="s">
        <v>682</v>
      </c>
      <c r="I93" s="1" t="s">
        <v>2451</v>
      </c>
      <c r="K93" s="5">
        <v>49</v>
      </c>
      <c r="Q93" s="70" t="s">
        <v>1738</v>
      </c>
      <c r="R93" s="70" t="s">
        <v>2451</v>
      </c>
    </row>
    <row r="94" spans="1:18">
      <c r="A94" s="14" t="s">
        <v>4246</v>
      </c>
      <c r="B94" s="70" t="s">
        <v>1726</v>
      </c>
      <c r="C94" s="13">
        <v>8</v>
      </c>
      <c r="D94" s="14" t="s">
        <v>8</v>
      </c>
      <c r="E94" s="15">
        <v>50</v>
      </c>
      <c r="F94" s="16" t="s">
        <v>682</v>
      </c>
      <c r="G94" s="19">
        <v>40</v>
      </c>
      <c r="H94" s="18" t="s">
        <v>681</v>
      </c>
      <c r="I94" s="1" t="s">
        <v>2450</v>
      </c>
      <c r="L94" s="5">
        <v>33</v>
      </c>
      <c r="Q94" s="70" t="s">
        <v>1739</v>
      </c>
      <c r="R94" s="70" t="s">
        <v>2451</v>
      </c>
    </row>
    <row r="95" spans="1:18">
      <c r="A95" s="14" t="s">
        <v>4251</v>
      </c>
      <c r="B95" s="70" t="s">
        <v>1727</v>
      </c>
      <c r="C95" s="13">
        <v>8.4</v>
      </c>
      <c r="D95" s="14" t="s">
        <v>682</v>
      </c>
      <c r="E95" s="15">
        <v>50</v>
      </c>
      <c r="F95" s="16" t="s">
        <v>687</v>
      </c>
      <c r="G95" s="19">
        <v>46</v>
      </c>
      <c r="H95" s="18" t="s">
        <v>682</v>
      </c>
      <c r="I95" s="1" t="s">
        <v>2451</v>
      </c>
      <c r="L95" s="5">
        <v>34</v>
      </c>
      <c r="Q95" s="70" t="s">
        <v>1740</v>
      </c>
      <c r="R95" s="70" t="s">
        <v>2451</v>
      </c>
    </row>
    <row r="96" spans="1:18">
      <c r="A96" s="14" t="s">
        <v>4256</v>
      </c>
      <c r="B96" s="70" t="s">
        <v>1729</v>
      </c>
      <c r="C96" s="13">
        <v>8.1199999999999992</v>
      </c>
      <c r="D96" s="14" t="s">
        <v>1336</v>
      </c>
      <c r="E96" s="15">
        <v>50</v>
      </c>
      <c r="F96" s="16" t="s">
        <v>682</v>
      </c>
      <c r="G96" s="19"/>
      <c r="H96" s="18" t="s">
        <v>9</v>
      </c>
      <c r="I96" s="18" t="s">
        <v>9</v>
      </c>
      <c r="M96" s="5">
        <v>10</v>
      </c>
      <c r="Q96" s="70"/>
      <c r="R96" s="70"/>
    </row>
    <row r="97" spans="1:18">
      <c r="A97" s="14" t="s">
        <v>4261</v>
      </c>
      <c r="B97" s="70" t="s">
        <v>1730</v>
      </c>
      <c r="C97" s="13">
        <v>0</v>
      </c>
      <c r="D97" s="14" t="s">
        <v>1461</v>
      </c>
      <c r="E97" s="15">
        <v>50</v>
      </c>
      <c r="F97" s="16" t="s">
        <v>682</v>
      </c>
      <c r="G97" s="19">
        <v>46</v>
      </c>
      <c r="H97" s="18" t="s">
        <v>682</v>
      </c>
      <c r="I97" s="1" t="s">
        <v>2450</v>
      </c>
      <c r="K97" s="5">
        <v>50</v>
      </c>
      <c r="Q97" s="70" t="s">
        <v>1741</v>
      </c>
      <c r="R97" s="70" t="s">
        <v>2451</v>
      </c>
    </row>
    <row r="98" spans="1:18">
      <c r="A98" s="14" t="s">
        <v>4266</v>
      </c>
      <c r="B98" s="70" t="s">
        <v>1732</v>
      </c>
      <c r="C98" s="13">
        <v>9.16</v>
      </c>
      <c r="D98" s="14" t="s">
        <v>682</v>
      </c>
      <c r="E98" s="15">
        <v>50</v>
      </c>
      <c r="F98" s="16" t="s">
        <v>682</v>
      </c>
      <c r="G98" s="19">
        <v>46</v>
      </c>
      <c r="H98" s="18" t="s">
        <v>682</v>
      </c>
      <c r="I98" s="1" t="s">
        <v>2451</v>
      </c>
      <c r="K98" s="5">
        <v>51</v>
      </c>
      <c r="Q98" s="70" t="s">
        <v>1742</v>
      </c>
      <c r="R98" s="70" t="s">
        <v>2451</v>
      </c>
    </row>
    <row r="99" spans="1:18">
      <c r="A99" s="14" t="s">
        <v>4271</v>
      </c>
      <c r="B99" s="70" t="s">
        <v>1733</v>
      </c>
      <c r="C99" s="13">
        <v>8.56</v>
      </c>
      <c r="D99" s="14" t="s">
        <v>682</v>
      </c>
      <c r="E99" s="15">
        <v>50</v>
      </c>
      <c r="F99" s="16" t="s">
        <v>682</v>
      </c>
      <c r="G99" s="19">
        <v>46</v>
      </c>
      <c r="H99" s="18" t="s">
        <v>682</v>
      </c>
      <c r="I99" s="1" t="s">
        <v>2451</v>
      </c>
      <c r="L99" s="5">
        <v>35</v>
      </c>
      <c r="Q99" s="70" t="s">
        <v>1743</v>
      </c>
      <c r="R99" s="70" t="s">
        <v>2451</v>
      </c>
    </row>
    <row r="100" spans="1:18">
      <c r="A100" s="14" t="s">
        <v>4276</v>
      </c>
      <c r="B100" s="70" t="s">
        <v>1734</v>
      </c>
      <c r="C100" s="13">
        <v>8.8000000000000007</v>
      </c>
      <c r="D100" s="14" t="s">
        <v>682</v>
      </c>
      <c r="E100" s="15">
        <v>48</v>
      </c>
      <c r="F100" s="16" t="str">
        <f>IF(E100&lt;50,"ATKT","")</f>
        <v>ATKT</v>
      </c>
      <c r="G100" s="19">
        <v>46</v>
      </c>
      <c r="H100" s="18" t="s">
        <v>1336</v>
      </c>
      <c r="I100" s="1" t="s">
        <v>2451</v>
      </c>
      <c r="K100" s="5">
        <v>52</v>
      </c>
      <c r="Q100" s="70" t="s">
        <v>1744</v>
      </c>
      <c r="R100" s="70" t="s">
        <v>2451</v>
      </c>
    </row>
    <row r="101" spans="1:18">
      <c r="A101" s="14" t="s">
        <v>4281</v>
      </c>
      <c r="B101" s="70" t="s">
        <v>1735</v>
      </c>
      <c r="C101" s="13">
        <v>8</v>
      </c>
      <c r="D101" s="14" t="s">
        <v>8</v>
      </c>
      <c r="E101" s="15">
        <v>50</v>
      </c>
      <c r="F101" s="16" t="s">
        <v>682</v>
      </c>
      <c r="G101" s="19">
        <v>46</v>
      </c>
      <c r="H101" s="18" t="s">
        <v>1336</v>
      </c>
      <c r="I101" s="1" t="s">
        <v>2450</v>
      </c>
      <c r="K101" s="5">
        <v>53</v>
      </c>
      <c r="Q101" s="70" t="s">
        <v>1745</v>
      </c>
      <c r="R101" s="70" t="s">
        <v>2451</v>
      </c>
    </row>
    <row r="102" spans="1:18">
      <c r="A102" s="14" t="s">
        <v>4286</v>
      </c>
      <c r="B102" s="70" t="s">
        <v>1736</v>
      </c>
      <c r="C102" s="13">
        <v>9.68</v>
      </c>
      <c r="D102" s="14" t="s">
        <v>682</v>
      </c>
      <c r="E102" s="15">
        <v>50</v>
      </c>
      <c r="F102" s="16" t="s">
        <v>682</v>
      </c>
      <c r="G102" s="19">
        <v>46</v>
      </c>
      <c r="H102" s="18" t="s">
        <v>682</v>
      </c>
      <c r="I102" s="1" t="s">
        <v>2451</v>
      </c>
      <c r="L102" s="5">
        <v>36</v>
      </c>
      <c r="Q102" s="70" t="s">
        <v>1746</v>
      </c>
      <c r="R102" s="70" t="s">
        <v>2451</v>
      </c>
    </row>
    <row r="103" spans="1:18">
      <c r="A103" s="14" t="s">
        <v>4291</v>
      </c>
      <c r="B103" s="70" t="s">
        <v>1737</v>
      </c>
      <c r="C103" s="13">
        <v>8.08</v>
      </c>
      <c r="D103" s="14" t="s">
        <v>682</v>
      </c>
      <c r="E103" s="15">
        <v>50</v>
      </c>
      <c r="F103" s="16" t="s">
        <v>682</v>
      </c>
      <c r="G103" s="19">
        <v>46</v>
      </c>
      <c r="H103" s="18" t="s">
        <v>1336</v>
      </c>
      <c r="I103" s="1" t="s">
        <v>2451</v>
      </c>
      <c r="L103" s="5">
        <v>37</v>
      </c>
      <c r="Q103" s="70" t="s">
        <v>1747</v>
      </c>
      <c r="R103" s="70" t="s">
        <v>2451</v>
      </c>
    </row>
    <row r="104" spans="1:18">
      <c r="A104" s="14" t="s">
        <v>4296</v>
      </c>
      <c r="B104" s="70" t="s">
        <v>1739</v>
      </c>
      <c r="C104" s="13">
        <v>9.24</v>
      </c>
      <c r="D104" s="14" t="s">
        <v>682</v>
      </c>
      <c r="E104" s="15">
        <v>48</v>
      </c>
      <c r="F104" s="16" t="str">
        <f>IF(E104&lt;50,"ATKT","")</f>
        <v>ATKT</v>
      </c>
      <c r="G104" s="19">
        <v>46</v>
      </c>
      <c r="H104" s="18" t="s">
        <v>682</v>
      </c>
      <c r="I104" s="1" t="s">
        <v>2451</v>
      </c>
      <c r="M104" s="5">
        <v>11</v>
      </c>
      <c r="Q104" s="70"/>
      <c r="R104" s="70"/>
    </row>
    <row r="105" spans="1:18">
      <c r="A105" s="14" t="s">
        <v>4301</v>
      </c>
      <c r="B105" s="70" t="s">
        <v>1740</v>
      </c>
      <c r="C105" s="13">
        <v>8.64</v>
      </c>
      <c r="D105" s="14" t="s">
        <v>8</v>
      </c>
      <c r="E105" s="17">
        <v>50</v>
      </c>
      <c r="F105" s="16" t="s">
        <v>682</v>
      </c>
      <c r="G105" s="19">
        <v>45</v>
      </c>
      <c r="H105" s="18" t="s">
        <v>681</v>
      </c>
      <c r="I105" s="1" t="s">
        <v>2451</v>
      </c>
      <c r="M105" s="5">
        <v>12</v>
      </c>
      <c r="Q105" s="70"/>
      <c r="R105" s="70"/>
    </row>
    <row r="106" spans="1:18">
      <c r="A106" s="14" t="s">
        <v>4306</v>
      </c>
      <c r="B106" s="70" t="s">
        <v>1645</v>
      </c>
      <c r="C106" s="13">
        <v>9.0399999999999991</v>
      </c>
      <c r="D106" s="14" t="s">
        <v>8</v>
      </c>
      <c r="E106" s="15"/>
      <c r="F106" s="16" t="s">
        <v>9</v>
      </c>
      <c r="G106" s="73"/>
      <c r="H106" s="18" t="s">
        <v>9</v>
      </c>
      <c r="I106" s="18" t="s">
        <v>9</v>
      </c>
      <c r="K106" s="5">
        <v>54</v>
      </c>
      <c r="Q106" s="70" t="s">
        <v>1749</v>
      </c>
      <c r="R106" s="70" t="s">
        <v>2451</v>
      </c>
    </row>
    <row r="107" spans="1:18">
      <c r="A107" s="14" t="s">
        <v>4311</v>
      </c>
      <c r="B107" s="70" t="s">
        <v>1741</v>
      </c>
      <c r="C107" s="13">
        <v>9.7200000000000006</v>
      </c>
      <c r="D107" s="14" t="s">
        <v>682</v>
      </c>
      <c r="E107" s="15">
        <v>50</v>
      </c>
      <c r="F107" s="16" t="s">
        <v>682</v>
      </c>
      <c r="G107" s="19">
        <v>46</v>
      </c>
      <c r="H107" s="18" t="s">
        <v>682</v>
      </c>
      <c r="I107" s="1" t="s">
        <v>2451</v>
      </c>
      <c r="K107" s="5">
        <v>55</v>
      </c>
      <c r="Q107" s="70" t="s">
        <v>1750</v>
      </c>
      <c r="R107" s="70" t="s">
        <v>2451</v>
      </c>
    </row>
    <row r="108" spans="1:18">
      <c r="A108" s="14" t="s">
        <v>4316</v>
      </c>
      <c r="B108" s="70" t="s">
        <v>1742</v>
      </c>
      <c r="C108" s="13">
        <v>8.8800000000000008</v>
      </c>
      <c r="D108" s="14" t="s">
        <v>682</v>
      </c>
      <c r="E108" s="15">
        <v>50</v>
      </c>
      <c r="F108" s="16" t="s">
        <v>682</v>
      </c>
      <c r="G108" s="19">
        <v>46</v>
      </c>
      <c r="H108" s="18" t="s">
        <v>682</v>
      </c>
      <c r="I108" s="1" t="s">
        <v>2451</v>
      </c>
      <c r="M108" s="5">
        <v>13</v>
      </c>
      <c r="Q108" s="70"/>
      <c r="R108" s="70"/>
    </row>
    <row r="109" spans="1:18">
      <c r="A109" s="14" t="s">
        <v>4321</v>
      </c>
      <c r="B109" s="70" t="s">
        <v>1743</v>
      </c>
      <c r="C109" s="13">
        <v>8.92</v>
      </c>
      <c r="D109" s="14" t="s">
        <v>682</v>
      </c>
      <c r="E109" s="15">
        <v>48</v>
      </c>
      <c r="F109" s="16" t="str">
        <f>IF(E109&lt;50,"ATKT","")</f>
        <v>ATKT</v>
      </c>
      <c r="G109" s="19">
        <v>46</v>
      </c>
      <c r="H109" s="18" t="s">
        <v>682</v>
      </c>
      <c r="I109" s="1" t="s">
        <v>2451</v>
      </c>
      <c r="K109" s="5">
        <v>56</v>
      </c>
      <c r="Q109" s="70" t="s">
        <v>1752</v>
      </c>
      <c r="R109" s="70" t="s">
        <v>2451</v>
      </c>
    </row>
    <row r="110" spans="1:18">
      <c r="A110" s="14" t="s">
        <v>4326</v>
      </c>
      <c r="B110" s="70" t="s">
        <v>1744</v>
      </c>
      <c r="C110" s="13">
        <v>8.7200000000000006</v>
      </c>
      <c r="D110" s="14" t="s">
        <v>682</v>
      </c>
      <c r="E110" s="15">
        <v>50</v>
      </c>
      <c r="F110" s="16" t="s">
        <v>682</v>
      </c>
      <c r="G110" s="19">
        <v>46</v>
      </c>
      <c r="H110" s="18" t="s">
        <v>1336</v>
      </c>
      <c r="I110" s="1" t="s">
        <v>2451</v>
      </c>
      <c r="L110" s="5">
        <v>38</v>
      </c>
      <c r="Q110" s="70" t="s">
        <v>1753</v>
      </c>
      <c r="R110" s="70" t="s">
        <v>2451</v>
      </c>
    </row>
    <row r="111" spans="1:18">
      <c r="A111" s="14" t="s">
        <v>4331</v>
      </c>
      <c r="B111" s="70" t="s">
        <v>1745</v>
      </c>
      <c r="C111" s="13">
        <v>9.84</v>
      </c>
      <c r="D111" s="14" t="s">
        <v>682</v>
      </c>
      <c r="E111" s="15">
        <v>50</v>
      </c>
      <c r="F111" s="16" t="s">
        <v>682</v>
      </c>
      <c r="G111" s="19">
        <v>46</v>
      </c>
      <c r="H111" s="18" t="s">
        <v>682</v>
      </c>
      <c r="I111" s="1" t="s">
        <v>2451</v>
      </c>
      <c r="K111" s="5">
        <v>57</v>
      </c>
      <c r="Q111" s="70" t="s">
        <v>1754</v>
      </c>
      <c r="R111" s="70" t="s">
        <v>2451</v>
      </c>
    </row>
    <row r="112" spans="1:18">
      <c r="A112" s="14" t="s">
        <v>4336</v>
      </c>
      <c r="B112" s="70" t="s">
        <v>1746</v>
      </c>
      <c r="C112" s="13">
        <v>9.52</v>
      </c>
      <c r="D112" s="14" t="s">
        <v>682</v>
      </c>
      <c r="E112" s="15">
        <v>40</v>
      </c>
      <c r="F112" s="16" t="str">
        <f>IF(E112&lt;50,"ATKT","")</f>
        <v>ATKT</v>
      </c>
      <c r="G112" s="19">
        <v>46</v>
      </c>
      <c r="H112" s="18" t="s">
        <v>682</v>
      </c>
      <c r="I112" s="1" t="s">
        <v>2451</v>
      </c>
      <c r="K112" s="5">
        <v>58</v>
      </c>
      <c r="Q112" s="70" t="s">
        <v>1755</v>
      </c>
      <c r="R112" s="70" t="s">
        <v>2451</v>
      </c>
    </row>
    <row r="113" spans="1:18">
      <c r="A113" s="14" t="s">
        <v>4341</v>
      </c>
      <c r="B113" s="70" t="s">
        <v>1747</v>
      </c>
      <c r="C113" s="13">
        <v>8.7200000000000006</v>
      </c>
      <c r="D113" s="14" t="s">
        <v>8</v>
      </c>
      <c r="E113" s="15">
        <v>32</v>
      </c>
      <c r="F113" s="16" t="str">
        <f>IF(E113&lt;50,"ATKT","")</f>
        <v>ATKT</v>
      </c>
      <c r="G113" s="19">
        <v>46</v>
      </c>
      <c r="H113" s="18" t="s">
        <v>682</v>
      </c>
      <c r="I113" s="1" t="s">
        <v>2451</v>
      </c>
      <c r="K113" s="5">
        <v>59</v>
      </c>
      <c r="Q113" s="70" t="s">
        <v>1756</v>
      </c>
      <c r="R113" s="70" t="s">
        <v>2451</v>
      </c>
    </row>
    <row r="114" spans="1:18">
      <c r="A114" s="14" t="s">
        <v>4344</v>
      </c>
      <c r="B114" s="70" t="s">
        <v>1646</v>
      </c>
      <c r="C114" s="13">
        <v>0</v>
      </c>
      <c r="D114" s="14" t="s">
        <v>8</v>
      </c>
      <c r="E114" s="3"/>
      <c r="F114" s="16" t="s">
        <v>9</v>
      </c>
      <c r="G114" s="73"/>
      <c r="H114" s="18" t="s">
        <v>9</v>
      </c>
      <c r="I114" s="18" t="s">
        <v>9</v>
      </c>
      <c r="L114" s="5">
        <v>39</v>
      </c>
      <c r="Q114" s="70" t="s">
        <v>1757</v>
      </c>
      <c r="R114" s="70" t="s">
        <v>2451</v>
      </c>
    </row>
    <row r="115" spans="1:18">
      <c r="A115" s="14" t="s">
        <v>4347</v>
      </c>
      <c r="B115" s="70" t="s">
        <v>1749</v>
      </c>
      <c r="C115" s="13">
        <v>8.9600000000000009</v>
      </c>
      <c r="D115" s="14" t="s">
        <v>8</v>
      </c>
      <c r="E115" s="15">
        <v>50</v>
      </c>
      <c r="F115" s="16" t="s">
        <v>682</v>
      </c>
      <c r="G115" s="19">
        <v>46</v>
      </c>
      <c r="H115" s="18" t="s">
        <v>682</v>
      </c>
      <c r="I115" s="1" t="s">
        <v>2451</v>
      </c>
      <c r="L115" s="5">
        <v>40</v>
      </c>
      <c r="Q115" s="70" t="s">
        <v>1758</v>
      </c>
      <c r="R115" s="70" t="s">
        <v>2451</v>
      </c>
    </row>
    <row r="116" spans="1:18">
      <c r="A116" s="14" t="s">
        <v>4352</v>
      </c>
      <c r="B116" s="70" t="s">
        <v>1750</v>
      </c>
      <c r="C116" s="13">
        <v>8.52</v>
      </c>
      <c r="D116" s="14" t="s">
        <v>682</v>
      </c>
      <c r="E116" s="15">
        <v>50</v>
      </c>
      <c r="F116" s="16" t="s">
        <v>682</v>
      </c>
      <c r="G116" s="19">
        <v>46</v>
      </c>
      <c r="H116" s="22" t="s">
        <v>682</v>
      </c>
      <c r="I116" s="1" t="s">
        <v>2451</v>
      </c>
      <c r="K116" s="5">
        <v>60</v>
      </c>
      <c r="Q116" s="70" t="s">
        <v>1759</v>
      </c>
      <c r="R116" s="70" t="s">
        <v>2451</v>
      </c>
    </row>
    <row r="117" spans="1:18">
      <c r="A117" s="14" t="s">
        <v>4357</v>
      </c>
      <c r="B117" s="70" t="s">
        <v>1751</v>
      </c>
      <c r="C117" s="13">
        <v>0</v>
      </c>
      <c r="D117" s="14" t="s">
        <v>8</v>
      </c>
      <c r="E117" s="15">
        <v>50</v>
      </c>
      <c r="F117" s="16" t="s">
        <v>687</v>
      </c>
      <c r="G117" s="19"/>
      <c r="H117" s="18" t="s">
        <v>9</v>
      </c>
      <c r="I117" s="18" t="s">
        <v>9</v>
      </c>
      <c r="K117" s="5">
        <v>61</v>
      </c>
      <c r="Q117" s="70" t="s">
        <v>1760</v>
      </c>
      <c r="R117" s="70" t="s">
        <v>2451</v>
      </c>
    </row>
    <row r="118" spans="1:18">
      <c r="A118" s="14" t="s">
        <v>4362</v>
      </c>
      <c r="B118" s="70" t="s">
        <v>1752</v>
      </c>
      <c r="C118" s="13">
        <v>8.64</v>
      </c>
      <c r="D118" s="14" t="s">
        <v>682</v>
      </c>
      <c r="E118" s="15">
        <v>50</v>
      </c>
      <c r="F118" s="16" t="s">
        <v>682</v>
      </c>
      <c r="G118" s="19">
        <v>46</v>
      </c>
      <c r="H118" s="18" t="s">
        <v>682</v>
      </c>
      <c r="I118" s="1" t="s">
        <v>2451</v>
      </c>
      <c r="K118" s="5">
        <v>62</v>
      </c>
      <c r="Q118" s="70" t="s">
        <v>1761</v>
      </c>
      <c r="R118" s="70" t="s">
        <v>2451</v>
      </c>
    </row>
    <row r="119" spans="1:18">
      <c r="A119" s="14" t="s">
        <v>4367</v>
      </c>
      <c r="B119" s="70" t="s">
        <v>1753</v>
      </c>
      <c r="C119" s="13">
        <v>8.24</v>
      </c>
      <c r="D119" s="14" t="s">
        <v>682</v>
      </c>
      <c r="E119" s="15">
        <v>48</v>
      </c>
      <c r="F119" s="16" t="str">
        <f>IF(E119&lt;50,"ATKT","")</f>
        <v>ATKT</v>
      </c>
      <c r="G119" s="19">
        <v>46</v>
      </c>
      <c r="H119" s="18" t="s">
        <v>682</v>
      </c>
      <c r="I119" s="1" t="s">
        <v>2451</v>
      </c>
      <c r="L119" s="5">
        <v>41</v>
      </c>
      <c r="Q119" s="70" t="s">
        <v>1762</v>
      </c>
      <c r="R119" s="70" t="s">
        <v>2451</v>
      </c>
    </row>
    <row r="120" spans="1:18">
      <c r="A120" s="14" t="s">
        <v>4372</v>
      </c>
      <c r="B120" s="70" t="s">
        <v>1754</v>
      </c>
      <c r="C120" s="13">
        <v>9.0399999999999991</v>
      </c>
      <c r="D120" s="14" t="s">
        <v>682</v>
      </c>
      <c r="E120" s="15">
        <v>50</v>
      </c>
      <c r="F120" s="16" t="s">
        <v>682</v>
      </c>
      <c r="G120" s="19">
        <v>46</v>
      </c>
      <c r="H120" s="18" t="s">
        <v>682</v>
      </c>
      <c r="I120" s="1" t="s">
        <v>2451</v>
      </c>
      <c r="K120" s="5">
        <v>63</v>
      </c>
      <c r="Q120" s="70" t="s">
        <v>1763</v>
      </c>
      <c r="R120" s="70" t="s">
        <v>2451</v>
      </c>
    </row>
    <row r="121" spans="1:18">
      <c r="A121" s="14" t="s">
        <v>4377</v>
      </c>
      <c r="B121" s="70" t="s">
        <v>1755</v>
      </c>
      <c r="C121" s="13">
        <v>9.52</v>
      </c>
      <c r="D121" s="14" t="s">
        <v>682</v>
      </c>
      <c r="E121" s="15">
        <v>50</v>
      </c>
      <c r="F121" s="16" t="s">
        <v>682</v>
      </c>
      <c r="G121" s="19">
        <v>46</v>
      </c>
      <c r="H121" s="18" t="s">
        <v>682</v>
      </c>
      <c r="I121" s="1" t="s">
        <v>2451</v>
      </c>
      <c r="K121" s="5">
        <v>64</v>
      </c>
      <c r="Q121" s="70" t="s">
        <v>1764</v>
      </c>
      <c r="R121" s="70" t="s">
        <v>2451</v>
      </c>
    </row>
    <row r="122" spans="1:18">
      <c r="A122" s="14" t="s">
        <v>4382</v>
      </c>
      <c r="B122" s="70" t="s">
        <v>1756</v>
      </c>
      <c r="C122" s="13">
        <v>9.44</v>
      </c>
      <c r="D122" s="14" t="s">
        <v>682</v>
      </c>
      <c r="E122" s="15">
        <v>50</v>
      </c>
      <c r="F122" s="16" t="s">
        <v>687</v>
      </c>
      <c r="G122" s="19">
        <v>46</v>
      </c>
      <c r="H122" s="18" t="s">
        <v>682</v>
      </c>
      <c r="I122" s="1" t="s">
        <v>2451</v>
      </c>
      <c r="K122" s="5">
        <v>65</v>
      </c>
      <c r="Q122" s="70" t="s">
        <v>1765</v>
      </c>
      <c r="R122" s="70" t="s">
        <v>2451</v>
      </c>
    </row>
    <row r="123" spans="1:18">
      <c r="A123" s="14" t="s">
        <v>4387</v>
      </c>
      <c r="B123" s="70" t="s">
        <v>1757</v>
      </c>
      <c r="C123" s="13">
        <v>8.8800000000000008</v>
      </c>
      <c r="D123" s="14" t="s">
        <v>682</v>
      </c>
      <c r="E123" s="15">
        <v>44</v>
      </c>
      <c r="F123" s="16" t="str">
        <f>IF(E123&lt;50,"ATKT","")</f>
        <v>ATKT</v>
      </c>
      <c r="G123" s="19">
        <v>46</v>
      </c>
      <c r="H123" s="18" t="s">
        <v>682</v>
      </c>
      <c r="I123" s="1" t="s">
        <v>2451</v>
      </c>
      <c r="N123" s="5">
        <v>1</v>
      </c>
    </row>
    <row r="124" spans="1:18">
      <c r="A124" s="14" t="s">
        <v>4392</v>
      </c>
      <c r="B124" s="70" t="s">
        <v>1758</v>
      </c>
      <c r="C124" s="13">
        <v>9.76</v>
      </c>
      <c r="D124" s="14" t="s">
        <v>682</v>
      </c>
      <c r="E124" s="15">
        <v>8</v>
      </c>
      <c r="F124" s="16" t="str">
        <f>IF(E124&lt;50,"ATKT","")</f>
        <v>ATKT</v>
      </c>
      <c r="G124" s="19">
        <v>46</v>
      </c>
      <c r="H124" s="18" t="s">
        <v>682</v>
      </c>
      <c r="I124" s="1" t="s">
        <v>2451</v>
      </c>
      <c r="K124" s="5">
        <v>66</v>
      </c>
      <c r="Q124" s="70" t="s">
        <v>1766</v>
      </c>
      <c r="R124" s="70" t="s">
        <v>2451</v>
      </c>
    </row>
    <row r="125" spans="1:18">
      <c r="A125" s="14" t="s">
        <v>4397</v>
      </c>
      <c r="B125" s="70" t="s">
        <v>1759</v>
      </c>
      <c r="C125" s="13">
        <v>9.2799999999999994</v>
      </c>
      <c r="D125" s="14" t="s">
        <v>8</v>
      </c>
      <c r="E125" s="15">
        <v>50</v>
      </c>
      <c r="F125" s="16" t="s">
        <v>682</v>
      </c>
      <c r="G125" s="19">
        <v>46</v>
      </c>
      <c r="H125" s="18" t="s">
        <v>682</v>
      </c>
      <c r="I125" s="1" t="s">
        <v>2451</v>
      </c>
      <c r="L125" s="5">
        <v>42</v>
      </c>
      <c r="Q125" s="70" t="s">
        <v>1767</v>
      </c>
      <c r="R125" s="70" t="s">
        <v>2451</v>
      </c>
    </row>
    <row r="126" spans="1:18">
      <c r="A126" s="14" t="s">
        <v>4402</v>
      </c>
      <c r="B126" s="70" t="s">
        <v>1760</v>
      </c>
      <c r="C126" s="13">
        <v>9.76</v>
      </c>
      <c r="D126" s="14" t="s">
        <v>682</v>
      </c>
      <c r="E126" s="15">
        <v>50</v>
      </c>
      <c r="F126" s="16" t="s">
        <v>682</v>
      </c>
      <c r="G126" s="19">
        <v>46</v>
      </c>
      <c r="H126" s="18" t="s">
        <v>682</v>
      </c>
      <c r="I126" s="1" t="s">
        <v>2451</v>
      </c>
      <c r="K126" s="5">
        <v>67</v>
      </c>
      <c r="Q126" s="70" t="s">
        <v>1768</v>
      </c>
      <c r="R126" s="70" t="s">
        <v>2451</v>
      </c>
    </row>
    <row r="127" spans="1:18">
      <c r="A127" s="14" t="s">
        <v>4407</v>
      </c>
      <c r="B127" s="70" t="s">
        <v>1762</v>
      </c>
      <c r="C127" s="13">
        <v>9.56</v>
      </c>
      <c r="D127" s="14" t="s">
        <v>682</v>
      </c>
      <c r="E127" s="15">
        <v>50</v>
      </c>
      <c r="F127" s="16" t="s">
        <v>682</v>
      </c>
      <c r="G127" s="19">
        <v>44</v>
      </c>
      <c r="H127" s="18" t="s">
        <v>681</v>
      </c>
      <c r="I127" s="1" t="s">
        <v>2451</v>
      </c>
      <c r="L127" s="5">
        <v>43</v>
      </c>
      <c r="Q127" s="70" t="s">
        <v>1769</v>
      </c>
      <c r="R127" s="70" t="s">
        <v>2451</v>
      </c>
    </row>
    <row r="128" spans="1:18">
      <c r="A128" s="14" t="s">
        <v>4411</v>
      </c>
      <c r="B128" s="70" t="s">
        <v>1763</v>
      </c>
      <c r="C128" s="13">
        <v>8.76</v>
      </c>
      <c r="D128" s="14" t="s">
        <v>682</v>
      </c>
      <c r="E128" s="15">
        <v>50</v>
      </c>
      <c r="F128" s="16" t="s">
        <v>682</v>
      </c>
      <c r="G128" s="19">
        <v>46</v>
      </c>
      <c r="H128" s="18" t="s">
        <v>682</v>
      </c>
      <c r="I128" s="1" t="s">
        <v>2451</v>
      </c>
      <c r="K128" s="5">
        <v>68</v>
      </c>
      <c r="Q128" s="70" t="s">
        <v>1770</v>
      </c>
      <c r="R128" s="70" t="s">
        <v>2451</v>
      </c>
    </row>
    <row r="129" spans="1:18">
      <c r="A129" s="14" t="s">
        <v>4416</v>
      </c>
      <c r="B129" s="70" t="s">
        <v>1764</v>
      </c>
      <c r="C129" s="13">
        <v>9.6</v>
      </c>
      <c r="D129" s="14" t="s">
        <v>682</v>
      </c>
      <c r="E129" s="15">
        <v>50</v>
      </c>
      <c r="F129" s="16" t="s">
        <v>682</v>
      </c>
      <c r="G129" s="19">
        <v>46</v>
      </c>
      <c r="H129" s="18" t="s">
        <v>682</v>
      </c>
      <c r="I129" s="1" t="s">
        <v>2451</v>
      </c>
      <c r="K129" s="5">
        <v>69</v>
      </c>
      <c r="Q129" s="70" t="s">
        <v>1771</v>
      </c>
      <c r="R129" s="70" t="s">
        <v>2451</v>
      </c>
    </row>
    <row r="130" spans="1:18">
      <c r="A130" s="14" t="s">
        <v>4421</v>
      </c>
      <c r="B130" s="70" t="s">
        <v>1767</v>
      </c>
      <c r="C130" s="13">
        <v>0</v>
      </c>
      <c r="D130" s="14" t="s">
        <v>682</v>
      </c>
      <c r="E130" s="15">
        <v>50</v>
      </c>
      <c r="F130" s="16" t="s">
        <v>682</v>
      </c>
      <c r="G130" s="19">
        <v>43</v>
      </c>
      <c r="H130" s="18" t="s">
        <v>681</v>
      </c>
      <c r="I130" s="1" t="s">
        <v>2451</v>
      </c>
      <c r="K130" s="5">
        <v>70</v>
      </c>
      <c r="Q130" s="70" t="s">
        <v>1772</v>
      </c>
      <c r="R130" s="70" t="s">
        <v>2451</v>
      </c>
    </row>
    <row r="131" spans="1:18">
      <c r="A131" s="14" t="s">
        <v>4426</v>
      </c>
      <c r="B131" s="70" t="s">
        <v>1769</v>
      </c>
      <c r="C131" s="13">
        <v>9.32</v>
      </c>
      <c r="D131" s="14" t="s">
        <v>682</v>
      </c>
      <c r="E131" s="15">
        <v>39</v>
      </c>
      <c r="F131" s="16" t="str">
        <f>IF(E131&lt;50,"ATKT","")</f>
        <v>ATKT</v>
      </c>
      <c r="G131" s="19">
        <v>46</v>
      </c>
      <c r="H131" s="18" t="s">
        <v>1336</v>
      </c>
      <c r="I131" s="1" t="s">
        <v>2451</v>
      </c>
      <c r="L131" s="5">
        <v>44</v>
      </c>
      <c r="Q131" s="70" t="s">
        <v>1773</v>
      </c>
      <c r="R131" s="70" t="s">
        <v>2451</v>
      </c>
    </row>
    <row r="132" spans="1:18">
      <c r="A132" s="14" t="s">
        <v>4431</v>
      </c>
      <c r="B132" s="70" t="s">
        <v>1771</v>
      </c>
      <c r="C132" s="13">
        <v>9.4</v>
      </c>
      <c r="D132" s="14" t="s">
        <v>682</v>
      </c>
      <c r="E132" s="15">
        <v>50</v>
      </c>
      <c r="F132" s="16" t="s">
        <v>682</v>
      </c>
      <c r="G132" s="19">
        <v>46</v>
      </c>
      <c r="H132" s="18" t="s">
        <v>682</v>
      </c>
      <c r="I132" s="1" t="s">
        <v>2451</v>
      </c>
      <c r="K132" s="5">
        <v>71</v>
      </c>
      <c r="Q132" s="70" t="s">
        <v>1774</v>
      </c>
      <c r="R132" s="70" t="s">
        <v>2451</v>
      </c>
    </row>
    <row r="133" spans="1:18">
      <c r="A133" s="14" t="s">
        <v>4436</v>
      </c>
      <c r="B133" s="70" t="s">
        <v>1772</v>
      </c>
      <c r="C133" s="13">
        <v>8.6</v>
      </c>
      <c r="D133" s="14" t="s">
        <v>8</v>
      </c>
      <c r="E133" s="15">
        <v>50</v>
      </c>
      <c r="F133" s="16" t="s">
        <v>682</v>
      </c>
      <c r="G133" s="19">
        <v>46</v>
      </c>
      <c r="H133" s="18" t="s">
        <v>682</v>
      </c>
      <c r="I133" s="1" t="s">
        <v>2451</v>
      </c>
      <c r="M133" s="5">
        <v>14</v>
      </c>
      <c r="Q133" s="70"/>
      <c r="R133" s="70"/>
    </row>
    <row r="134" spans="1:18">
      <c r="A134" s="14" t="s">
        <v>4441</v>
      </c>
      <c r="B134" s="70" t="s">
        <v>1773</v>
      </c>
      <c r="C134" s="13">
        <v>9.32</v>
      </c>
      <c r="D134" s="14" t="s">
        <v>8</v>
      </c>
      <c r="E134" s="15">
        <v>46</v>
      </c>
      <c r="F134" s="16" t="str">
        <f>IF(E134&lt;50,"ATKT","")</f>
        <v>ATKT</v>
      </c>
      <c r="G134" s="19">
        <v>46</v>
      </c>
      <c r="H134" s="18" t="s">
        <v>682</v>
      </c>
      <c r="I134" s="1" t="s">
        <v>2451</v>
      </c>
      <c r="K134" s="5">
        <v>72</v>
      </c>
      <c r="Q134" s="70" t="s">
        <v>1776</v>
      </c>
      <c r="R134" s="70" t="s">
        <v>2451</v>
      </c>
    </row>
    <row r="135" spans="1:18">
      <c r="A135" s="14" t="s">
        <v>4446</v>
      </c>
      <c r="B135" s="70" t="s">
        <v>1775</v>
      </c>
      <c r="C135" s="13">
        <v>0</v>
      </c>
      <c r="D135" s="14" t="s">
        <v>8</v>
      </c>
      <c r="E135" s="15">
        <v>50</v>
      </c>
      <c r="F135" s="16" t="s">
        <v>682</v>
      </c>
      <c r="G135" s="19"/>
      <c r="H135" s="18" t="s">
        <v>9</v>
      </c>
      <c r="I135" s="18" t="s">
        <v>9</v>
      </c>
      <c r="K135" s="5">
        <v>73</v>
      </c>
      <c r="Q135" s="70" t="s">
        <v>1777</v>
      </c>
      <c r="R135" s="70" t="s">
        <v>2451</v>
      </c>
    </row>
    <row r="136" spans="1:18">
      <c r="A136" s="14" t="s">
        <v>4451</v>
      </c>
      <c r="B136" s="70" t="s">
        <v>1776</v>
      </c>
      <c r="C136" s="13">
        <v>8.7200000000000006</v>
      </c>
      <c r="D136" s="14" t="s">
        <v>682</v>
      </c>
      <c r="E136" s="15">
        <v>50</v>
      </c>
      <c r="F136" s="16" t="s">
        <v>1336</v>
      </c>
      <c r="G136" s="19">
        <v>46</v>
      </c>
      <c r="H136" s="18" t="s">
        <v>682</v>
      </c>
      <c r="I136" s="1" t="s">
        <v>2451</v>
      </c>
      <c r="K136" s="5">
        <v>74</v>
      </c>
      <c r="Q136" s="70" t="s">
        <v>1778</v>
      </c>
      <c r="R136" s="70" t="s">
        <v>2451</v>
      </c>
    </row>
    <row r="137" spans="1:18">
      <c r="A137" s="14" t="s">
        <v>4456</v>
      </c>
      <c r="B137" s="70" t="s">
        <v>1777</v>
      </c>
      <c r="C137" s="13">
        <v>9.36</v>
      </c>
      <c r="D137" s="14" t="s">
        <v>682</v>
      </c>
      <c r="E137" s="15">
        <v>50</v>
      </c>
      <c r="F137" s="16" t="s">
        <v>682</v>
      </c>
      <c r="G137" s="19">
        <v>46</v>
      </c>
      <c r="H137" s="18" t="s">
        <v>682</v>
      </c>
      <c r="I137" s="1" t="s">
        <v>2451</v>
      </c>
      <c r="K137" s="5">
        <v>75</v>
      </c>
      <c r="Q137" s="70" t="s">
        <v>1779</v>
      </c>
      <c r="R137" s="70" t="s">
        <v>2450</v>
      </c>
    </row>
    <row r="138" spans="1:18">
      <c r="A138" s="14" t="s">
        <v>4461</v>
      </c>
      <c r="B138" s="70" t="s">
        <v>1778</v>
      </c>
      <c r="C138" s="13">
        <v>9</v>
      </c>
      <c r="D138" s="14" t="s">
        <v>682</v>
      </c>
      <c r="E138" s="15">
        <v>50</v>
      </c>
      <c r="F138" s="16" t="s">
        <v>682</v>
      </c>
      <c r="G138" s="19">
        <v>46</v>
      </c>
      <c r="H138" s="18" t="s">
        <v>682</v>
      </c>
      <c r="I138" s="1" t="s">
        <v>2451</v>
      </c>
      <c r="K138" s="5">
        <v>76</v>
      </c>
      <c r="Q138" s="70" t="s">
        <v>1780</v>
      </c>
      <c r="R138" s="70" t="s">
        <v>2451</v>
      </c>
    </row>
    <row r="139" spans="1:18">
      <c r="A139" s="14" t="s">
        <v>4466</v>
      </c>
      <c r="B139" s="70" t="s">
        <v>1779</v>
      </c>
      <c r="C139" s="13">
        <v>7.8</v>
      </c>
      <c r="D139" s="14" t="s">
        <v>8</v>
      </c>
      <c r="E139" s="15">
        <v>50</v>
      </c>
      <c r="F139" s="16" t="s">
        <v>682</v>
      </c>
      <c r="G139" s="19">
        <v>46</v>
      </c>
      <c r="H139" s="18" t="s">
        <v>1336</v>
      </c>
      <c r="I139" s="1" t="s">
        <v>2450</v>
      </c>
      <c r="K139" s="5">
        <v>77</v>
      </c>
      <c r="Q139" s="70" t="s">
        <v>2449</v>
      </c>
      <c r="R139" s="70" t="s">
        <v>2451</v>
      </c>
    </row>
    <row r="140" spans="1:18">
      <c r="A140" s="14" t="s">
        <v>4471</v>
      </c>
      <c r="B140" s="70" t="s">
        <v>1780</v>
      </c>
      <c r="C140" s="13">
        <v>9.1199999999999992</v>
      </c>
      <c r="D140" s="14" t="s">
        <v>682</v>
      </c>
      <c r="E140" s="15">
        <v>50</v>
      </c>
      <c r="F140" s="16" t="s">
        <v>682</v>
      </c>
      <c r="G140" s="19">
        <v>46</v>
      </c>
      <c r="H140" s="18" t="s">
        <v>682</v>
      </c>
      <c r="I140" s="1" t="s">
        <v>2451</v>
      </c>
      <c r="K140" s="5">
        <v>78</v>
      </c>
      <c r="Q140" s="70" t="s">
        <v>1782</v>
      </c>
      <c r="R140" s="70" t="s">
        <v>2451</v>
      </c>
    </row>
    <row r="141" spans="1:18">
      <c r="A141" s="14" t="s">
        <v>4476</v>
      </c>
      <c r="B141" s="70" t="s">
        <v>1781</v>
      </c>
      <c r="C141" s="13">
        <v>9.52</v>
      </c>
      <c r="D141" s="14" t="s">
        <v>682</v>
      </c>
      <c r="E141" s="15">
        <v>50</v>
      </c>
      <c r="F141" s="16" t="s">
        <v>682</v>
      </c>
      <c r="G141" s="19">
        <v>46</v>
      </c>
      <c r="H141" s="18" t="s">
        <v>682</v>
      </c>
      <c r="I141" s="1" t="s">
        <v>2451</v>
      </c>
      <c r="M141" s="5">
        <v>15</v>
      </c>
      <c r="Q141" s="70"/>
      <c r="R141" s="70"/>
    </row>
    <row r="142" spans="1:18">
      <c r="A142" s="14" t="s">
        <v>4481</v>
      </c>
      <c r="B142" s="70" t="s">
        <v>1782</v>
      </c>
      <c r="C142" s="13">
        <v>8.76</v>
      </c>
      <c r="D142" s="14" t="s">
        <v>682</v>
      </c>
      <c r="E142" s="15">
        <v>50</v>
      </c>
      <c r="F142" s="16" t="s">
        <v>687</v>
      </c>
      <c r="G142" s="19">
        <v>46</v>
      </c>
      <c r="H142" s="18" t="s">
        <v>682</v>
      </c>
      <c r="I142" s="1" t="s">
        <v>2451</v>
      </c>
      <c r="K142" s="5">
        <v>79</v>
      </c>
      <c r="Q142" s="70" t="s">
        <v>1784</v>
      </c>
      <c r="R142" s="70" t="s">
        <v>2451</v>
      </c>
    </row>
    <row r="143" spans="1:18">
      <c r="A143" s="14" t="s">
        <v>4486</v>
      </c>
      <c r="B143" s="70" t="s">
        <v>1783</v>
      </c>
      <c r="C143" s="13">
        <v>0</v>
      </c>
      <c r="D143" s="14" t="s">
        <v>8</v>
      </c>
      <c r="E143" s="15">
        <v>50</v>
      </c>
      <c r="F143" s="16" t="s">
        <v>682</v>
      </c>
      <c r="G143" s="19"/>
      <c r="H143" s="18" t="s">
        <v>9</v>
      </c>
      <c r="I143" s="18" t="s">
        <v>9</v>
      </c>
      <c r="K143" s="5">
        <v>80</v>
      </c>
      <c r="Q143" s="70" t="s">
        <v>1785</v>
      </c>
      <c r="R143" s="70" t="s">
        <v>2451</v>
      </c>
    </row>
    <row r="144" spans="1:18">
      <c r="A144" s="14" t="s">
        <v>4491</v>
      </c>
      <c r="B144" s="70" t="s">
        <v>1784</v>
      </c>
      <c r="C144" s="13">
        <v>8.68</v>
      </c>
      <c r="D144" s="14" t="s">
        <v>682</v>
      </c>
      <c r="E144" s="15">
        <v>50</v>
      </c>
      <c r="F144" s="16" t="s">
        <v>682</v>
      </c>
      <c r="G144" s="19">
        <v>46</v>
      </c>
      <c r="H144" s="18" t="s">
        <v>682</v>
      </c>
      <c r="I144" s="1" t="s">
        <v>2451</v>
      </c>
      <c r="K144" s="5">
        <v>81</v>
      </c>
      <c r="Q144" s="70" t="s">
        <v>1786</v>
      </c>
      <c r="R144" s="70" t="s">
        <v>2451</v>
      </c>
    </row>
    <row r="145" spans="1:18">
      <c r="A145" s="14" t="s">
        <v>4496</v>
      </c>
      <c r="B145" s="70" t="s">
        <v>1785</v>
      </c>
      <c r="C145" s="13">
        <v>8.2799999999999994</v>
      </c>
      <c r="D145" s="14" t="s">
        <v>1336</v>
      </c>
      <c r="E145" s="15">
        <v>50</v>
      </c>
      <c r="F145" s="16" t="s">
        <v>682</v>
      </c>
      <c r="G145" s="19">
        <v>46</v>
      </c>
      <c r="H145" s="18" t="s">
        <v>682</v>
      </c>
      <c r="I145" s="1" t="s">
        <v>2451</v>
      </c>
      <c r="K145" s="5">
        <v>82</v>
      </c>
      <c r="Q145" s="70" t="s">
        <v>1787</v>
      </c>
      <c r="R145" s="70" t="s">
        <v>2451</v>
      </c>
    </row>
    <row r="146" spans="1:18">
      <c r="A146" s="14" t="s">
        <v>4501</v>
      </c>
      <c r="B146" s="70" t="s">
        <v>1786</v>
      </c>
      <c r="C146" s="13">
        <v>9.56</v>
      </c>
      <c r="D146" s="14" t="s">
        <v>682</v>
      </c>
      <c r="E146" s="15">
        <v>50</v>
      </c>
      <c r="F146" s="16" t="s">
        <v>682</v>
      </c>
      <c r="G146" s="19">
        <v>46</v>
      </c>
      <c r="H146" s="18" t="s">
        <v>682</v>
      </c>
      <c r="I146" s="1" t="s">
        <v>2451</v>
      </c>
      <c r="M146" s="5">
        <v>16</v>
      </c>
      <c r="Q146" s="70"/>
      <c r="R146" s="70"/>
    </row>
    <row r="147" spans="1:18">
      <c r="A147" s="14" t="s">
        <v>4506</v>
      </c>
      <c r="B147" s="70" t="s">
        <v>1787</v>
      </c>
      <c r="C147" s="13">
        <v>0</v>
      </c>
      <c r="D147" s="14" t="s">
        <v>8</v>
      </c>
      <c r="E147" s="15">
        <v>50</v>
      </c>
      <c r="F147" s="16" t="s">
        <v>682</v>
      </c>
      <c r="G147" s="19">
        <v>46</v>
      </c>
      <c r="H147" s="18" t="s">
        <v>1336</v>
      </c>
      <c r="I147" s="1" t="s">
        <v>2451</v>
      </c>
      <c r="K147" s="5">
        <v>83</v>
      </c>
      <c r="Q147" s="70" t="s">
        <v>1789</v>
      </c>
      <c r="R147" s="70" t="s">
        <v>2451</v>
      </c>
    </row>
    <row r="148" spans="1:18">
      <c r="A148" s="14" t="s">
        <v>4511</v>
      </c>
      <c r="B148" s="70" t="s">
        <v>1788</v>
      </c>
      <c r="C148" s="13">
        <v>0</v>
      </c>
      <c r="D148" s="14" t="s">
        <v>8</v>
      </c>
      <c r="E148" s="15">
        <v>50</v>
      </c>
      <c r="F148" s="16" t="s">
        <v>682</v>
      </c>
      <c r="G148" s="19"/>
      <c r="H148" s="18" t="s">
        <v>9</v>
      </c>
      <c r="I148" s="18" t="s">
        <v>9</v>
      </c>
      <c r="L148" s="5">
        <v>45</v>
      </c>
      <c r="Q148" s="70" t="s">
        <v>1790</v>
      </c>
      <c r="R148" s="70" t="s">
        <v>2451</v>
      </c>
    </row>
    <row r="149" spans="1:18">
      <c r="A149" s="14" t="s">
        <v>4516</v>
      </c>
      <c r="B149" s="70" t="s">
        <v>1789</v>
      </c>
      <c r="C149" s="13">
        <v>9.84</v>
      </c>
      <c r="D149" s="14" t="s">
        <v>682</v>
      </c>
      <c r="E149" s="15">
        <v>50</v>
      </c>
      <c r="F149" s="16" t="s">
        <v>682</v>
      </c>
      <c r="G149" s="19">
        <v>46</v>
      </c>
      <c r="H149" s="18" t="s">
        <v>682</v>
      </c>
      <c r="I149" s="1" t="s">
        <v>2451</v>
      </c>
      <c r="K149" s="5">
        <v>84</v>
      </c>
      <c r="Q149" s="70" t="s">
        <v>1791</v>
      </c>
      <c r="R149" s="70" t="s">
        <v>2451</v>
      </c>
    </row>
    <row r="150" spans="1:18">
      <c r="A150" s="14" t="s">
        <v>4520</v>
      </c>
      <c r="B150" s="70" t="s">
        <v>1790</v>
      </c>
      <c r="C150" s="13">
        <v>8.32</v>
      </c>
      <c r="D150" s="14" t="s">
        <v>8</v>
      </c>
      <c r="E150" s="15">
        <v>35</v>
      </c>
      <c r="F150" s="16" t="str">
        <f>IF(E150&lt;50,"ATKT","")</f>
        <v>ATKT</v>
      </c>
      <c r="G150" s="19">
        <v>46</v>
      </c>
      <c r="H150" s="18" t="s">
        <v>682</v>
      </c>
      <c r="I150" s="1" t="s">
        <v>2451</v>
      </c>
      <c r="K150" s="5">
        <v>85</v>
      </c>
      <c r="Q150" s="70" t="s">
        <v>1792</v>
      </c>
      <c r="R150" s="70" t="s">
        <v>2451</v>
      </c>
    </row>
    <row r="151" spans="1:18">
      <c r="A151" s="14" t="s">
        <v>4525</v>
      </c>
      <c r="B151" s="70" t="s">
        <v>1791</v>
      </c>
      <c r="C151" s="13">
        <v>0</v>
      </c>
      <c r="D151" s="14" t="s">
        <v>682</v>
      </c>
      <c r="E151" s="15">
        <v>50</v>
      </c>
      <c r="F151" s="16" t="s">
        <v>682</v>
      </c>
      <c r="G151" s="19">
        <v>46</v>
      </c>
      <c r="H151" s="18" t="s">
        <v>1336</v>
      </c>
      <c r="I151" s="1" t="s">
        <v>2451</v>
      </c>
      <c r="K151" s="5">
        <v>86</v>
      </c>
      <c r="Q151" s="70" t="s">
        <v>1793</v>
      </c>
      <c r="R151" s="70" t="s">
        <v>2451</v>
      </c>
    </row>
    <row r="152" spans="1:18">
      <c r="A152" s="14" t="s">
        <v>4530</v>
      </c>
      <c r="B152" s="70" t="s">
        <v>1793</v>
      </c>
      <c r="C152" s="13">
        <v>8.68</v>
      </c>
      <c r="D152" s="14" t="s">
        <v>682</v>
      </c>
      <c r="E152" s="15">
        <v>50</v>
      </c>
      <c r="F152" s="16" t="s">
        <v>682</v>
      </c>
      <c r="G152" s="19">
        <v>46</v>
      </c>
      <c r="H152" s="18" t="s">
        <v>1336</v>
      </c>
      <c r="I152" s="1" t="s">
        <v>2451</v>
      </c>
      <c r="K152" s="5">
        <v>87</v>
      </c>
      <c r="Q152" s="70" t="s">
        <v>1794</v>
      </c>
      <c r="R152" s="70" t="s">
        <v>2451</v>
      </c>
    </row>
    <row r="153" spans="1:18">
      <c r="A153" s="302" t="s">
        <v>4535</v>
      </c>
      <c r="B153" s="301" t="s">
        <v>1795</v>
      </c>
      <c r="C153" s="300">
        <v>9.24</v>
      </c>
      <c r="D153" s="302" t="s">
        <v>682</v>
      </c>
      <c r="E153" s="15">
        <v>50</v>
      </c>
      <c r="F153" s="303" t="s">
        <v>682</v>
      </c>
      <c r="G153" s="304">
        <v>46</v>
      </c>
      <c r="H153" s="305" t="s">
        <v>682</v>
      </c>
      <c r="I153" s="306" t="s">
        <v>2451</v>
      </c>
      <c r="K153" s="5">
        <v>88</v>
      </c>
      <c r="Q153" s="70"/>
      <c r="R153" s="70"/>
    </row>
    <row r="154" spans="1:18">
      <c r="A154" s="14" t="s">
        <v>4540</v>
      </c>
      <c r="B154" s="70" t="s">
        <v>5354</v>
      </c>
      <c r="C154" s="13"/>
      <c r="D154" s="16" t="s">
        <v>9</v>
      </c>
      <c r="E154" s="16" t="s">
        <v>9</v>
      </c>
      <c r="F154" s="16" t="s">
        <v>9</v>
      </c>
      <c r="G154" s="16" t="s">
        <v>9</v>
      </c>
      <c r="H154" s="16" t="s">
        <v>9</v>
      </c>
      <c r="I154" s="16" t="s">
        <v>9</v>
      </c>
      <c r="Q154" s="70"/>
      <c r="R154" s="70"/>
    </row>
    <row r="155" spans="1:18">
      <c r="A155" s="14" t="s">
        <v>4545</v>
      </c>
      <c r="B155" s="307" t="s">
        <v>5355</v>
      </c>
      <c r="C155" s="13"/>
      <c r="D155" s="16" t="s">
        <v>9</v>
      </c>
      <c r="E155" s="16" t="s">
        <v>9</v>
      </c>
      <c r="F155" s="16" t="s">
        <v>9</v>
      </c>
      <c r="G155" s="16" t="s">
        <v>9</v>
      </c>
      <c r="H155" s="16" t="s">
        <v>9</v>
      </c>
      <c r="I155" s="16" t="s">
        <v>9</v>
      </c>
      <c r="Q155" s="70"/>
      <c r="R155" s="70"/>
    </row>
    <row r="156" spans="1:18">
      <c r="A156" s="14" t="s">
        <v>4550</v>
      </c>
      <c r="B156" s="307" t="s">
        <v>5356</v>
      </c>
      <c r="C156" s="13"/>
      <c r="D156" s="16" t="s">
        <v>9</v>
      </c>
      <c r="E156" s="16" t="s">
        <v>9</v>
      </c>
      <c r="F156" s="16" t="s">
        <v>9</v>
      </c>
      <c r="G156" s="16" t="s">
        <v>9</v>
      </c>
      <c r="H156" s="16" t="s">
        <v>9</v>
      </c>
      <c r="I156" s="16" t="s">
        <v>9</v>
      </c>
      <c r="Q156" s="70"/>
      <c r="R156" s="70"/>
    </row>
    <row r="157" spans="1:18">
      <c r="A157" s="14" t="s">
        <v>4555</v>
      </c>
      <c r="B157" s="307" t="s">
        <v>5357</v>
      </c>
      <c r="C157" s="13"/>
      <c r="D157" s="16" t="s">
        <v>9</v>
      </c>
      <c r="E157" s="16" t="s">
        <v>9</v>
      </c>
      <c r="F157" s="16" t="s">
        <v>9</v>
      </c>
      <c r="G157" s="16" t="s">
        <v>9</v>
      </c>
      <c r="H157" s="16" t="s">
        <v>9</v>
      </c>
      <c r="I157" s="16" t="s">
        <v>9</v>
      </c>
      <c r="Q157" s="70"/>
      <c r="R157" s="70"/>
    </row>
    <row r="158" spans="1:18">
      <c r="A158" s="14" t="s">
        <v>4560</v>
      </c>
      <c r="B158" s="70" t="s">
        <v>1648</v>
      </c>
      <c r="C158" s="13"/>
      <c r="D158" s="16" t="s">
        <v>9</v>
      </c>
      <c r="E158" s="16" t="s">
        <v>9</v>
      </c>
      <c r="F158" s="16" t="s">
        <v>9</v>
      </c>
      <c r="G158" s="16" t="s">
        <v>9</v>
      </c>
      <c r="H158" s="16" t="s">
        <v>9</v>
      </c>
      <c r="I158" s="16" t="s">
        <v>9</v>
      </c>
      <c r="Q158" s="70"/>
      <c r="R158" s="70"/>
    </row>
    <row r="159" spans="1:18">
      <c r="Q159" s="70" t="s">
        <v>1795</v>
      </c>
      <c r="R159" s="70" t="s">
        <v>2451</v>
      </c>
    </row>
    <row r="160" spans="1:18">
      <c r="Q160"/>
    </row>
    <row r="161" spans="1:18">
      <c r="A161" s="309" t="s">
        <v>1796</v>
      </c>
      <c r="B161" s="86" t="s">
        <v>2458</v>
      </c>
      <c r="C161" s="23"/>
      <c r="D161" s="88">
        <v>87</v>
      </c>
      <c r="F161" s="88">
        <v>85</v>
      </c>
      <c r="H161" s="88">
        <v>75</v>
      </c>
      <c r="I161" s="88">
        <v>75</v>
      </c>
      <c r="Q161"/>
    </row>
    <row r="162" spans="1:18">
      <c r="A162" s="310" t="s">
        <v>1797</v>
      </c>
      <c r="B162" s="87" t="s">
        <v>2458</v>
      </c>
      <c r="C162" s="24"/>
      <c r="D162" s="32">
        <v>120</v>
      </c>
      <c r="F162" s="32">
        <v>144</v>
      </c>
      <c r="H162" s="32">
        <v>135</v>
      </c>
      <c r="I162" s="32">
        <v>133</v>
      </c>
      <c r="K162" s="5">
        <v>88</v>
      </c>
      <c r="L162" s="5">
        <v>45</v>
      </c>
      <c r="M162" s="5">
        <v>16</v>
      </c>
      <c r="O162" s="5">
        <f>SUM(K162:N162)</f>
        <v>149</v>
      </c>
      <c r="Q162"/>
    </row>
    <row r="163" spans="1:18">
      <c r="Q163"/>
    </row>
    <row r="164" spans="1:18" hidden="1">
      <c r="B164" s="4" t="s">
        <v>1798</v>
      </c>
      <c r="C164" s="4"/>
      <c r="D164" s="10">
        <v>149</v>
      </c>
      <c r="Q164"/>
    </row>
    <row r="165" spans="1:18" hidden="1">
      <c r="B165" s="84" t="s">
        <v>2454</v>
      </c>
      <c r="C165" s="4"/>
      <c r="D165" s="85">
        <v>24</v>
      </c>
      <c r="Q165"/>
    </row>
    <row r="166" spans="1:18" hidden="1">
      <c r="B166" s="82" t="s">
        <v>2455</v>
      </c>
      <c r="C166" s="4"/>
      <c r="D166" s="83">
        <v>120</v>
      </c>
      <c r="Q166"/>
    </row>
    <row r="167" spans="1:18" hidden="1">
      <c r="B167" s="78" t="s">
        <v>2456</v>
      </c>
      <c r="C167" s="4"/>
      <c r="D167" s="79">
        <v>5</v>
      </c>
      <c r="Q167"/>
    </row>
    <row r="168" spans="1:18" hidden="1">
      <c r="B168" s="80" t="s">
        <v>2457</v>
      </c>
      <c r="C168" s="4"/>
      <c r="D168" s="81">
        <v>1</v>
      </c>
      <c r="Q168"/>
    </row>
    <row r="169" spans="1:18" s="28" customFormat="1" hidden="1">
      <c r="A169" s="31"/>
      <c r="B169" s="89"/>
      <c r="C169" s="90"/>
      <c r="D169" s="91"/>
      <c r="E169"/>
      <c r="G169"/>
      <c r="H169" s="31"/>
      <c r="I169" s="31"/>
      <c r="J169"/>
      <c r="K169" s="5"/>
      <c r="L169" s="5"/>
      <c r="M169" s="5"/>
      <c r="N169" s="5"/>
      <c r="O169"/>
      <c r="P169"/>
      <c r="Q169"/>
      <c r="R169"/>
    </row>
    <row r="170" spans="1:18" hidden="1">
      <c r="B170" s="4" t="s">
        <v>1799</v>
      </c>
      <c r="C170" s="4"/>
      <c r="D170" s="10">
        <v>87</v>
      </c>
      <c r="E170" s="29"/>
      <c r="F170" s="29">
        <v>108</v>
      </c>
      <c r="G170" s="29"/>
      <c r="H170" s="67">
        <v>123</v>
      </c>
      <c r="I170" s="67">
        <v>88</v>
      </c>
      <c r="Q170"/>
    </row>
    <row r="171" spans="1:18" hidden="1">
      <c r="B171" s="4" t="s">
        <v>1800</v>
      </c>
      <c r="C171" s="4"/>
      <c r="D171" s="10">
        <v>33</v>
      </c>
      <c r="E171" s="29"/>
      <c r="F171" s="92">
        <v>33</v>
      </c>
      <c r="G171" s="29"/>
      <c r="H171" s="67">
        <v>12</v>
      </c>
      <c r="I171" s="67">
        <v>45</v>
      </c>
      <c r="Q171"/>
    </row>
    <row r="172" spans="1:18" hidden="1">
      <c r="B172" s="4" t="s">
        <v>1801</v>
      </c>
      <c r="C172" s="4"/>
      <c r="D172" s="10">
        <v>1</v>
      </c>
      <c r="E172" s="29"/>
      <c r="F172" s="92">
        <v>8</v>
      </c>
      <c r="G172" s="29"/>
      <c r="H172" s="67">
        <v>14</v>
      </c>
      <c r="I172" s="67">
        <v>16</v>
      </c>
      <c r="Q172"/>
    </row>
    <row r="173" spans="1:18" hidden="1">
      <c r="Q173"/>
    </row>
    <row r="174" spans="1:18">
      <c r="Q174"/>
    </row>
    <row r="175" spans="1:18">
      <c r="B175" s="4" t="s">
        <v>2617</v>
      </c>
      <c r="D175" s="100">
        <v>5</v>
      </c>
      <c r="H175" s="350" t="s">
        <v>2618</v>
      </c>
      <c r="I175" s="350"/>
      <c r="K175" s="124" t="s">
        <v>2617</v>
      </c>
      <c r="L175" s="126">
        <v>5</v>
      </c>
      <c r="Q175"/>
    </row>
    <row r="176" spans="1:18">
      <c r="B176" s="4" t="s">
        <v>2619</v>
      </c>
      <c r="D176" s="100">
        <v>125</v>
      </c>
      <c r="H176" s="76" t="s">
        <v>658</v>
      </c>
      <c r="I176" s="178">
        <f>(I161/D180)</f>
        <v>0.49019607843137253</v>
      </c>
      <c r="K176" s="124" t="s">
        <v>2619</v>
      </c>
      <c r="L176" s="126">
        <v>120</v>
      </c>
      <c r="Q176"/>
    </row>
    <row r="177" spans="1:18">
      <c r="B177" s="33" t="s">
        <v>2620</v>
      </c>
      <c r="D177" s="100">
        <v>24</v>
      </c>
      <c r="H177" s="9"/>
      <c r="I177" s="9"/>
      <c r="K177" s="124" t="s">
        <v>2620</v>
      </c>
      <c r="L177" s="126">
        <v>24</v>
      </c>
      <c r="Q177" s="71" t="s">
        <v>1806</v>
      </c>
      <c r="R177" s="71" t="s">
        <v>2451</v>
      </c>
    </row>
    <row r="178" spans="1:18">
      <c r="B178" s="34" t="s">
        <v>2622</v>
      </c>
      <c r="D178" s="100">
        <v>1</v>
      </c>
      <c r="H178" s="9"/>
      <c r="I178" s="9"/>
      <c r="K178" s="124" t="s">
        <v>2622</v>
      </c>
      <c r="L178" s="126">
        <v>1</v>
      </c>
      <c r="Q178" s="71" t="s">
        <v>1375</v>
      </c>
      <c r="R178" s="71" t="s">
        <v>2451</v>
      </c>
    </row>
    <row r="179" spans="1:18">
      <c r="B179" s="4"/>
      <c r="D179" s="100"/>
      <c r="H179" s="350" t="s">
        <v>2623</v>
      </c>
      <c r="I179" s="350"/>
      <c r="K179" s="124"/>
      <c r="L179" s="126"/>
      <c r="Q179" s="71" t="s">
        <v>1426</v>
      </c>
      <c r="R179" s="71" t="s">
        <v>2451</v>
      </c>
    </row>
    <row r="180" spans="1:18">
      <c r="B180" s="94" t="s">
        <v>2624</v>
      </c>
      <c r="D180" s="74">
        <f>D176+D175+D177-D178</f>
        <v>153</v>
      </c>
      <c r="H180" s="76" t="s">
        <v>658</v>
      </c>
      <c r="I180" s="178">
        <f>(I162/D180)</f>
        <v>0.86928104575163401</v>
      </c>
      <c r="K180" s="124" t="s">
        <v>2624</v>
      </c>
      <c r="L180" s="126">
        <f>L175+L176+L177</f>
        <v>149</v>
      </c>
      <c r="Q180" s="71" t="s">
        <v>1810</v>
      </c>
      <c r="R180" s="71" t="s">
        <v>28</v>
      </c>
    </row>
    <row r="185" spans="1:18">
      <c r="B185" s="8" t="s">
        <v>1802</v>
      </c>
    </row>
    <row r="186" spans="1:18">
      <c r="A186" s="14"/>
      <c r="B186" s="13" t="s">
        <v>1516</v>
      </c>
      <c r="C186" s="15">
        <v>50</v>
      </c>
      <c r="D186" s="25" t="s">
        <v>682</v>
      </c>
    </row>
    <row r="187" spans="1:18">
      <c r="A187" s="14"/>
      <c r="B187" s="13" t="s">
        <v>1343</v>
      </c>
      <c r="C187" s="15">
        <v>50</v>
      </c>
      <c r="D187" s="25" t="s">
        <v>682</v>
      </c>
    </row>
    <row r="188" spans="1:18">
      <c r="A188" s="14"/>
      <c r="B188" s="13" t="s">
        <v>1803</v>
      </c>
      <c r="C188" s="15">
        <v>50</v>
      </c>
      <c r="D188" s="25" t="s">
        <v>682</v>
      </c>
      <c r="Q188" s="271" t="s">
        <v>5354</v>
      </c>
    </row>
    <row r="189" spans="1:18">
      <c r="Q189" s="271" t="s">
        <v>5355</v>
      </c>
    </row>
    <row r="190" spans="1:18">
      <c r="A190" s="6" t="s">
        <v>1804</v>
      </c>
      <c r="B190" t="s">
        <v>1805</v>
      </c>
      <c r="Q190" s="271" t="s">
        <v>5356</v>
      </c>
    </row>
    <row r="191" spans="1:18">
      <c r="A191" s="6" t="s">
        <v>981</v>
      </c>
      <c r="B191" s="26" t="s">
        <v>1806</v>
      </c>
      <c r="C191" s="21">
        <v>42</v>
      </c>
      <c r="D191" s="21" t="s">
        <v>681</v>
      </c>
      <c r="Q191" s="271" t="s">
        <v>5357</v>
      </c>
    </row>
    <row r="192" spans="1:18">
      <c r="B192" s="26" t="s">
        <v>1807</v>
      </c>
      <c r="C192" s="21">
        <v>46</v>
      </c>
      <c r="D192" s="21" t="s">
        <v>1336</v>
      </c>
      <c r="Q192" s="271" t="s">
        <v>1648</v>
      </c>
    </row>
    <row r="193" spans="1:4">
      <c r="A193" s="6" t="s">
        <v>981</v>
      </c>
      <c r="B193" s="13" t="s">
        <v>1394</v>
      </c>
      <c r="C193" s="18">
        <v>10</v>
      </c>
      <c r="D193" s="18" t="s">
        <v>9</v>
      </c>
    </row>
    <row r="194" spans="1:4">
      <c r="B194" s="26" t="s">
        <v>1808</v>
      </c>
      <c r="C194" s="21">
        <v>46</v>
      </c>
      <c r="D194" s="21" t="s">
        <v>682</v>
      </c>
    </row>
    <row r="195" spans="1:4">
      <c r="B195" s="26" t="s">
        <v>1134</v>
      </c>
      <c r="C195" s="27">
        <v>28</v>
      </c>
      <c r="D195" s="21" t="s">
        <v>681</v>
      </c>
    </row>
    <row r="196" spans="1:4">
      <c r="B196" s="26" t="s">
        <v>1446</v>
      </c>
      <c r="C196" s="27">
        <v>41</v>
      </c>
      <c r="D196" s="21" t="s">
        <v>681</v>
      </c>
    </row>
    <row r="197" spans="1:4">
      <c r="B197" s="13" t="s">
        <v>1809</v>
      </c>
      <c r="C197" s="18">
        <v>46</v>
      </c>
      <c r="D197" s="18" t="s">
        <v>682</v>
      </c>
    </row>
    <row r="198" spans="1:4">
      <c r="B198" s="26" t="s">
        <v>1164</v>
      </c>
      <c r="C198" s="21">
        <v>37</v>
      </c>
      <c r="D198" s="21" t="s">
        <v>681</v>
      </c>
    </row>
    <row r="199" spans="1:4">
      <c r="B199" s="26" t="s">
        <v>1196</v>
      </c>
      <c r="C199" s="21">
        <v>30</v>
      </c>
      <c r="D199" s="21" t="s">
        <v>681</v>
      </c>
    </row>
    <row r="200" spans="1:4">
      <c r="B200" s="26" t="s">
        <v>1810</v>
      </c>
      <c r="C200" s="21">
        <v>24</v>
      </c>
      <c r="D200" s="21" t="s">
        <v>681</v>
      </c>
    </row>
    <row r="201" spans="1:4">
      <c r="B201" s="13" t="s">
        <v>1811</v>
      </c>
      <c r="C201" s="18">
        <v>45</v>
      </c>
      <c r="D201" s="18" t="s">
        <v>681</v>
      </c>
    </row>
  </sheetData>
  <sortState xmlns:xlrd2="http://schemas.microsoft.com/office/spreadsheetml/2017/richdata2" ref="A4:I159">
    <sortCondition ref="A4:A159"/>
  </sortState>
  <mergeCells count="2">
    <mergeCell ref="H175:I175"/>
    <mergeCell ref="H179:I179"/>
  </mergeCells>
  <phoneticPr fontId="40" type="noConversion"/>
  <conditionalFormatting sqref="D186:D188 B191:D201 I13 I15 I26 I44:I45 I66 I74:I75 I84 I96 I105 I123 I133 I141 I146 I171:I174 H160:H174 H181:I1048576 F2:H158 D154:I158">
    <cfRule type="cellIs" dxfId="78" priority="55" operator="equal">
      <formula>"BRCHG"</formula>
    </cfRule>
  </conditionalFormatting>
  <conditionalFormatting sqref="E4:E81 E83:E97 C186:C188 E99:E158">
    <cfRule type="cellIs" dxfId="77" priority="60" operator="between">
      <formula>24</formula>
      <formula>0</formula>
    </cfRule>
    <cfRule type="cellIs" dxfId="76" priority="61" operator="between">
      <formula>49</formula>
      <formula>25</formula>
    </cfRule>
  </conditionalFormatting>
  <conditionalFormatting sqref="F4:F158 D154:I158">
    <cfRule type="cellIs" dxfId="75" priority="50" operator="equal">
      <formula>"FAIL"</formula>
    </cfRule>
    <cfRule type="cellIs" dxfId="74" priority="51" operator="equal">
      <formula>"ATKT"</formula>
    </cfRule>
  </conditionalFormatting>
  <conditionalFormatting sqref="I13 I15 I26 I44:I45 I66 I74:I75 I84 I96 I105 I123 I133 I141 I146 H4:H158">
    <cfRule type="cellIs" dxfId="73" priority="48" operator="equal">
      <formula>"ATKT"</formula>
    </cfRule>
    <cfRule type="cellIs" dxfId="72" priority="49" operator="equal">
      <formula>"FAIL"</formula>
    </cfRule>
  </conditionalFormatting>
  <conditionalFormatting sqref="I104">
    <cfRule type="cellIs" dxfId="71" priority="47" operator="equal">
      <formula>"BRCHG"</formula>
    </cfRule>
  </conditionalFormatting>
  <conditionalFormatting sqref="I104">
    <cfRule type="cellIs" dxfId="70" priority="45" operator="equal">
      <formula>"ATKT"</formula>
    </cfRule>
    <cfRule type="cellIs" dxfId="69" priority="46" operator="equal">
      <formula>"FAIL"</formula>
    </cfRule>
  </conditionalFormatting>
  <conditionalFormatting sqref="I108">
    <cfRule type="cellIs" dxfId="68" priority="44" operator="equal">
      <formula>"BRCHG"</formula>
    </cfRule>
  </conditionalFormatting>
  <conditionalFormatting sqref="I108">
    <cfRule type="cellIs" dxfId="67" priority="42" operator="equal">
      <formula>"ATKT"</formula>
    </cfRule>
    <cfRule type="cellIs" dxfId="66" priority="43" operator="equal">
      <formula>"FAIL"</formula>
    </cfRule>
  </conditionalFormatting>
  <conditionalFormatting sqref="I161">
    <cfRule type="cellIs" dxfId="65" priority="41" operator="equal">
      <formula>"BRCHG"</formula>
    </cfRule>
  </conditionalFormatting>
  <conditionalFormatting sqref="I162">
    <cfRule type="cellIs" dxfId="64" priority="40" operator="equal">
      <formula>"BRCHG"</formula>
    </cfRule>
  </conditionalFormatting>
  <conditionalFormatting sqref="I6">
    <cfRule type="cellIs" dxfId="63" priority="39" operator="equal">
      <formula>"BRCHG"</formula>
    </cfRule>
  </conditionalFormatting>
  <conditionalFormatting sqref="I6">
    <cfRule type="cellIs" dxfId="62" priority="37" operator="equal">
      <formula>"ATKT"</formula>
    </cfRule>
    <cfRule type="cellIs" dxfId="61" priority="38" operator="equal">
      <formula>"FAIL"</formula>
    </cfRule>
  </conditionalFormatting>
  <conditionalFormatting sqref="I20">
    <cfRule type="cellIs" dxfId="60" priority="36" operator="equal">
      <formula>"BRCHG"</formula>
    </cfRule>
  </conditionalFormatting>
  <conditionalFormatting sqref="I20">
    <cfRule type="cellIs" dxfId="59" priority="34" operator="equal">
      <formula>"ATKT"</formula>
    </cfRule>
    <cfRule type="cellIs" dxfId="58" priority="35" operator="equal">
      <formula>"FAIL"</formula>
    </cfRule>
  </conditionalFormatting>
  <conditionalFormatting sqref="I41">
    <cfRule type="cellIs" dxfId="57" priority="33" operator="equal">
      <formula>"BRCHG"</formula>
    </cfRule>
  </conditionalFormatting>
  <conditionalFormatting sqref="I41">
    <cfRule type="cellIs" dxfId="56" priority="31" operator="equal">
      <formula>"ATKT"</formula>
    </cfRule>
    <cfRule type="cellIs" dxfId="55" priority="32" operator="equal">
      <formula>"FAIL"</formula>
    </cfRule>
  </conditionalFormatting>
  <conditionalFormatting sqref="I43">
    <cfRule type="cellIs" dxfId="54" priority="30" operator="equal">
      <formula>"BRCHG"</formula>
    </cfRule>
  </conditionalFormatting>
  <conditionalFormatting sqref="I43">
    <cfRule type="cellIs" dxfId="53" priority="28" operator="equal">
      <formula>"ATKT"</formula>
    </cfRule>
    <cfRule type="cellIs" dxfId="52" priority="29" operator="equal">
      <formula>"FAIL"</formula>
    </cfRule>
  </conditionalFormatting>
  <conditionalFormatting sqref="I67:I68">
    <cfRule type="cellIs" dxfId="51" priority="27" operator="equal">
      <formula>"BRCHG"</formula>
    </cfRule>
  </conditionalFormatting>
  <conditionalFormatting sqref="I67:I68">
    <cfRule type="cellIs" dxfId="50" priority="25" operator="equal">
      <formula>"ATKT"</formula>
    </cfRule>
    <cfRule type="cellIs" dxfId="49" priority="26" operator="equal">
      <formula>"FAIL"</formula>
    </cfRule>
  </conditionalFormatting>
  <conditionalFormatting sqref="I82">
    <cfRule type="cellIs" dxfId="48" priority="24" operator="equal">
      <formula>"BRCHG"</formula>
    </cfRule>
  </conditionalFormatting>
  <conditionalFormatting sqref="I82">
    <cfRule type="cellIs" dxfId="47" priority="22" operator="equal">
      <formula>"ATKT"</formula>
    </cfRule>
    <cfRule type="cellIs" dxfId="46" priority="23" operator="equal">
      <formula>"FAIL"</formula>
    </cfRule>
  </conditionalFormatting>
  <conditionalFormatting sqref="I88:I89">
    <cfRule type="cellIs" dxfId="45" priority="21" operator="equal">
      <formula>"BRCHG"</formula>
    </cfRule>
  </conditionalFormatting>
  <conditionalFormatting sqref="I88:I89">
    <cfRule type="cellIs" dxfId="44" priority="19" operator="equal">
      <formula>"ATKT"</formula>
    </cfRule>
    <cfRule type="cellIs" dxfId="43" priority="20" operator="equal">
      <formula>"FAIL"</formula>
    </cfRule>
  </conditionalFormatting>
  <conditionalFormatting sqref="I106">
    <cfRule type="cellIs" dxfId="42" priority="18" operator="equal">
      <formula>"BRCHG"</formula>
    </cfRule>
  </conditionalFormatting>
  <conditionalFormatting sqref="I106">
    <cfRule type="cellIs" dxfId="41" priority="16" operator="equal">
      <formula>"ATKT"</formula>
    </cfRule>
    <cfRule type="cellIs" dxfId="40" priority="17" operator="equal">
      <formula>"FAIL"</formula>
    </cfRule>
  </conditionalFormatting>
  <conditionalFormatting sqref="I114">
    <cfRule type="cellIs" dxfId="39" priority="15" operator="equal">
      <formula>"BRCHG"</formula>
    </cfRule>
  </conditionalFormatting>
  <conditionalFormatting sqref="I114">
    <cfRule type="cellIs" dxfId="38" priority="13" operator="equal">
      <formula>"ATKT"</formula>
    </cfRule>
    <cfRule type="cellIs" dxfId="37" priority="14" operator="equal">
      <formula>"FAIL"</formula>
    </cfRule>
  </conditionalFormatting>
  <conditionalFormatting sqref="I117">
    <cfRule type="cellIs" dxfId="36" priority="12" operator="equal">
      <formula>"BRCHG"</formula>
    </cfRule>
  </conditionalFormatting>
  <conditionalFormatting sqref="I117">
    <cfRule type="cellIs" dxfId="35" priority="10" operator="equal">
      <formula>"ATKT"</formula>
    </cfRule>
    <cfRule type="cellIs" dxfId="34" priority="11" operator="equal">
      <formula>"FAIL"</formula>
    </cfRule>
  </conditionalFormatting>
  <conditionalFormatting sqref="I135">
    <cfRule type="cellIs" dxfId="33" priority="9" operator="equal">
      <formula>"BRCHG"</formula>
    </cfRule>
  </conditionalFormatting>
  <conditionalFormatting sqref="I135">
    <cfRule type="cellIs" dxfId="32" priority="7" operator="equal">
      <formula>"ATKT"</formula>
    </cfRule>
    <cfRule type="cellIs" dxfId="31" priority="8" operator="equal">
      <formula>"FAIL"</formula>
    </cfRule>
  </conditionalFormatting>
  <conditionalFormatting sqref="I143">
    <cfRule type="cellIs" dxfId="30" priority="6" operator="equal">
      <formula>"BRCHG"</formula>
    </cfRule>
  </conditionalFormatting>
  <conditionalFormatting sqref="I143">
    <cfRule type="cellIs" dxfId="29" priority="4" operator="equal">
      <formula>"ATKT"</formula>
    </cfRule>
    <cfRule type="cellIs" dxfId="28" priority="5" operator="equal">
      <formula>"FAIL"</formula>
    </cfRule>
  </conditionalFormatting>
  <conditionalFormatting sqref="I148">
    <cfRule type="cellIs" dxfId="27" priority="3" operator="equal">
      <formula>"BRCHG"</formula>
    </cfRule>
  </conditionalFormatting>
  <conditionalFormatting sqref="I148">
    <cfRule type="cellIs" dxfId="26" priority="1" operator="equal">
      <formula>"ATKT"</formula>
    </cfRule>
    <cfRule type="cellIs" dxfId="25" priority="2" operator="equal">
      <formula>"FAIL"</formula>
    </cfRule>
  </conditionalFormatting>
  <printOptions horizontalCentered="1"/>
  <pageMargins left="0.70866141732283472" right="0.70866141732283472" top="0.18" bottom="0.27559055118110237" header="0.12" footer="0.11811023622047245"/>
  <pageSetup paperSize="9" scale="71" orientation="portrait" r:id="rId1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185"/>
  <sheetViews>
    <sheetView zoomScaleNormal="100" workbookViewId="0">
      <pane xSplit="3" ySplit="3" topLeftCell="D73" activePane="bottomRight" state="frozen"/>
      <selection pane="topRight" activeCell="D1" sqref="D1"/>
      <selection pane="bottomLeft" activeCell="A4" sqref="A4"/>
      <selection pane="bottomRight" activeCell="N162" sqref="N162"/>
    </sheetView>
  </sheetViews>
  <sheetFormatPr defaultColWidth="9" defaultRowHeight="14.4"/>
  <cols>
    <col min="1" max="1" width="9" style="187"/>
    <col min="2" max="2" width="10.6640625" style="179" bestFit="1" customWidth="1"/>
    <col min="3" max="3" width="32.6640625" style="179" customWidth="1"/>
    <col min="4" max="4" width="9.109375" style="187" customWidth="1"/>
    <col min="5" max="5" width="6.6640625" style="190" customWidth="1"/>
    <col min="6" max="6" width="9" style="179" customWidth="1"/>
    <col min="7" max="7" width="9.6640625" style="179" customWidth="1"/>
    <col min="8" max="8" width="3.6640625" style="179" customWidth="1"/>
    <col min="9" max="9" width="2.44140625" style="179" customWidth="1"/>
    <col min="10" max="10" width="11" style="179" hidden="1" customWidth="1"/>
    <col min="11" max="11" width="36.44140625" style="179" hidden="1" customWidth="1"/>
    <col min="12" max="12" width="0" style="179" hidden="1" customWidth="1"/>
    <col min="13" max="13" width="9" style="179"/>
    <col min="14" max="14" width="10.6640625" style="179" bestFit="1" customWidth="1"/>
    <col min="15" max="15" width="27.33203125" style="179" customWidth="1"/>
    <col min="16" max="16384" width="9" style="179"/>
  </cols>
  <sheetData>
    <row r="1" spans="1:12" ht="18">
      <c r="C1" s="351" t="s">
        <v>2445</v>
      </c>
      <c r="D1" s="351"/>
      <c r="E1" s="351"/>
      <c r="F1" s="351"/>
      <c r="G1" s="351"/>
    </row>
    <row r="2" spans="1:12">
      <c r="D2" s="180" t="s">
        <v>2460</v>
      </c>
      <c r="E2" s="180" t="s">
        <v>1632</v>
      </c>
      <c r="F2" s="180" t="s">
        <v>1634</v>
      </c>
      <c r="G2" s="180" t="s">
        <v>1812</v>
      </c>
    </row>
    <row r="3" spans="1:12">
      <c r="A3" s="182" t="s">
        <v>2459</v>
      </c>
      <c r="B3" s="181" t="s">
        <v>2917</v>
      </c>
      <c r="C3" s="181" t="s">
        <v>665</v>
      </c>
      <c r="D3" s="183" t="s">
        <v>1638</v>
      </c>
      <c r="E3" s="183" t="s">
        <v>1639</v>
      </c>
      <c r="F3" s="183" t="s">
        <v>1640</v>
      </c>
      <c r="G3" s="183" t="s">
        <v>1813</v>
      </c>
    </row>
    <row r="4" spans="1:12">
      <c r="A4" s="182" t="s">
        <v>1814</v>
      </c>
      <c r="B4" s="184" t="s">
        <v>2776</v>
      </c>
      <c r="C4" s="181" t="s">
        <v>1815</v>
      </c>
      <c r="D4" s="185" t="s">
        <v>682</v>
      </c>
      <c r="E4" s="182" t="s">
        <v>1816</v>
      </c>
      <c r="F4" s="182" t="s">
        <v>2462</v>
      </c>
      <c r="G4" s="182" t="s">
        <v>2462</v>
      </c>
      <c r="J4" s="179" t="s">
        <v>2776</v>
      </c>
      <c r="K4" s="179" t="s">
        <v>1815</v>
      </c>
      <c r="L4" s="179" t="s">
        <v>2462</v>
      </c>
    </row>
    <row r="5" spans="1:12">
      <c r="A5" s="182" t="s">
        <v>1814</v>
      </c>
      <c r="B5" s="184" t="s">
        <v>2777</v>
      </c>
      <c r="C5" s="181" t="s">
        <v>1818</v>
      </c>
      <c r="D5" s="185" t="s">
        <v>682</v>
      </c>
      <c r="E5" s="182" t="s">
        <v>1816</v>
      </c>
      <c r="F5" s="182" t="s">
        <v>2462</v>
      </c>
      <c r="G5" s="182" t="s">
        <v>2462</v>
      </c>
      <c r="J5" s="179" t="s">
        <v>2777</v>
      </c>
      <c r="K5" s="179" t="s">
        <v>1818</v>
      </c>
      <c r="L5" s="179" t="s">
        <v>2462</v>
      </c>
    </row>
    <row r="6" spans="1:12">
      <c r="A6" s="182" t="s">
        <v>1814</v>
      </c>
      <c r="B6" s="184" t="s">
        <v>2778</v>
      </c>
      <c r="C6" s="181" t="s">
        <v>1819</v>
      </c>
      <c r="D6" s="185" t="s">
        <v>682</v>
      </c>
      <c r="E6" s="182" t="s">
        <v>1816</v>
      </c>
      <c r="F6" s="182" t="s">
        <v>2462</v>
      </c>
      <c r="G6" s="182" t="s">
        <v>2462</v>
      </c>
      <c r="J6" s="179" t="s">
        <v>2778</v>
      </c>
      <c r="K6" s="179" t="s">
        <v>1819</v>
      </c>
      <c r="L6" s="179" t="s">
        <v>2462</v>
      </c>
    </row>
    <row r="7" spans="1:12">
      <c r="A7" s="182" t="s">
        <v>1814</v>
      </c>
      <c r="B7" s="184" t="s">
        <v>2779</v>
      </c>
      <c r="C7" s="181" t="s">
        <v>1820</v>
      </c>
      <c r="D7" s="185" t="s">
        <v>682</v>
      </c>
      <c r="E7" s="182" t="s">
        <v>1816</v>
      </c>
      <c r="F7" s="182" t="s">
        <v>2462</v>
      </c>
      <c r="G7" s="182" t="s">
        <v>2462</v>
      </c>
      <c r="J7" s="179" t="s">
        <v>2779</v>
      </c>
      <c r="K7" s="179" t="s">
        <v>1820</v>
      </c>
      <c r="L7" s="179" t="s">
        <v>2462</v>
      </c>
    </row>
    <row r="8" spans="1:12">
      <c r="A8" s="182" t="s">
        <v>1814</v>
      </c>
      <c r="B8" s="184" t="s">
        <v>2780</v>
      </c>
      <c r="C8" s="181" t="s">
        <v>1817</v>
      </c>
      <c r="D8" s="185" t="s">
        <v>681</v>
      </c>
      <c r="E8" s="182" t="s">
        <v>681</v>
      </c>
      <c r="F8" s="182" t="s">
        <v>2462</v>
      </c>
      <c r="G8" s="182" t="s">
        <v>2462</v>
      </c>
      <c r="J8" s="179" t="s">
        <v>2780</v>
      </c>
      <c r="K8" s="179" t="s">
        <v>1817</v>
      </c>
      <c r="L8" s="179" t="s">
        <v>2462</v>
      </c>
    </row>
    <row r="9" spans="1:12">
      <c r="A9" s="182" t="s">
        <v>1814</v>
      </c>
      <c r="B9" s="184" t="s">
        <v>2781</v>
      </c>
      <c r="C9" s="181" t="s">
        <v>1821</v>
      </c>
      <c r="D9" s="185" t="s">
        <v>682</v>
      </c>
      <c r="E9" s="182" t="s">
        <v>1816</v>
      </c>
      <c r="F9" s="182" t="s">
        <v>2462</v>
      </c>
      <c r="G9" s="182" t="s">
        <v>2462</v>
      </c>
      <c r="J9" s="179" t="s">
        <v>2781</v>
      </c>
      <c r="K9" s="179" t="s">
        <v>1821</v>
      </c>
      <c r="L9" s="179" t="s">
        <v>2462</v>
      </c>
    </row>
    <row r="10" spans="1:12">
      <c r="A10" s="182" t="s">
        <v>1814</v>
      </c>
      <c r="B10" s="184" t="s">
        <v>2782</v>
      </c>
      <c r="C10" s="181" t="s">
        <v>1822</v>
      </c>
      <c r="D10" s="185" t="s">
        <v>682</v>
      </c>
      <c r="E10" s="182" t="s">
        <v>681</v>
      </c>
      <c r="F10" s="182" t="s">
        <v>2463</v>
      </c>
      <c r="G10" s="182" t="s">
        <v>2462</v>
      </c>
      <c r="J10" s="179" t="s">
        <v>2782</v>
      </c>
      <c r="K10" s="179" t="s">
        <v>1822</v>
      </c>
      <c r="L10" s="179" t="s">
        <v>2462</v>
      </c>
    </row>
    <row r="11" spans="1:12">
      <c r="A11" s="182" t="s">
        <v>1814</v>
      </c>
      <c r="B11" s="184" t="s">
        <v>2783</v>
      </c>
      <c r="C11" s="181" t="s">
        <v>1823</v>
      </c>
      <c r="D11" s="185" t="s">
        <v>682</v>
      </c>
      <c r="E11" s="182" t="s">
        <v>681</v>
      </c>
      <c r="F11" s="182" t="s">
        <v>693</v>
      </c>
      <c r="G11" s="182" t="s">
        <v>2462</v>
      </c>
      <c r="J11" s="179" t="s">
        <v>2783</v>
      </c>
      <c r="K11" s="179" t="s">
        <v>1823</v>
      </c>
      <c r="L11" s="179" t="s">
        <v>2462</v>
      </c>
    </row>
    <row r="12" spans="1:12">
      <c r="A12" s="182" t="s">
        <v>1654</v>
      </c>
      <c r="B12" s="184" t="s">
        <v>2784</v>
      </c>
      <c r="C12" s="181" t="s">
        <v>1970</v>
      </c>
      <c r="D12" s="182"/>
      <c r="E12" s="182" t="s">
        <v>1816</v>
      </c>
      <c r="F12" s="182" t="s">
        <v>2462</v>
      </c>
      <c r="G12" s="182" t="s">
        <v>2462</v>
      </c>
      <c r="J12" s="179" t="s">
        <v>2784</v>
      </c>
      <c r="K12" s="179" t="s">
        <v>1970</v>
      </c>
      <c r="L12" s="179" t="s">
        <v>2462</v>
      </c>
    </row>
    <row r="13" spans="1:12">
      <c r="A13" s="182" t="s">
        <v>1814</v>
      </c>
      <c r="B13" s="184" t="s">
        <v>2785</v>
      </c>
      <c r="C13" s="181" t="s">
        <v>1825</v>
      </c>
      <c r="D13" s="185" t="s">
        <v>682</v>
      </c>
      <c r="E13" s="182" t="s">
        <v>1816</v>
      </c>
      <c r="F13" s="182" t="s">
        <v>2462</v>
      </c>
      <c r="G13" s="182" t="s">
        <v>2462</v>
      </c>
      <c r="J13" s="179" t="s">
        <v>2785</v>
      </c>
      <c r="K13" s="179" t="s">
        <v>1825</v>
      </c>
      <c r="L13" s="179" t="s">
        <v>2462</v>
      </c>
    </row>
    <row r="14" spans="1:12">
      <c r="A14" s="182" t="s">
        <v>1814</v>
      </c>
      <c r="B14" s="184" t="s">
        <v>2786</v>
      </c>
      <c r="C14" s="181" t="s">
        <v>1827</v>
      </c>
      <c r="D14" s="185" t="s">
        <v>682</v>
      </c>
      <c r="E14" s="182" t="s">
        <v>1816</v>
      </c>
      <c r="F14" s="182" t="s">
        <v>2462</v>
      </c>
      <c r="G14" s="182" t="s">
        <v>2462</v>
      </c>
      <c r="J14" s="179" t="s">
        <v>2786</v>
      </c>
      <c r="K14" s="179" t="s">
        <v>1827</v>
      </c>
      <c r="L14" s="179" t="s">
        <v>2462</v>
      </c>
    </row>
    <row r="15" spans="1:12">
      <c r="A15" s="182" t="s">
        <v>1814</v>
      </c>
      <c r="B15" s="184" t="s">
        <v>2787</v>
      </c>
      <c r="C15" s="181" t="s">
        <v>1828</v>
      </c>
      <c r="D15" s="185" t="s">
        <v>682</v>
      </c>
      <c r="E15" s="182" t="s">
        <v>1816</v>
      </c>
      <c r="F15" s="182" t="s">
        <v>2462</v>
      </c>
      <c r="G15" s="182" t="s">
        <v>2462</v>
      </c>
      <c r="J15" s="179" t="s">
        <v>2787</v>
      </c>
      <c r="K15" s="179" t="s">
        <v>1828</v>
      </c>
      <c r="L15" s="179" t="s">
        <v>2462</v>
      </c>
    </row>
    <row r="16" spans="1:12">
      <c r="A16" s="182" t="s">
        <v>1814</v>
      </c>
      <c r="B16" s="184" t="s">
        <v>2789</v>
      </c>
      <c r="C16" s="181" t="s">
        <v>1829</v>
      </c>
      <c r="D16" s="185" t="s">
        <v>682</v>
      </c>
      <c r="E16" s="182" t="s">
        <v>1816</v>
      </c>
      <c r="F16" s="182" t="s">
        <v>2462</v>
      </c>
      <c r="G16" s="182" t="s">
        <v>2462</v>
      </c>
      <c r="J16" s="179" t="s">
        <v>2789</v>
      </c>
      <c r="K16" s="179" t="s">
        <v>1829</v>
      </c>
      <c r="L16" s="179" t="s">
        <v>2462</v>
      </c>
    </row>
    <row r="17" spans="1:12">
      <c r="A17" s="182" t="s">
        <v>1814</v>
      </c>
      <c r="B17" s="184" t="s">
        <v>2790</v>
      </c>
      <c r="C17" s="181" t="s">
        <v>1832</v>
      </c>
      <c r="D17" s="185" t="s">
        <v>682</v>
      </c>
      <c r="E17" s="182" t="s">
        <v>681</v>
      </c>
      <c r="F17" s="182" t="s">
        <v>2463</v>
      </c>
      <c r="G17" s="182" t="s">
        <v>2462</v>
      </c>
      <c r="J17" s="179" t="s">
        <v>2790</v>
      </c>
      <c r="K17" s="179" t="s">
        <v>1832</v>
      </c>
      <c r="L17" s="179" t="s">
        <v>2462</v>
      </c>
    </row>
    <row r="18" spans="1:12">
      <c r="A18" s="182" t="s">
        <v>1814</v>
      </c>
      <c r="B18" s="184" t="s">
        <v>2791</v>
      </c>
      <c r="C18" s="181" t="s">
        <v>1833</v>
      </c>
      <c r="D18" s="185" t="s">
        <v>682</v>
      </c>
      <c r="E18" s="182" t="s">
        <v>1816</v>
      </c>
      <c r="F18" s="182" t="s">
        <v>2462</v>
      </c>
      <c r="G18" s="182" t="s">
        <v>2462</v>
      </c>
      <c r="J18" s="179" t="s">
        <v>2791</v>
      </c>
      <c r="K18" s="179" t="s">
        <v>1833</v>
      </c>
      <c r="L18" s="179" t="s">
        <v>2462</v>
      </c>
    </row>
    <row r="19" spans="1:12">
      <c r="A19" s="182" t="s">
        <v>1814</v>
      </c>
      <c r="B19" s="184" t="s">
        <v>2794</v>
      </c>
      <c r="C19" s="181" t="s">
        <v>1834</v>
      </c>
      <c r="D19" s="185" t="s">
        <v>682</v>
      </c>
      <c r="E19" s="182" t="s">
        <v>1816</v>
      </c>
      <c r="F19" s="182" t="s">
        <v>2462</v>
      </c>
      <c r="G19" s="182" t="s">
        <v>2462</v>
      </c>
      <c r="J19" s="179" t="s">
        <v>2794</v>
      </c>
      <c r="K19" s="179" t="s">
        <v>1834</v>
      </c>
      <c r="L19" s="179" t="s">
        <v>2462</v>
      </c>
    </row>
    <row r="20" spans="1:12">
      <c r="A20" s="182" t="s">
        <v>1814</v>
      </c>
      <c r="B20" s="184" t="s">
        <v>2795</v>
      </c>
      <c r="C20" s="181" t="s">
        <v>1835</v>
      </c>
      <c r="D20" s="185" t="s">
        <v>682</v>
      </c>
      <c r="E20" s="182" t="s">
        <v>681</v>
      </c>
      <c r="F20" s="182" t="s">
        <v>2463</v>
      </c>
      <c r="G20" s="182" t="s">
        <v>2462</v>
      </c>
      <c r="J20" s="179" t="s">
        <v>2795</v>
      </c>
      <c r="K20" s="179" t="s">
        <v>1835</v>
      </c>
      <c r="L20" s="179" t="s">
        <v>2462</v>
      </c>
    </row>
    <row r="21" spans="1:12">
      <c r="A21" s="182" t="s">
        <v>1814</v>
      </c>
      <c r="B21" s="184" t="s">
        <v>2796</v>
      </c>
      <c r="C21" s="181" t="s">
        <v>1836</v>
      </c>
      <c r="D21" s="185" t="s">
        <v>682</v>
      </c>
      <c r="E21" s="182" t="s">
        <v>681</v>
      </c>
      <c r="F21" s="182" t="s">
        <v>2462</v>
      </c>
      <c r="G21" s="182" t="s">
        <v>2462</v>
      </c>
      <c r="J21" s="179" t="s">
        <v>2796</v>
      </c>
      <c r="K21" s="179" t="s">
        <v>1836</v>
      </c>
      <c r="L21" s="179" t="s">
        <v>2462</v>
      </c>
    </row>
    <row r="22" spans="1:12">
      <c r="A22" s="182" t="s">
        <v>1814</v>
      </c>
      <c r="B22" s="184" t="s">
        <v>2797</v>
      </c>
      <c r="C22" s="181" t="s">
        <v>1837</v>
      </c>
      <c r="D22" s="185" t="s">
        <v>682</v>
      </c>
      <c r="E22" s="182" t="s">
        <v>681</v>
      </c>
      <c r="F22" s="182" t="s">
        <v>2462</v>
      </c>
      <c r="G22" s="182" t="s">
        <v>2462</v>
      </c>
      <c r="J22" s="179" t="s">
        <v>2797</v>
      </c>
      <c r="K22" s="179" t="s">
        <v>1837</v>
      </c>
      <c r="L22" s="179" t="s">
        <v>2462</v>
      </c>
    </row>
    <row r="23" spans="1:12">
      <c r="A23" s="182" t="s">
        <v>1814</v>
      </c>
      <c r="B23" s="184" t="s">
        <v>2798</v>
      </c>
      <c r="C23" s="181" t="s">
        <v>1838</v>
      </c>
      <c r="D23" s="185" t="s">
        <v>681</v>
      </c>
      <c r="E23" s="182" t="s">
        <v>681</v>
      </c>
      <c r="F23" s="182" t="s">
        <v>693</v>
      </c>
      <c r="G23" s="182" t="s">
        <v>2462</v>
      </c>
      <c r="J23" s="179" t="s">
        <v>2798</v>
      </c>
      <c r="K23" s="179" t="s">
        <v>1838</v>
      </c>
      <c r="L23" s="179" t="s">
        <v>2462</v>
      </c>
    </row>
    <row r="24" spans="1:12">
      <c r="A24" s="182" t="s">
        <v>1654</v>
      </c>
      <c r="B24" s="184" t="s">
        <v>2799</v>
      </c>
      <c r="C24" s="181" t="s">
        <v>1971</v>
      </c>
      <c r="D24" s="182"/>
      <c r="E24" s="182" t="s">
        <v>1816</v>
      </c>
      <c r="F24" s="182" t="s">
        <v>2462</v>
      </c>
      <c r="G24" s="182" t="s">
        <v>2462</v>
      </c>
      <c r="J24" s="179" t="s">
        <v>2799</v>
      </c>
      <c r="K24" s="179" t="s">
        <v>1971</v>
      </c>
      <c r="L24" s="179" t="s">
        <v>2462</v>
      </c>
    </row>
    <row r="25" spans="1:12">
      <c r="A25" s="182" t="s">
        <v>1814</v>
      </c>
      <c r="B25" s="184" t="s">
        <v>2801</v>
      </c>
      <c r="C25" s="181" t="s">
        <v>1839</v>
      </c>
      <c r="D25" s="185" t="s">
        <v>682</v>
      </c>
      <c r="E25" s="182" t="s">
        <v>681</v>
      </c>
      <c r="F25" s="182" t="s">
        <v>2463</v>
      </c>
      <c r="G25" s="182" t="s">
        <v>2462</v>
      </c>
      <c r="J25" s="179" t="s">
        <v>2801</v>
      </c>
      <c r="K25" s="179" t="s">
        <v>1839</v>
      </c>
      <c r="L25" s="179" t="s">
        <v>2462</v>
      </c>
    </row>
    <row r="26" spans="1:12">
      <c r="A26" s="182" t="s">
        <v>1814</v>
      </c>
      <c r="B26" s="184" t="s">
        <v>2802</v>
      </c>
      <c r="C26" s="181" t="s">
        <v>1840</v>
      </c>
      <c r="D26" s="185" t="s">
        <v>681</v>
      </c>
      <c r="E26" s="182" t="s">
        <v>681</v>
      </c>
      <c r="F26" s="182" t="s">
        <v>681</v>
      </c>
      <c r="G26" s="227" t="s">
        <v>28</v>
      </c>
    </row>
    <row r="27" spans="1:12">
      <c r="A27" s="182" t="s">
        <v>1814</v>
      </c>
      <c r="B27" s="184" t="s">
        <v>2803</v>
      </c>
      <c r="C27" s="181" t="s">
        <v>1841</v>
      </c>
      <c r="D27" s="185" t="s">
        <v>682</v>
      </c>
      <c r="E27" s="182" t="s">
        <v>681</v>
      </c>
      <c r="F27" s="182" t="s">
        <v>681</v>
      </c>
      <c r="G27" s="182" t="s">
        <v>2462</v>
      </c>
      <c r="J27" s="179" t="s">
        <v>2803</v>
      </c>
      <c r="K27" s="179" t="s">
        <v>1841</v>
      </c>
      <c r="L27" s="179" t="s">
        <v>2462</v>
      </c>
    </row>
    <row r="28" spans="1:12">
      <c r="A28" s="182" t="s">
        <v>1814</v>
      </c>
      <c r="B28" s="184" t="s">
        <v>2804</v>
      </c>
      <c r="C28" s="181" t="s">
        <v>1842</v>
      </c>
      <c r="D28" s="185" t="s">
        <v>682</v>
      </c>
      <c r="E28" s="182" t="s">
        <v>1816</v>
      </c>
      <c r="F28" s="182" t="s">
        <v>2462</v>
      </c>
      <c r="G28" s="182" t="s">
        <v>2462</v>
      </c>
      <c r="J28" s="179" t="s">
        <v>2804</v>
      </c>
      <c r="K28" s="179" t="s">
        <v>1842</v>
      </c>
      <c r="L28" s="179" t="s">
        <v>2462</v>
      </c>
    </row>
    <row r="29" spans="1:12">
      <c r="A29" s="182" t="s">
        <v>1814</v>
      </c>
      <c r="B29" s="184" t="s">
        <v>2807</v>
      </c>
      <c r="C29" s="181" t="s">
        <v>1845</v>
      </c>
      <c r="D29" s="185" t="s">
        <v>682</v>
      </c>
      <c r="E29" s="182" t="s">
        <v>1816</v>
      </c>
      <c r="F29" s="182" t="s">
        <v>2462</v>
      </c>
      <c r="G29" s="182" t="s">
        <v>2462</v>
      </c>
      <c r="J29" s="179" t="s">
        <v>2807</v>
      </c>
      <c r="K29" s="179" t="s">
        <v>1845</v>
      </c>
      <c r="L29" s="179" t="s">
        <v>2462</v>
      </c>
    </row>
    <row r="30" spans="1:12">
      <c r="A30" s="182" t="s">
        <v>1814</v>
      </c>
      <c r="B30" s="184" t="s">
        <v>2809</v>
      </c>
      <c r="C30" s="181" t="s">
        <v>1846</v>
      </c>
      <c r="D30" s="185" t="s">
        <v>1336</v>
      </c>
      <c r="E30" s="182" t="s">
        <v>681</v>
      </c>
      <c r="F30" s="182" t="s">
        <v>681</v>
      </c>
      <c r="G30" s="182" t="s">
        <v>2462</v>
      </c>
      <c r="J30" s="179" t="s">
        <v>2809</v>
      </c>
      <c r="K30" s="179" t="s">
        <v>1846</v>
      </c>
      <c r="L30" s="179" t="s">
        <v>2462</v>
      </c>
    </row>
    <row r="31" spans="1:12">
      <c r="A31" s="182" t="s">
        <v>1814</v>
      </c>
      <c r="B31" s="184" t="s">
        <v>2810</v>
      </c>
      <c r="C31" s="181" t="s">
        <v>1847</v>
      </c>
      <c r="D31" s="185" t="s">
        <v>682</v>
      </c>
      <c r="E31" s="182" t="s">
        <v>681</v>
      </c>
      <c r="F31" s="182" t="s">
        <v>2463</v>
      </c>
      <c r="G31" s="182" t="s">
        <v>2462</v>
      </c>
      <c r="J31" s="179" t="s">
        <v>2810</v>
      </c>
      <c r="K31" s="179" t="s">
        <v>1847</v>
      </c>
      <c r="L31" s="179" t="s">
        <v>2462</v>
      </c>
    </row>
    <row r="32" spans="1:12">
      <c r="A32" s="182" t="s">
        <v>1814</v>
      </c>
      <c r="B32" s="184" t="s">
        <v>2811</v>
      </c>
      <c r="C32" s="181" t="s">
        <v>1848</v>
      </c>
      <c r="D32" s="185" t="s">
        <v>682</v>
      </c>
      <c r="E32" s="182" t="s">
        <v>1816</v>
      </c>
      <c r="F32" s="182" t="s">
        <v>2462</v>
      </c>
      <c r="G32" s="182" t="s">
        <v>2462</v>
      </c>
      <c r="J32" s="179" t="s">
        <v>2811</v>
      </c>
      <c r="K32" s="179" t="s">
        <v>1848</v>
      </c>
      <c r="L32" s="179" t="s">
        <v>2462</v>
      </c>
    </row>
    <row r="33" spans="1:12">
      <c r="A33" s="182" t="s">
        <v>1814</v>
      </c>
      <c r="B33" s="184" t="s">
        <v>2812</v>
      </c>
      <c r="C33" s="181" t="s">
        <v>1849</v>
      </c>
      <c r="D33" s="185" t="s">
        <v>682</v>
      </c>
      <c r="E33" s="182" t="s">
        <v>1816</v>
      </c>
      <c r="F33" s="182" t="s">
        <v>2462</v>
      </c>
      <c r="G33" s="182" t="s">
        <v>2462</v>
      </c>
      <c r="J33" s="179" t="s">
        <v>2812</v>
      </c>
      <c r="K33" s="179" t="s">
        <v>1849</v>
      </c>
      <c r="L33" s="179" t="s">
        <v>2462</v>
      </c>
    </row>
    <row r="34" spans="1:12">
      <c r="A34" s="182" t="s">
        <v>1814</v>
      </c>
      <c r="B34" s="184" t="s">
        <v>2814</v>
      </c>
      <c r="C34" s="181" t="s">
        <v>1850</v>
      </c>
      <c r="D34" s="185" t="s">
        <v>1336</v>
      </c>
      <c r="E34" s="182" t="s">
        <v>681</v>
      </c>
      <c r="F34" s="182" t="s">
        <v>2463</v>
      </c>
      <c r="G34" s="182" t="s">
        <v>2463</v>
      </c>
      <c r="J34" s="179" t="s">
        <v>2814</v>
      </c>
      <c r="K34" s="179" t="s">
        <v>1850</v>
      </c>
      <c r="L34" s="179" t="s">
        <v>2463</v>
      </c>
    </row>
    <row r="35" spans="1:12">
      <c r="A35" s="182" t="s">
        <v>1814</v>
      </c>
      <c r="B35" s="184" t="s">
        <v>2815</v>
      </c>
      <c r="C35" s="181" t="s">
        <v>1851</v>
      </c>
      <c r="D35" s="185" t="s">
        <v>682</v>
      </c>
      <c r="E35" s="182" t="s">
        <v>681</v>
      </c>
      <c r="F35" s="182" t="s">
        <v>2462</v>
      </c>
      <c r="G35" s="182" t="s">
        <v>2462</v>
      </c>
      <c r="J35" s="179" t="s">
        <v>2815</v>
      </c>
      <c r="K35" s="179" t="s">
        <v>1851</v>
      </c>
      <c r="L35" s="179" t="s">
        <v>2462</v>
      </c>
    </row>
    <row r="36" spans="1:12">
      <c r="A36" s="182" t="s">
        <v>1814</v>
      </c>
      <c r="B36" s="184" t="s">
        <v>2816</v>
      </c>
      <c r="C36" s="181" t="s">
        <v>1852</v>
      </c>
      <c r="D36" s="185" t="s">
        <v>682</v>
      </c>
      <c r="E36" s="182" t="s">
        <v>1816</v>
      </c>
      <c r="F36" s="182" t="s">
        <v>2462</v>
      </c>
      <c r="G36" s="182" t="s">
        <v>2462</v>
      </c>
      <c r="J36" s="179" t="s">
        <v>2816</v>
      </c>
      <c r="K36" s="179" t="s">
        <v>1852</v>
      </c>
      <c r="L36" s="179" t="s">
        <v>2462</v>
      </c>
    </row>
    <row r="37" spans="1:12">
      <c r="A37" s="182" t="s">
        <v>1814</v>
      </c>
      <c r="B37" s="184" t="s">
        <v>2817</v>
      </c>
      <c r="C37" s="181" t="s">
        <v>1854</v>
      </c>
      <c r="D37" s="185" t="s">
        <v>682</v>
      </c>
      <c r="E37" s="182" t="s">
        <v>1816</v>
      </c>
      <c r="F37" s="182" t="s">
        <v>2463</v>
      </c>
      <c r="G37" s="182" t="s">
        <v>2462</v>
      </c>
      <c r="J37" s="179" t="s">
        <v>2817</v>
      </c>
      <c r="K37" s="179" t="s">
        <v>1854</v>
      </c>
      <c r="L37" s="179" t="s">
        <v>2462</v>
      </c>
    </row>
    <row r="38" spans="1:12">
      <c r="A38" s="182" t="s">
        <v>1814</v>
      </c>
      <c r="B38" s="184" t="s">
        <v>2818</v>
      </c>
      <c r="C38" s="181" t="s">
        <v>1855</v>
      </c>
      <c r="D38" s="185" t="s">
        <v>682</v>
      </c>
      <c r="E38" s="182" t="s">
        <v>681</v>
      </c>
      <c r="F38" s="182" t="s">
        <v>2462</v>
      </c>
      <c r="G38" s="182" t="s">
        <v>2462</v>
      </c>
      <c r="J38" s="179" t="s">
        <v>2818</v>
      </c>
      <c r="K38" s="179" t="s">
        <v>1855</v>
      </c>
      <c r="L38" s="179" t="s">
        <v>2462</v>
      </c>
    </row>
    <row r="39" spans="1:12">
      <c r="A39" s="182" t="s">
        <v>1814</v>
      </c>
      <c r="B39" s="184" t="s">
        <v>2819</v>
      </c>
      <c r="C39" s="181" t="s">
        <v>1856</v>
      </c>
      <c r="D39" s="185" t="s">
        <v>1336</v>
      </c>
      <c r="E39" s="182" t="s">
        <v>1816</v>
      </c>
      <c r="F39" s="182" t="s">
        <v>2463</v>
      </c>
      <c r="G39" s="182" t="s">
        <v>2463</v>
      </c>
      <c r="J39" s="179" t="s">
        <v>2819</v>
      </c>
      <c r="K39" s="179" t="s">
        <v>1856</v>
      </c>
      <c r="L39" s="179" t="s">
        <v>2463</v>
      </c>
    </row>
    <row r="40" spans="1:12">
      <c r="A40" s="182" t="s">
        <v>1814</v>
      </c>
      <c r="B40" s="184" t="s">
        <v>2820</v>
      </c>
      <c r="C40" s="181" t="s">
        <v>1857</v>
      </c>
      <c r="D40" s="185" t="s">
        <v>682</v>
      </c>
      <c r="E40" s="182" t="s">
        <v>1816</v>
      </c>
      <c r="F40" s="182" t="s">
        <v>2462</v>
      </c>
      <c r="G40" s="182" t="s">
        <v>2462</v>
      </c>
      <c r="J40" s="179" t="s">
        <v>2820</v>
      </c>
      <c r="K40" s="179" t="s">
        <v>1857</v>
      </c>
      <c r="L40" s="179" t="s">
        <v>2462</v>
      </c>
    </row>
    <row r="41" spans="1:12">
      <c r="A41" s="182" t="s">
        <v>1814</v>
      </c>
      <c r="B41" s="184" t="s">
        <v>2821</v>
      </c>
      <c r="C41" s="181" t="s">
        <v>1858</v>
      </c>
      <c r="D41" s="185" t="s">
        <v>682</v>
      </c>
      <c r="E41" s="182" t="s">
        <v>1816</v>
      </c>
      <c r="F41" s="182" t="s">
        <v>2462</v>
      </c>
      <c r="G41" s="182" t="s">
        <v>2462</v>
      </c>
      <c r="J41" s="179" t="s">
        <v>2821</v>
      </c>
      <c r="K41" s="179" t="s">
        <v>1858</v>
      </c>
      <c r="L41" s="179" t="s">
        <v>2462</v>
      </c>
    </row>
    <row r="42" spans="1:12">
      <c r="A42" s="182" t="s">
        <v>1814</v>
      </c>
      <c r="B42" s="184" t="s">
        <v>2822</v>
      </c>
      <c r="C42" s="181" t="s">
        <v>1859</v>
      </c>
      <c r="D42" s="185" t="s">
        <v>682</v>
      </c>
      <c r="E42" s="182" t="s">
        <v>1816</v>
      </c>
      <c r="F42" s="182" t="s">
        <v>2462</v>
      </c>
      <c r="G42" s="182" t="s">
        <v>2462</v>
      </c>
      <c r="J42" s="179" t="s">
        <v>2822</v>
      </c>
      <c r="K42" s="179" t="s">
        <v>1859</v>
      </c>
      <c r="L42" s="179" t="s">
        <v>2462</v>
      </c>
    </row>
    <row r="43" spans="1:12">
      <c r="A43" s="182" t="s">
        <v>1814</v>
      </c>
      <c r="B43" s="184" t="s">
        <v>2823</v>
      </c>
      <c r="C43" s="181" t="s">
        <v>1860</v>
      </c>
      <c r="D43" s="185" t="s">
        <v>1336</v>
      </c>
      <c r="E43" s="182" t="s">
        <v>1816</v>
      </c>
      <c r="F43" s="182" t="s">
        <v>737</v>
      </c>
      <c r="G43" s="182" t="s">
        <v>2463</v>
      </c>
      <c r="J43" s="179" t="s">
        <v>2823</v>
      </c>
      <c r="K43" s="179" t="s">
        <v>1860</v>
      </c>
      <c r="L43" s="179" t="s">
        <v>2463</v>
      </c>
    </row>
    <row r="44" spans="1:12">
      <c r="A44" s="182" t="s">
        <v>1814</v>
      </c>
      <c r="B44" s="184" t="s">
        <v>2825</v>
      </c>
      <c r="C44" s="181" t="s">
        <v>1862</v>
      </c>
      <c r="D44" s="185" t="s">
        <v>682</v>
      </c>
      <c r="E44" s="182" t="s">
        <v>1816</v>
      </c>
      <c r="F44" s="182" t="s">
        <v>693</v>
      </c>
      <c r="G44" s="182" t="s">
        <v>2463</v>
      </c>
      <c r="J44" s="179" t="s">
        <v>2825</v>
      </c>
      <c r="K44" s="179" t="s">
        <v>1862</v>
      </c>
      <c r="L44" s="179" t="s">
        <v>2463</v>
      </c>
    </row>
    <row r="45" spans="1:12">
      <c r="A45" s="182" t="s">
        <v>1814</v>
      </c>
      <c r="B45" s="184" t="s">
        <v>2826</v>
      </c>
      <c r="C45" s="181" t="s">
        <v>1863</v>
      </c>
      <c r="D45" s="185" t="s">
        <v>682</v>
      </c>
      <c r="E45" s="182" t="s">
        <v>1816</v>
      </c>
      <c r="F45" s="182" t="s">
        <v>2462</v>
      </c>
      <c r="G45" s="182" t="s">
        <v>2462</v>
      </c>
      <c r="J45" s="179" t="s">
        <v>2826</v>
      </c>
      <c r="K45" s="179" t="s">
        <v>1863</v>
      </c>
      <c r="L45" s="179" t="s">
        <v>2462</v>
      </c>
    </row>
    <row r="46" spans="1:12">
      <c r="A46" s="182" t="s">
        <v>1814</v>
      </c>
      <c r="B46" s="184" t="s">
        <v>2827</v>
      </c>
      <c r="C46" s="181" t="s">
        <v>1864</v>
      </c>
      <c r="D46" s="185" t="s">
        <v>682</v>
      </c>
      <c r="E46" s="182" t="s">
        <v>1816</v>
      </c>
      <c r="F46" s="182" t="s">
        <v>2462</v>
      </c>
      <c r="G46" s="182" t="s">
        <v>2462</v>
      </c>
      <c r="J46" s="179" t="s">
        <v>2827</v>
      </c>
      <c r="K46" s="179" t="s">
        <v>1864</v>
      </c>
      <c r="L46" s="179" t="s">
        <v>2462</v>
      </c>
    </row>
    <row r="47" spans="1:12">
      <c r="A47" s="182" t="s">
        <v>1814</v>
      </c>
      <c r="B47" s="184" t="s">
        <v>2828</v>
      </c>
      <c r="C47" s="181" t="s">
        <v>1867</v>
      </c>
      <c r="D47" s="185" t="s">
        <v>682</v>
      </c>
      <c r="E47" s="182" t="s">
        <v>1816</v>
      </c>
      <c r="F47" s="182" t="s">
        <v>2462</v>
      </c>
      <c r="G47" s="182" t="s">
        <v>2462</v>
      </c>
      <c r="J47" s="179" t="s">
        <v>2828</v>
      </c>
      <c r="K47" s="179" t="s">
        <v>1867</v>
      </c>
      <c r="L47" s="179" t="s">
        <v>2462</v>
      </c>
    </row>
    <row r="48" spans="1:12">
      <c r="A48" s="182" t="s">
        <v>1814</v>
      </c>
      <c r="B48" s="184" t="s">
        <v>2829</v>
      </c>
      <c r="C48" s="181" t="s">
        <v>1868</v>
      </c>
      <c r="D48" s="185" t="s">
        <v>682</v>
      </c>
      <c r="E48" s="182" t="s">
        <v>1816</v>
      </c>
      <c r="F48" s="182" t="s">
        <v>2462</v>
      </c>
      <c r="G48" s="182" t="s">
        <v>2462</v>
      </c>
      <c r="J48" s="179" t="s">
        <v>2829</v>
      </c>
      <c r="K48" s="179" t="s">
        <v>1868</v>
      </c>
      <c r="L48" s="179" t="s">
        <v>2462</v>
      </c>
    </row>
    <row r="49" spans="1:12">
      <c r="A49" s="182" t="s">
        <v>1814</v>
      </c>
      <c r="B49" s="184" t="s">
        <v>2830</v>
      </c>
      <c r="C49" s="181" t="s">
        <v>1869</v>
      </c>
      <c r="D49" s="185" t="s">
        <v>682</v>
      </c>
      <c r="E49" s="182" t="s">
        <v>1816</v>
      </c>
      <c r="F49" s="182" t="s">
        <v>2462</v>
      </c>
      <c r="G49" s="182" t="s">
        <v>2462</v>
      </c>
      <c r="J49" s="179" t="s">
        <v>2830</v>
      </c>
      <c r="K49" s="179" t="s">
        <v>1869</v>
      </c>
      <c r="L49" s="179" t="s">
        <v>2462</v>
      </c>
    </row>
    <row r="50" spans="1:12">
      <c r="A50" s="182" t="s">
        <v>1814</v>
      </c>
      <c r="B50" s="184" t="s">
        <v>2831</v>
      </c>
      <c r="C50" s="181" t="s">
        <v>1871</v>
      </c>
      <c r="D50" s="185" t="s">
        <v>682</v>
      </c>
      <c r="E50" s="182" t="s">
        <v>1816</v>
      </c>
      <c r="F50" s="182" t="s">
        <v>2462</v>
      </c>
      <c r="G50" s="182" t="s">
        <v>2462</v>
      </c>
      <c r="J50" s="179" t="s">
        <v>2831</v>
      </c>
      <c r="K50" s="179" t="s">
        <v>1871</v>
      </c>
      <c r="L50" s="179" t="s">
        <v>2462</v>
      </c>
    </row>
    <row r="51" spans="1:12">
      <c r="A51" s="182" t="s">
        <v>1814</v>
      </c>
      <c r="B51" s="184" t="s">
        <v>2832</v>
      </c>
      <c r="C51" s="181" t="s">
        <v>1872</v>
      </c>
      <c r="D51" s="185" t="s">
        <v>682</v>
      </c>
      <c r="E51" s="182" t="s">
        <v>1816</v>
      </c>
      <c r="F51" s="182" t="s">
        <v>2462</v>
      </c>
      <c r="G51" s="182" t="s">
        <v>2462</v>
      </c>
      <c r="J51" s="179" t="s">
        <v>2832</v>
      </c>
      <c r="K51" s="179" t="s">
        <v>1872</v>
      </c>
      <c r="L51" s="179" t="s">
        <v>2462</v>
      </c>
    </row>
    <row r="52" spans="1:12">
      <c r="A52" s="182" t="s">
        <v>1814</v>
      </c>
      <c r="B52" s="184" t="s">
        <v>2833</v>
      </c>
      <c r="C52" s="181" t="s">
        <v>1873</v>
      </c>
      <c r="D52" s="185" t="s">
        <v>682</v>
      </c>
      <c r="E52" s="182" t="s">
        <v>681</v>
      </c>
      <c r="F52" s="182" t="s">
        <v>2463</v>
      </c>
      <c r="G52" s="182" t="s">
        <v>2462</v>
      </c>
      <c r="J52" s="179" t="s">
        <v>2833</v>
      </c>
      <c r="K52" s="179" t="s">
        <v>1873</v>
      </c>
      <c r="L52" s="179" t="s">
        <v>2462</v>
      </c>
    </row>
    <row r="53" spans="1:12">
      <c r="A53" s="182" t="s">
        <v>1814</v>
      </c>
      <c r="B53" s="184" t="s">
        <v>2834</v>
      </c>
      <c r="C53" s="181" t="s">
        <v>1874</v>
      </c>
      <c r="D53" s="185" t="s">
        <v>682</v>
      </c>
      <c r="E53" s="182" t="s">
        <v>1816</v>
      </c>
      <c r="F53" s="182" t="s">
        <v>2462</v>
      </c>
      <c r="G53" s="182" t="s">
        <v>2462</v>
      </c>
      <c r="J53" s="179" t="s">
        <v>2834</v>
      </c>
      <c r="K53" s="179" t="s">
        <v>1874</v>
      </c>
      <c r="L53" s="179" t="s">
        <v>2462</v>
      </c>
    </row>
    <row r="54" spans="1:12">
      <c r="A54" s="182" t="s">
        <v>1814</v>
      </c>
      <c r="B54" s="184" t="s">
        <v>2837</v>
      </c>
      <c r="C54" s="181" t="s">
        <v>1876</v>
      </c>
      <c r="D54" s="185" t="s">
        <v>682</v>
      </c>
      <c r="E54" s="182" t="s">
        <v>681</v>
      </c>
      <c r="F54" s="182" t="s">
        <v>28</v>
      </c>
      <c r="G54" s="227" t="s">
        <v>28</v>
      </c>
    </row>
    <row r="55" spans="1:12">
      <c r="A55" s="182" t="s">
        <v>1654</v>
      </c>
      <c r="B55" s="184" t="s">
        <v>2835</v>
      </c>
      <c r="C55" s="181" t="s">
        <v>1972</v>
      </c>
      <c r="D55" s="182"/>
      <c r="E55" s="182" t="s">
        <v>1816</v>
      </c>
      <c r="F55" s="182" t="s">
        <v>2462</v>
      </c>
      <c r="G55" s="182" t="s">
        <v>2462</v>
      </c>
      <c r="J55" s="179" t="s">
        <v>2835</v>
      </c>
      <c r="K55" s="179" t="s">
        <v>1972</v>
      </c>
      <c r="L55" s="179" t="s">
        <v>2462</v>
      </c>
    </row>
    <row r="56" spans="1:12">
      <c r="A56" s="182" t="s">
        <v>1814</v>
      </c>
      <c r="B56" s="184" t="s">
        <v>2836</v>
      </c>
      <c r="C56" s="181" t="s">
        <v>1875</v>
      </c>
      <c r="D56" s="185" t="s">
        <v>682</v>
      </c>
      <c r="E56" s="182" t="s">
        <v>1816</v>
      </c>
      <c r="F56" s="182" t="s">
        <v>2462</v>
      </c>
      <c r="G56" s="182" t="s">
        <v>2462</v>
      </c>
      <c r="J56" s="179" t="s">
        <v>2836</v>
      </c>
      <c r="K56" s="179" t="s">
        <v>1875</v>
      </c>
      <c r="L56" s="179" t="s">
        <v>2462</v>
      </c>
    </row>
    <row r="57" spans="1:12">
      <c r="A57" s="182" t="s">
        <v>1814</v>
      </c>
      <c r="B57" s="184" t="s">
        <v>2838</v>
      </c>
      <c r="C57" s="181" t="s">
        <v>1877</v>
      </c>
      <c r="D57" s="185" t="s">
        <v>682</v>
      </c>
      <c r="E57" s="182" t="s">
        <v>1816</v>
      </c>
      <c r="F57" s="182" t="s">
        <v>2462</v>
      </c>
      <c r="G57" s="182" t="s">
        <v>2462</v>
      </c>
      <c r="J57" s="179" t="s">
        <v>2838</v>
      </c>
      <c r="K57" s="179" t="s">
        <v>1877</v>
      </c>
      <c r="L57" s="179" t="s">
        <v>2462</v>
      </c>
    </row>
    <row r="58" spans="1:12">
      <c r="A58" s="182" t="s">
        <v>1814</v>
      </c>
      <c r="B58" s="184" t="s">
        <v>2839</v>
      </c>
      <c r="C58" s="181" t="s">
        <v>1878</v>
      </c>
      <c r="D58" s="185" t="s">
        <v>682</v>
      </c>
      <c r="E58" s="182" t="s">
        <v>1816</v>
      </c>
      <c r="F58" s="182" t="s">
        <v>2462</v>
      </c>
      <c r="G58" s="182" t="s">
        <v>2462</v>
      </c>
      <c r="J58" s="179" t="s">
        <v>2839</v>
      </c>
      <c r="K58" s="179" t="s">
        <v>1878</v>
      </c>
      <c r="L58" s="179" t="s">
        <v>2462</v>
      </c>
    </row>
    <row r="59" spans="1:12">
      <c r="A59" s="182" t="s">
        <v>1814</v>
      </c>
      <c r="B59" s="184" t="s">
        <v>2840</v>
      </c>
      <c r="C59" s="181" t="s">
        <v>1879</v>
      </c>
      <c r="D59" s="185" t="s">
        <v>682</v>
      </c>
      <c r="E59" s="182" t="s">
        <v>1816</v>
      </c>
      <c r="F59" s="182" t="s">
        <v>2462</v>
      </c>
      <c r="G59" s="182" t="s">
        <v>2462</v>
      </c>
      <c r="J59" s="179" t="s">
        <v>2840</v>
      </c>
      <c r="K59" s="179" t="s">
        <v>1879</v>
      </c>
      <c r="L59" s="179" t="s">
        <v>2462</v>
      </c>
    </row>
    <row r="60" spans="1:12">
      <c r="A60" s="182" t="s">
        <v>1814</v>
      </c>
      <c r="B60" s="184" t="s">
        <v>2841</v>
      </c>
      <c r="C60" s="181" t="s">
        <v>1881</v>
      </c>
      <c r="D60" s="185" t="s">
        <v>1336</v>
      </c>
      <c r="E60" s="182" t="s">
        <v>681</v>
      </c>
      <c r="F60" s="182" t="s">
        <v>681</v>
      </c>
      <c r="G60" s="182" t="s">
        <v>2462</v>
      </c>
      <c r="J60" s="179" t="s">
        <v>2841</v>
      </c>
      <c r="K60" s="179" t="s">
        <v>1881</v>
      </c>
      <c r="L60" s="179" t="s">
        <v>2462</v>
      </c>
    </row>
    <row r="61" spans="1:12">
      <c r="A61" s="182" t="s">
        <v>1814</v>
      </c>
      <c r="B61" s="224" t="s">
        <v>3431</v>
      </c>
      <c r="C61" s="225" t="s">
        <v>1882</v>
      </c>
      <c r="D61" s="185" t="s">
        <v>682</v>
      </c>
      <c r="E61" s="182" t="s">
        <v>1816</v>
      </c>
      <c r="F61" s="182" t="s">
        <v>2462</v>
      </c>
      <c r="G61" s="182" t="s">
        <v>2462</v>
      </c>
      <c r="J61" s="179" t="s">
        <v>2843</v>
      </c>
      <c r="K61" s="179" t="s">
        <v>1883</v>
      </c>
      <c r="L61" s="179" t="s">
        <v>2462</v>
      </c>
    </row>
    <row r="62" spans="1:12">
      <c r="A62" s="182" t="s">
        <v>1814</v>
      </c>
      <c r="B62" s="184" t="s">
        <v>2843</v>
      </c>
      <c r="C62" s="181" t="s">
        <v>1883</v>
      </c>
      <c r="D62" s="185" t="s">
        <v>682</v>
      </c>
      <c r="E62" s="182" t="s">
        <v>1816</v>
      </c>
      <c r="F62" s="182" t="s">
        <v>2463</v>
      </c>
      <c r="G62" s="182" t="s">
        <v>2462</v>
      </c>
      <c r="J62" s="179" t="s">
        <v>2844</v>
      </c>
      <c r="K62" s="179" t="s">
        <v>1884</v>
      </c>
      <c r="L62" s="179" t="s">
        <v>2462</v>
      </c>
    </row>
    <row r="63" spans="1:12">
      <c r="A63" s="182" t="s">
        <v>1814</v>
      </c>
      <c r="B63" s="184" t="s">
        <v>2844</v>
      </c>
      <c r="C63" s="181" t="s">
        <v>1884</v>
      </c>
      <c r="D63" s="185" t="s">
        <v>682</v>
      </c>
      <c r="E63" s="182" t="s">
        <v>1816</v>
      </c>
      <c r="F63" s="182" t="s">
        <v>2462</v>
      </c>
      <c r="G63" s="182" t="s">
        <v>2462</v>
      </c>
      <c r="J63" s="179" t="s">
        <v>2845</v>
      </c>
      <c r="K63" s="179" t="s">
        <v>1885</v>
      </c>
      <c r="L63" s="179" t="s">
        <v>2462</v>
      </c>
    </row>
    <row r="64" spans="1:12">
      <c r="A64" s="182" t="s">
        <v>1814</v>
      </c>
      <c r="B64" s="184" t="s">
        <v>2845</v>
      </c>
      <c r="C64" s="181" t="s">
        <v>1885</v>
      </c>
      <c r="D64" s="185" t="s">
        <v>682</v>
      </c>
      <c r="E64" s="182" t="s">
        <v>1816</v>
      </c>
      <c r="F64" s="182" t="s">
        <v>2462</v>
      </c>
      <c r="G64" s="182" t="s">
        <v>2462</v>
      </c>
      <c r="J64" s="179" t="s">
        <v>2846</v>
      </c>
      <c r="K64" s="179" t="s">
        <v>1886</v>
      </c>
      <c r="L64" s="179" t="s">
        <v>2462</v>
      </c>
    </row>
    <row r="65" spans="1:12">
      <c r="A65" s="182" t="s">
        <v>1814</v>
      </c>
      <c r="B65" s="184" t="s">
        <v>2846</v>
      </c>
      <c r="C65" s="181" t="s">
        <v>1886</v>
      </c>
      <c r="D65" s="185" t="s">
        <v>682</v>
      </c>
      <c r="E65" s="182" t="s">
        <v>1816</v>
      </c>
      <c r="F65" s="182" t="s">
        <v>2462</v>
      </c>
      <c r="G65" s="182" t="s">
        <v>2462</v>
      </c>
      <c r="J65" s="179" t="s">
        <v>2847</v>
      </c>
      <c r="K65" s="179" t="s">
        <v>1887</v>
      </c>
      <c r="L65" s="179" t="s">
        <v>2462</v>
      </c>
    </row>
    <row r="66" spans="1:12">
      <c r="A66" s="182" t="s">
        <v>1814</v>
      </c>
      <c r="B66" s="184" t="s">
        <v>2847</v>
      </c>
      <c r="C66" s="181" t="s">
        <v>1887</v>
      </c>
      <c r="D66" s="185" t="s">
        <v>682</v>
      </c>
      <c r="E66" s="182" t="s">
        <v>1816</v>
      </c>
      <c r="F66" s="182" t="s">
        <v>2462</v>
      </c>
      <c r="G66" s="182" t="s">
        <v>2462</v>
      </c>
      <c r="J66" s="179" t="s">
        <v>2849</v>
      </c>
      <c r="K66" s="179" t="s">
        <v>1888</v>
      </c>
      <c r="L66" s="179" t="s">
        <v>2462</v>
      </c>
    </row>
    <row r="67" spans="1:12">
      <c r="A67" s="182" t="s">
        <v>1814</v>
      </c>
      <c r="B67" s="184" t="s">
        <v>2849</v>
      </c>
      <c r="C67" s="181" t="s">
        <v>1888</v>
      </c>
      <c r="D67" s="185" t="s">
        <v>682</v>
      </c>
      <c r="E67" s="182" t="s">
        <v>1816</v>
      </c>
      <c r="F67" s="182" t="s">
        <v>2462</v>
      </c>
      <c r="G67" s="182" t="s">
        <v>2462</v>
      </c>
      <c r="J67" s="179" t="s">
        <v>2850</v>
      </c>
      <c r="K67" s="179" t="s">
        <v>1889</v>
      </c>
      <c r="L67" s="179" t="s">
        <v>2462</v>
      </c>
    </row>
    <row r="68" spans="1:12">
      <c r="A68" s="182" t="s">
        <v>1814</v>
      </c>
      <c r="B68" s="184" t="s">
        <v>2850</v>
      </c>
      <c r="C68" s="181" t="s">
        <v>1889</v>
      </c>
      <c r="D68" s="185" t="s">
        <v>682</v>
      </c>
      <c r="E68" s="182" t="s">
        <v>1816</v>
      </c>
      <c r="F68" s="182" t="s">
        <v>2462</v>
      </c>
      <c r="G68" s="182" t="s">
        <v>2462</v>
      </c>
      <c r="J68" s="179" t="s">
        <v>2852</v>
      </c>
      <c r="K68" s="179" t="s">
        <v>3416</v>
      </c>
      <c r="L68" s="179" t="s">
        <v>2462</v>
      </c>
    </row>
    <row r="69" spans="1:12">
      <c r="A69" s="182" t="s">
        <v>1814</v>
      </c>
      <c r="B69" s="184" t="s">
        <v>2852</v>
      </c>
      <c r="C69" s="184" t="s">
        <v>2461</v>
      </c>
      <c r="D69" s="185" t="s">
        <v>682</v>
      </c>
      <c r="E69" s="182" t="s">
        <v>1816</v>
      </c>
      <c r="F69" s="182" t="s">
        <v>2462</v>
      </c>
      <c r="G69" s="182" t="s">
        <v>2462</v>
      </c>
      <c r="J69" s="179" t="s">
        <v>2853</v>
      </c>
      <c r="K69" s="179" t="s">
        <v>1891</v>
      </c>
      <c r="L69" s="179" t="s">
        <v>2462</v>
      </c>
    </row>
    <row r="70" spans="1:12">
      <c r="A70" s="182" t="s">
        <v>1814</v>
      </c>
      <c r="B70" s="184" t="s">
        <v>2853</v>
      </c>
      <c r="C70" s="181" t="s">
        <v>1891</v>
      </c>
      <c r="D70" s="185" t="s">
        <v>682</v>
      </c>
      <c r="E70" s="182" t="s">
        <v>681</v>
      </c>
      <c r="F70" s="182" t="s">
        <v>2462</v>
      </c>
      <c r="G70" s="182" t="s">
        <v>2462</v>
      </c>
      <c r="J70" s="179" t="s">
        <v>2854</v>
      </c>
      <c r="K70" s="179" t="s">
        <v>1922</v>
      </c>
      <c r="L70" s="179" t="s">
        <v>2462</v>
      </c>
    </row>
    <row r="71" spans="1:12">
      <c r="A71" s="182" t="s">
        <v>1814</v>
      </c>
      <c r="B71" s="184" t="s">
        <v>2854</v>
      </c>
      <c r="C71" s="181" t="s">
        <v>1922</v>
      </c>
      <c r="D71" s="185" t="s">
        <v>681</v>
      </c>
      <c r="E71" s="182" t="s">
        <v>1816</v>
      </c>
      <c r="F71" s="182" t="s">
        <v>681</v>
      </c>
      <c r="G71" s="182" t="s">
        <v>2462</v>
      </c>
      <c r="J71" s="179" t="s">
        <v>2856</v>
      </c>
      <c r="K71" s="179" t="s">
        <v>1893</v>
      </c>
      <c r="L71" s="179" t="s">
        <v>2462</v>
      </c>
    </row>
    <row r="72" spans="1:12">
      <c r="A72" s="182" t="s">
        <v>1814</v>
      </c>
      <c r="B72" s="184" t="s">
        <v>2856</v>
      </c>
      <c r="C72" s="181" t="s">
        <v>1893</v>
      </c>
      <c r="D72" s="185" t="s">
        <v>682</v>
      </c>
      <c r="E72" s="182" t="s">
        <v>1816</v>
      </c>
      <c r="F72" s="182" t="s">
        <v>2462</v>
      </c>
      <c r="G72" s="182" t="s">
        <v>2462</v>
      </c>
      <c r="J72" s="179" t="s">
        <v>2858</v>
      </c>
      <c r="K72" s="179" t="s">
        <v>1894</v>
      </c>
      <c r="L72" s="179" t="s">
        <v>2463</v>
      </c>
    </row>
    <row r="73" spans="1:12">
      <c r="A73" s="182" t="s">
        <v>1814</v>
      </c>
      <c r="B73" s="184" t="s">
        <v>2858</v>
      </c>
      <c r="C73" s="181" t="s">
        <v>1894</v>
      </c>
      <c r="D73" s="185" t="s">
        <v>682</v>
      </c>
      <c r="E73" s="182" t="s">
        <v>681</v>
      </c>
      <c r="F73" s="182" t="s">
        <v>693</v>
      </c>
      <c r="G73" s="182" t="s">
        <v>2463</v>
      </c>
      <c r="J73" s="179" t="s">
        <v>2859</v>
      </c>
      <c r="K73" s="179" t="s">
        <v>1895</v>
      </c>
      <c r="L73" s="179" t="s">
        <v>2462</v>
      </c>
    </row>
    <row r="74" spans="1:12">
      <c r="A74" s="182" t="s">
        <v>1814</v>
      </c>
      <c r="B74" s="184" t="s">
        <v>2859</v>
      </c>
      <c r="C74" s="181" t="s">
        <v>1895</v>
      </c>
      <c r="D74" s="185" t="s">
        <v>682</v>
      </c>
      <c r="E74" s="182" t="s">
        <v>1816</v>
      </c>
      <c r="F74" s="182" t="s">
        <v>2462</v>
      </c>
      <c r="G74" s="182" t="s">
        <v>2462</v>
      </c>
      <c r="J74" s="179" t="s">
        <v>2860</v>
      </c>
      <c r="K74" s="179" t="s">
        <v>1896</v>
      </c>
      <c r="L74" s="179" t="s">
        <v>2462</v>
      </c>
    </row>
    <row r="75" spans="1:12">
      <c r="A75" s="182" t="s">
        <v>1814</v>
      </c>
      <c r="B75" s="184" t="s">
        <v>2860</v>
      </c>
      <c r="C75" s="181" t="s">
        <v>1896</v>
      </c>
      <c r="D75" s="185" t="s">
        <v>682</v>
      </c>
      <c r="E75" s="182" t="s">
        <v>1816</v>
      </c>
      <c r="F75" s="182" t="s">
        <v>2462</v>
      </c>
      <c r="G75" s="182" t="s">
        <v>2462</v>
      </c>
      <c r="J75" s="179" t="s">
        <v>2861</v>
      </c>
      <c r="K75" s="179" t="s">
        <v>1897</v>
      </c>
      <c r="L75" s="179" t="s">
        <v>2462</v>
      </c>
    </row>
    <row r="76" spans="1:12">
      <c r="A76" s="182" t="s">
        <v>1814</v>
      </c>
      <c r="B76" s="184" t="s">
        <v>2861</v>
      </c>
      <c r="C76" s="181" t="s">
        <v>1897</v>
      </c>
      <c r="D76" s="185" t="s">
        <v>682</v>
      </c>
      <c r="E76" s="182" t="s">
        <v>1816</v>
      </c>
      <c r="F76" s="182" t="s">
        <v>2462</v>
      </c>
      <c r="G76" s="182" t="s">
        <v>2462</v>
      </c>
      <c r="J76" s="179" t="s">
        <v>2863</v>
      </c>
      <c r="K76" s="179" t="s">
        <v>1898</v>
      </c>
      <c r="L76" s="179" t="s">
        <v>2462</v>
      </c>
    </row>
    <row r="77" spans="1:12">
      <c r="A77" s="182" t="s">
        <v>1814</v>
      </c>
      <c r="B77" s="184" t="s">
        <v>2863</v>
      </c>
      <c r="C77" s="181" t="s">
        <v>1898</v>
      </c>
      <c r="D77" s="185" t="s">
        <v>682</v>
      </c>
      <c r="E77" s="182" t="s">
        <v>681</v>
      </c>
      <c r="F77" s="182" t="s">
        <v>2462</v>
      </c>
      <c r="G77" s="182" t="s">
        <v>2462</v>
      </c>
      <c r="J77" s="179" t="s">
        <v>2865</v>
      </c>
      <c r="K77" s="179" t="s">
        <v>1899</v>
      </c>
      <c r="L77" s="179" t="s">
        <v>2462</v>
      </c>
    </row>
    <row r="78" spans="1:12">
      <c r="A78" s="182" t="s">
        <v>1814</v>
      </c>
      <c r="B78" s="184" t="s">
        <v>2865</v>
      </c>
      <c r="C78" s="181" t="s">
        <v>1899</v>
      </c>
      <c r="D78" s="185" t="s">
        <v>682</v>
      </c>
      <c r="E78" s="182" t="s">
        <v>1816</v>
      </c>
      <c r="F78" s="182" t="s">
        <v>2462</v>
      </c>
      <c r="G78" s="182" t="s">
        <v>2462</v>
      </c>
      <c r="J78" s="179" t="s">
        <v>2866</v>
      </c>
      <c r="K78" s="179" t="s">
        <v>1900</v>
      </c>
      <c r="L78" s="179" t="s">
        <v>2462</v>
      </c>
    </row>
    <row r="79" spans="1:12">
      <c r="A79" s="182" t="s">
        <v>1814</v>
      </c>
      <c r="B79" s="184" t="s">
        <v>2866</v>
      </c>
      <c r="C79" s="181" t="s">
        <v>1900</v>
      </c>
      <c r="D79" s="185" t="s">
        <v>682</v>
      </c>
      <c r="E79" s="182" t="s">
        <v>1816</v>
      </c>
      <c r="F79" s="182" t="s">
        <v>2462</v>
      </c>
      <c r="G79" s="182" t="s">
        <v>2462</v>
      </c>
      <c r="J79" s="179" t="s">
        <v>2867</v>
      </c>
      <c r="K79" s="179" t="s">
        <v>1901</v>
      </c>
      <c r="L79" s="179" t="s">
        <v>2462</v>
      </c>
    </row>
    <row r="80" spans="1:12">
      <c r="A80" s="182" t="s">
        <v>1814</v>
      </c>
      <c r="B80" s="184" t="s">
        <v>2867</v>
      </c>
      <c r="C80" s="181" t="s">
        <v>1901</v>
      </c>
      <c r="D80" s="185" t="s">
        <v>682</v>
      </c>
      <c r="E80" s="182" t="s">
        <v>1816</v>
      </c>
      <c r="F80" s="182" t="s">
        <v>2462</v>
      </c>
      <c r="G80" s="182" t="s">
        <v>2462</v>
      </c>
      <c r="J80" s="179" t="s">
        <v>2868</v>
      </c>
      <c r="K80" s="179" t="s">
        <v>1902</v>
      </c>
      <c r="L80" s="179" t="s">
        <v>2462</v>
      </c>
    </row>
    <row r="81" spans="1:12">
      <c r="A81" s="182" t="s">
        <v>1814</v>
      </c>
      <c r="B81" s="184" t="s">
        <v>2868</v>
      </c>
      <c r="C81" s="181" t="s">
        <v>1902</v>
      </c>
      <c r="D81" s="185" t="s">
        <v>682</v>
      </c>
      <c r="E81" s="182" t="s">
        <v>681</v>
      </c>
      <c r="F81" s="182" t="s">
        <v>693</v>
      </c>
      <c r="G81" s="182" t="s">
        <v>2462</v>
      </c>
      <c r="J81" s="179" t="s">
        <v>2870</v>
      </c>
      <c r="K81" s="179" t="s">
        <v>1903</v>
      </c>
      <c r="L81" s="179" t="s">
        <v>2462</v>
      </c>
    </row>
    <row r="82" spans="1:12">
      <c r="A82" s="182" t="s">
        <v>1814</v>
      </c>
      <c r="B82" s="184" t="s">
        <v>2870</v>
      </c>
      <c r="C82" s="181" t="s">
        <v>1903</v>
      </c>
      <c r="D82" s="185" t="s">
        <v>682</v>
      </c>
      <c r="E82" s="182" t="s">
        <v>1816</v>
      </c>
      <c r="F82" s="182" t="s">
        <v>2462</v>
      </c>
      <c r="G82" s="182" t="s">
        <v>2462</v>
      </c>
      <c r="J82" s="179" t="s">
        <v>2871</v>
      </c>
      <c r="K82" s="179" t="s">
        <v>1904</v>
      </c>
      <c r="L82" s="179" t="s">
        <v>2462</v>
      </c>
    </row>
    <row r="83" spans="1:12">
      <c r="A83" s="182" t="s">
        <v>1814</v>
      </c>
      <c r="B83" s="184" t="s">
        <v>2871</v>
      </c>
      <c r="C83" s="181" t="s">
        <v>1904</v>
      </c>
      <c r="D83" s="185" t="s">
        <v>682</v>
      </c>
      <c r="E83" s="182" t="s">
        <v>1816</v>
      </c>
      <c r="F83" s="182" t="s">
        <v>2463</v>
      </c>
      <c r="G83" s="182" t="s">
        <v>2462</v>
      </c>
      <c r="J83" s="179" t="s">
        <v>2872</v>
      </c>
      <c r="K83" s="179" t="s">
        <v>1905</v>
      </c>
      <c r="L83" s="179" t="s">
        <v>2462</v>
      </c>
    </row>
    <row r="84" spans="1:12">
      <c r="A84" s="182" t="s">
        <v>1814</v>
      </c>
      <c r="B84" s="184" t="s">
        <v>2872</v>
      </c>
      <c r="C84" s="181" t="s">
        <v>1905</v>
      </c>
      <c r="D84" s="185" t="s">
        <v>682</v>
      </c>
      <c r="E84" s="182" t="s">
        <v>1816</v>
      </c>
      <c r="F84" s="182" t="s">
        <v>2462</v>
      </c>
      <c r="G84" s="182" t="s">
        <v>2462</v>
      </c>
      <c r="J84" s="179" t="s">
        <v>2873</v>
      </c>
      <c r="K84" s="179" t="s">
        <v>1906</v>
      </c>
      <c r="L84" s="179" t="s">
        <v>2462</v>
      </c>
    </row>
    <row r="85" spans="1:12">
      <c r="A85" s="182" t="s">
        <v>1814</v>
      </c>
      <c r="B85" s="184" t="s">
        <v>2873</v>
      </c>
      <c r="C85" s="181" t="s">
        <v>1906</v>
      </c>
      <c r="D85" s="185" t="s">
        <v>682</v>
      </c>
      <c r="E85" s="182" t="s">
        <v>1816</v>
      </c>
      <c r="F85" s="182" t="s">
        <v>2462</v>
      </c>
      <c r="G85" s="182" t="s">
        <v>2462</v>
      </c>
      <c r="J85" s="179" t="s">
        <v>2875</v>
      </c>
      <c r="K85" s="179" t="s">
        <v>1907</v>
      </c>
      <c r="L85" s="179" t="s">
        <v>2462</v>
      </c>
    </row>
    <row r="86" spans="1:12">
      <c r="A86" s="182" t="s">
        <v>1814</v>
      </c>
      <c r="B86" s="184" t="s">
        <v>2875</v>
      </c>
      <c r="C86" s="181" t="s">
        <v>1907</v>
      </c>
      <c r="D86" s="185" t="s">
        <v>681</v>
      </c>
      <c r="E86" s="182" t="s">
        <v>1816</v>
      </c>
      <c r="F86" s="182" t="s">
        <v>2462</v>
      </c>
      <c r="G86" s="182" t="s">
        <v>2462</v>
      </c>
      <c r="J86" s="179" t="s">
        <v>2876</v>
      </c>
      <c r="K86" s="179" t="s">
        <v>1908</v>
      </c>
      <c r="L86" s="179" t="s">
        <v>2462</v>
      </c>
    </row>
    <row r="87" spans="1:12">
      <c r="A87" s="182" t="s">
        <v>1814</v>
      </c>
      <c r="B87" s="184" t="s">
        <v>2876</v>
      </c>
      <c r="C87" s="181" t="s">
        <v>1908</v>
      </c>
      <c r="D87" s="185" t="s">
        <v>681</v>
      </c>
      <c r="E87" s="182" t="s">
        <v>1816</v>
      </c>
      <c r="F87" s="182" t="s">
        <v>2462</v>
      </c>
      <c r="G87" s="182" t="s">
        <v>2462</v>
      </c>
      <c r="J87" s="179" t="s">
        <v>2877</v>
      </c>
      <c r="K87" s="179" t="s">
        <v>1909</v>
      </c>
      <c r="L87" s="179" t="s">
        <v>2462</v>
      </c>
    </row>
    <row r="88" spans="1:12">
      <c r="A88" s="182" t="s">
        <v>1814</v>
      </c>
      <c r="B88" s="184" t="s">
        <v>2877</v>
      </c>
      <c r="C88" s="181" t="s">
        <v>1909</v>
      </c>
      <c r="D88" s="185" t="s">
        <v>682</v>
      </c>
      <c r="E88" s="182" t="s">
        <v>1816</v>
      </c>
      <c r="F88" s="182" t="s">
        <v>2462</v>
      </c>
      <c r="G88" s="182" t="s">
        <v>2462</v>
      </c>
      <c r="J88" s="179" t="s">
        <v>2878</v>
      </c>
      <c r="K88" s="179" t="s">
        <v>1910</v>
      </c>
      <c r="L88" s="179" t="s">
        <v>2462</v>
      </c>
    </row>
    <row r="89" spans="1:12">
      <c r="A89" s="182" t="s">
        <v>1814</v>
      </c>
      <c r="B89" s="184" t="s">
        <v>2878</v>
      </c>
      <c r="C89" s="181" t="s">
        <v>1910</v>
      </c>
      <c r="D89" s="185" t="s">
        <v>682</v>
      </c>
      <c r="E89" s="182" t="s">
        <v>681</v>
      </c>
      <c r="F89" s="182" t="s">
        <v>2462</v>
      </c>
      <c r="G89" s="182" t="s">
        <v>2462</v>
      </c>
      <c r="J89" s="179" t="s">
        <v>2879</v>
      </c>
      <c r="K89" s="179" t="s">
        <v>1824</v>
      </c>
      <c r="L89" s="179" t="s">
        <v>2462</v>
      </c>
    </row>
    <row r="90" spans="1:12">
      <c r="A90" s="182" t="s">
        <v>1814</v>
      </c>
      <c r="B90" s="184" t="s">
        <v>2879</v>
      </c>
      <c r="C90" s="181" t="s">
        <v>1824</v>
      </c>
      <c r="D90" s="185" t="s">
        <v>682</v>
      </c>
      <c r="E90" s="182" t="s">
        <v>1816</v>
      </c>
      <c r="F90" s="182" t="s">
        <v>2462</v>
      </c>
      <c r="G90" s="182" t="s">
        <v>2462</v>
      </c>
      <c r="J90" s="179" t="s">
        <v>2880</v>
      </c>
      <c r="K90" s="179" t="s">
        <v>1912</v>
      </c>
      <c r="L90" s="179" t="s">
        <v>2462</v>
      </c>
    </row>
    <row r="91" spans="1:12">
      <c r="A91" s="182" t="s">
        <v>1814</v>
      </c>
      <c r="B91" s="184" t="s">
        <v>2880</v>
      </c>
      <c r="C91" s="181" t="s">
        <v>1912</v>
      </c>
      <c r="D91" s="185" t="s">
        <v>682</v>
      </c>
      <c r="E91" s="182" t="s">
        <v>1816</v>
      </c>
      <c r="F91" s="182" t="s">
        <v>2463</v>
      </c>
      <c r="G91" s="182" t="s">
        <v>2462</v>
      </c>
      <c r="J91" s="179" t="s">
        <v>2882</v>
      </c>
      <c r="K91" s="179" t="s">
        <v>1830</v>
      </c>
      <c r="L91" s="179" t="s">
        <v>2462</v>
      </c>
    </row>
    <row r="92" spans="1:12">
      <c r="A92" s="182" t="s">
        <v>1814</v>
      </c>
      <c r="B92" s="184" t="s">
        <v>2882</v>
      </c>
      <c r="C92" s="181" t="s">
        <v>1830</v>
      </c>
      <c r="D92" s="185" t="s">
        <v>682</v>
      </c>
      <c r="E92" s="182" t="s">
        <v>1816</v>
      </c>
      <c r="F92" s="182" t="s">
        <v>2462</v>
      </c>
      <c r="G92" s="182" t="s">
        <v>2462</v>
      </c>
      <c r="J92" s="179" t="s">
        <v>2883</v>
      </c>
      <c r="K92" s="179" t="s">
        <v>1935</v>
      </c>
      <c r="L92" s="179" t="s">
        <v>2462</v>
      </c>
    </row>
    <row r="93" spans="1:12">
      <c r="A93" s="182" t="s">
        <v>1814</v>
      </c>
      <c r="B93" s="184" t="s">
        <v>2883</v>
      </c>
      <c r="C93" s="181" t="s">
        <v>1935</v>
      </c>
      <c r="D93" s="185" t="s">
        <v>682</v>
      </c>
      <c r="E93" s="182" t="s">
        <v>681</v>
      </c>
      <c r="F93" s="182" t="s">
        <v>2462</v>
      </c>
      <c r="G93" s="182" t="s">
        <v>2462</v>
      </c>
      <c r="J93" s="179" t="s">
        <v>2884</v>
      </c>
      <c r="K93" s="179" t="s">
        <v>1913</v>
      </c>
      <c r="L93" s="179" t="s">
        <v>2462</v>
      </c>
    </row>
    <row r="94" spans="1:12">
      <c r="A94" s="182" t="s">
        <v>1814</v>
      </c>
      <c r="B94" s="184" t="s">
        <v>2884</v>
      </c>
      <c r="C94" s="181" t="s">
        <v>1913</v>
      </c>
      <c r="D94" s="185" t="s">
        <v>682</v>
      </c>
      <c r="E94" s="182" t="s">
        <v>681</v>
      </c>
      <c r="F94" s="182" t="s">
        <v>2462</v>
      </c>
      <c r="G94" s="182" t="s">
        <v>2462</v>
      </c>
      <c r="J94" s="179" t="s">
        <v>2885</v>
      </c>
      <c r="K94" s="179" t="s">
        <v>1920</v>
      </c>
      <c r="L94" s="179" t="s">
        <v>2462</v>
      </c>
    </row>
    <row r="95" spans="1:12">
      <c r="A95" s="182" t="s">
        <v>1814</v>
      </c>
      <c r="B95" s="184" t="s">
        <v>2885</v>
      </c>
      <c r="C95" s="181" t="s">
        <v>1920</v>
      </c>
      <c r="D95" s="185" t="s">
        <v>682</v>
      </c>
      <c r="E95" s="182" t="s">
        <v>1816</v>
      </c>
      <c r="F95" s="182" t="s">
        <v>2463</v>
      </c>
      <c r="G95" s="182" t="s">
        <v>2462</v>
      </c>
      <c r="J95" s="179" t="s">
        <v>2886</v>
      </c>
      <c r="K95" s="179" t="s">
        <v>1914</v>
      </c>
      <c r="L95" s="179" t="s">
        <v>2462</v>
      </c>
    </row>
    <row r="96" spans="1:12">
      <c r="A96" s="182" t="s">
        <v>1814</v>
      </c>
      <c r="B96" s="184" t="s">
        <v>2886</v>
      </c>
      <c r="C96" s="181" t="s">
        <v>1914</v>
      </c>
      <c r="D96" s="185" t="s">
        <v>682</v>
      </c>
      <c r="E96" s="182" t="s">
        <v>681</v>
      </c>
      <c r="F96" s="182" t="s">
        <v>681</v>
      </c>
      <c r="G96" s="182" t="s">
        <v>2462</v>
      </c>
      <c r="J96" s="179" t="s">
        <v>2887</v>
      </c>
      <c r="K96" s="179" t="s">
        <v>1915</v>
      </c>
      <c r="L96" s="179" t="s">
        <v>2462</v>
      </c>
    </row>
    <row r="97" spans="1:12">
      <c r="A97" s="182" t="s">
        <v>1814</v>
      </c>
      <c r="B97" s="184" t="s">
        <v>2887</v>
      </c>
      <c r="C97" s="181" t="s">
        <v>1915</v>
      </c>
      <c r="D97" s="185" t="s">
        <v>682</v>
      </c>
      <c r="E97" s="182" t="s">
        <v>1816</v>
      </c>
      <c r="F97" s="182" t="s">
        <v>2462</v>
      </c>
      <c r="G97" s="182" t="s">
        <v>2462</v>
      </c>
      <c r="J97" s="179" t="s">
        <v>2888</v>
      </c>
      <c r="K97" s="179" t="s">
        <v>1916</v>
      </c>
      <c r="L97" s="179" t="s">
        <v>2462</v>
      </c>
    </row>
    <row r="98" spans="1:12">
      <c r="A98" s="182" t="s">
        <v>1814</v>
      </c>
      <c r="B98" s="184" t="s">
        <v>2888</v>
      </c>
      <c r="C98" s="181" t="s">
        <v>1916</v>
      </c>
      <c r="D98" s="185" t="s">
        <v>682</v>
      </c>
      <c r="E98" s="182" t="s">
        <v>1816</v>
      </c>
      <c r="F98" s="182" t="s">
        <v>2462</v>
      </c>
      <c r="G98" s="182" t="s">
        <v>2462</v>
      </c>
      <c r="J98" s="179" t="s">
        <v>2889</v>
      </c>
      <c r="K98" s="179" t="s">
        <v>1917</v>
      </c>
      <c r="L98" s="179" t="s">
        <v>2462</v>
      </c>
    </row>
    <row r="99" spans="1:12">
      <c r="A99" s="182" t="s">
        <v>1814</v>
      </c>
      <c r="B99" s="184" t="s">
        <v>2889</v>
      </c>
      <c r="C99" s="181" t="s">
        <v>1917</v>
      </c>
      <c r="D99" s="185" t="s">
        <v>682</v>
      </c>
      <c r="E99" s="182" t="s">
        <v>1816</v>
      </c>
      <c r="F99" s="182" t="s">
        <v>2463</v>
      </c>
      <c r="G99" s="182" t="s">
        <v>2462</v>
      </c>
      <c r="J99" s="179" t="s">
        <v>2890</v>
      </c>
      <c r="K99" s="179" t="s">
        <v>1918</v>
      </c>
      <c r="L99" s="179" t="s">
        <v>2462</v>
      </c>
    </row>
    <row r="100" spans="1:12">
      <c r="A100" s="182" t="s">
        <v>1814</v>
      </c>
      <c r="B100" s="184" t="s">
        <v>2890</v>
      </c>
      <c r="C100" s="181" t="s">
        <v>1918</v>
      </c>
      <c r="D100" s="185" t="s">
        <v>682</v>
      </c>
      <c r="E100" s="182" t="s">
        <v>681</v>
      </c>
      <c r="F100" s="182" t="s">
        <v>681</v>
      </c>
      <c r="G100" s="182" t="s">
        <v>2462</v>
      </c>
      <c r="J100" s="179" t="s">
        <v>2891</v>
      </c>
      <c r="K100" s="179" t="s">
        <v>1919</v>
      </c>
      <c r="L100" s="179" t="s">
        <v>2462</v>
      </c>
    </row>
    <row r="101" spans="1:12">
      <c r="A101" s="182" t="s">
        <v>1814</v>
      </c>
      <c r="B101" s="184" t="s">
        <v>2891</v>
      </c>
      <c r="C101" s="181" t="s">
        <v>1919</v>
      </c>
      <c r="D101" s="185" t="s">
        <v>682</v>
      </c>
      <c r="E101" s="182" t="s">
        <v>1816</v>
      </c>
      <c r="F101" s="182" t="s">
        <v>2462</v>
      </c>
      <c r="G101" s="182" t="s">
        <v>2462</v>
      </c>
      <c r="J101" s="179" t="s">
        <v>2892</v>
      </c>
      <c r="K101" s="179" t="s">
        <v>1921</v>
      </c>
      <c r="L101" s="179" t="s">
        <v>2462</v>
      </c>
    </row>
    <row r="102" spans="1:12">
      <c r="A102" s="182" t="s">
        <v>1814</v>
      </c>
      <c r="B102" s="184" t="s">
        <v>2892</v>
      </c>
      <c r="C102" s="181" t="s">
        <v>1921</v>
      </c>
      <c r="D102" s="185" t="s">
        <v>682</v>
      </c>
      <c r="E102" s="182" t="s">
        <v>1816</v>
      </c>
      <c r="F102" s="182" t="s">
        <v>2462</v>
      </c>
      <c r="G102" s="182" t="s">
        <v>2462</v>
      </c>
      <c r="J102" s="179" t="s">
        <v>2893</v>
      </c>
      <c r="K102" s="179" t="s">
        <v>1923</v>
      </c>
      <c r="L102" s="179" t="s">
        <v>2462</v>
      </c>
    </row>
    <row r="103" spans="1:12">
      <c r="A103" s="182" t="s">
        <v>1814</v>
      </c>
      <c r="B103" s="184" t="s">
        <v>2893</v>
      </c>
      <c r="C103" s="181" t="s">
        <v>1923</v>
      </c>
      <c r="D103" s="185" t="s">
        <v>682</v>
      </c>
      <c r="E103" s="182" t="s">
        <v>1816</v>
      </c>
      <c r="F103" s="182" t="s">
        <v>2462</v>
      </c>
      <c r="G103" s="182" t="s">
        <v>2462</v>
      </c>
      <c r="J103" s="179" t="s">
        <v>2894</v>
      </c>
      <c r="K103" s="179" t="s">
        <v>1924</v>
      </c>
      <c r="L103" s="179" t="s">
        <v>2462</v>
      </c>
    </row>
    <row r="104" spans="1:12">
      <c r="A104" s="182" t="s">
        <v>1814</v>
      </c>
      <c r="B104" s="184" t="s">
        <v>2894</v>
      </c>
      <c r="C104" s="181" t="s">
        <v>1924</v>
      </c>
      <c r="D104" s="185" t="s">
        <v>682</v>
      </c>
      <c r="E104" s="182" t="s">
        <v>1816</v>
      </c>
      <c r="F104" s="182" t="s">
        <v>2463</v>
      </c>
      <c r="G104" s="182" t="s">
        <v>2462</v>
      </c>
      <c r="J104" s="179" t="s">
        <v>2896</v>
      </c>
      <c r="K104" s="179" t="s">
        <v>1926</v>
      </c>
      <c r="L104" s="179" t="s">
        <v>2463</v>
      </c>
    </row>
    <row r="105" spans="1:12">
      <c r="A105" s="182" t="s">
        <v>1814</v>
      </c>
      <c r="B105" s="184" t="s">
        <v>3419</v>
      </c>
      <c r="C105" s="181" t="s">
        <v>1925</v>
      </c>
      <c r="D105" s="185" t="s">
        <v>682</v>
      </c>
      <c r="E105" s="182" t="s">
        <v>1816</v>
      </c>
      <c r="F105" s="182" t="s">
        <v>2462</v>
      </c>
      <c r="G105" s="182" t="s">
        <v>2462</v>
      </c>
      <c r="J105" s="179" t="s">
        <v>2898</v>
      </c>
      <c r="K105" s="179" t="s">
        <v>1927</v>
      </c>
      <c r="L105" s="179" t="s">
        <v>2462</v>
      </c>
    </row>
    <row r="106" spans="1:12">
      <c r="A106" s="182" t="s">
        <v>1814</v>
      </c>
      <c r="B106" s="184" t="s">
        <v>2896</v>
      </c>
      <c r="C106" s="181" t="s">
        <v>1926</v>
      </c>
      <c r="D106" s="185" t="s">
        <v>682</v>
      </c>
      <c r="E106" s="182" t="s">
        <v>1816</v>
      </c>
      <c r="F106" s="182" t="s">
        <v>681</v>
      </c>
      <c r="G106" s="182" t="s">
        <v>2463</v>
      </c>
      <c r="J106" s="179" t="s">
        <v>2899</v>
      </c>
      <c r="K106" s="179" t="s">
        <v>1930</v>
      </c>
      <c r="L106" s="179" t="s">
        <v>2462</v>
      </c>
    </row>
    <row r="107" spans="1:12">
      <c r="A107" s="182" t="s">
        <v>1814</v>
      </c>
      <c r="B107" s="184" t="s">
        <v>2898</v>
      </c>
      <c r="C107" s="181" t="s">
        <v>1927</v>
      </c>
      <c r="D107" s="185" t="s">
        <v>682</v>
      </c>
      <c r="E107" s="182" t="s">
        <v>1816</v>
      </c>
      <c r="F107" s="182" t="s">
        <v>2462</v>
      </c>
      <c r="G107" s="182" t="s">
        <v>2462</v>
      </c>
      <c r="J107" s="179" t="s">
        <v>2900</v>
      </c>
      <c r="K107" s="179" t="s">
        <v>1928</v>
      </c>
      <c r="L107" s="179" t="s">
        <v>2462</v>
      </c>
    </row>
    <row r="108" spans="1:12">
      <c r="A108" s="182" t="s">
        <v>1814</v>
      </c>
      <c r="B108" s="184" t="s">
        <v>2899</v>
      </c>
      <c r="C108" s="181" t="s">
        <v>1930</v>
      </c>
      <c r="D108" s="185" t="s">
        <v>682</v>
      </c>
      <c r="E108" s="182" t="s">
        <v>681</v>
      </c>
      <c r="F108" s="182" t="s">
        <v>2463</v>
      </c>
      <c r="G108" s="182" t="s">
        <v>2462</v>
      </c>
      <c r="J108" s="179" t="s">
        <v>2901</v>
      </c>
      <c r="K108" s="179" t="s">
        <v>1866</v>
      </c>
      <c r="L108" s="179" t="s">
        <v>2463</v>
      </c>
    </row>
    <row r="109" spans="1:12">
      <c r="A109" s="182" t="s">
        <v>1814</v>
      </c>
      <c r="B109" s="184" t="s">
        <v>2900</v>
      </c>
      <c r="C109" s="181" t="s">
        <v>1928</v>
      </c>
      <c r="D109" s="185" t="s">
        <v>682</v>
      </c>
      <c r="E109" s="182" t="s">
        <v>1816</v>
      </c>
      <c r="F109" s="182" t="s">
        <v>2462</v>
      </c>
      <c r="G109" s="182" t="s">
        <v>2462</v>
      </c>
      <c r="J109" s="179" t="s">
        <v>2905</v>
      </c>
      <c r="K109" s="179" t="s">
        <v>1929</v>
      </c>
      <c r="L109" s="179" t="s">
        <v>2462</v>
      </c>
    </row>
    <row r="110" spans="1:12">
      <c r="A110" s="182" t="s">
        <v>1814</v>
      </c>
      <c r="B110" s="184" t="s">
        <v>2901</v>
      </c>
      <c r="C110" s="181" t="s">
        <v>1866</v>
      </c>
      <c r="D110" s="185" t="s">
        <v>682</v>
      </c>
      <c r="E110" s="182" t="s">
        <v>681</v>
      </c>
      <c r="F110" s="182" t="s">
        <v>681</v>
      </c>
      <c r="G110" s="182" t="s">
        <v>2463</v>
      </c>
      <c r="J110" s="179" t="s">
        <v>2906</v>
      </c>
      <c r="K110" s="179" t="s">
        <v>1931</v>
      </c>
      <c r="L110" s="179" t="s">
        <v>2462</v>
      </c>
    </row>
    <row r="111" spans="1:12">
      <c r="A111" s="182" t="s">
        <v>1814</v>
      </c>
      <c r="B111" s="184" t="s">
        <v>2905</v>
      </c>
      <c r="C111" s="181" t="s">
        <v>1929</v>
      </c>
      <c r="D111" s="185" t="s">
        <v>682</v>
      </c>
      <c r="E111" s="182" t="s">
        <v>1816</v>
      </c>
      <c r="F111" s="182" t="s">
        <v>2462</v>
      </c>
      <c r="G111" s="182" t="s">
        <v>2462</v>
      </c>
      <c r="J111" s="179" t="s">
        <v>2907</v>
      </c>
      <c r="K111" s="179" t="s">
        <v>1932</v>
      </c>
      <c r="L111" s="179" t="s">
        <v>2462</v>
      </c>
    </row>
    <row r="112" spans="1:12">
      <c r="A112" s="182" t="s">
        <v>1814</v>
      </c>
      <c r="B112" s="184" t="s">
        <v>2906</v>
      </c>
      <c r="C112" s="181" t="s">
        <v>1931</v>
      </c>
      <c r="D112" s="185" t="s">
        <v>682</v>
      </c>
      <c r="E112" s="182" t="s">
        <v>1816</v>
      </c>
      <c r="F112" s="182" t="s">
        <v>681</v>
      </c>
      <c r="G112" s="182" t="s">
        <v>2462</v>
      </c>
      <c r="J112" s="179" t="s">
        <v>2908</v>
      </c>
      <c r="K112" s="179" t="s">
        <v>1933</v>
      </c>
      <c r="L112" s="179" t="s">
        <v>2462</v>
      </c>
    </row>
    <row r="113" spans="1:12">
      <c r="A113" s="182" t="s">
        <v>1814</v>
      </c>
      <c r="B113" s="184" t="s">
        <v>2907</v>
      </c>
      <c r="C113" s="181" t="s">
        <v>1932</v>
      </c>
      <c r="D113" s="185" t="s">
        <v>682</v>
      </c>
      <c r="E113" s="182" t="s">
        <v>1816</v>
      </c>
      <c r="F113" s="182" t="s">
        <v>2462</v>
      </c>
      <c r="G113" s="182" t="s">
        <v>2462</v>
      </c>
      <c r="J113" s="179" t="s">
        <v>2909</v>
      </c>
      <c r="K113" s="179" t="s">
        <v>1934</v>
      </c>
      <c r="L113" s="179" t="s">
        <v>2462</v>
      </c>
    </row>
    <row r="114" spans="1:12">
      <c r="A114" s="182" t="s">
        <v>1814</v>
      </c>
      <c r="B114" s="184" t="s">
        <v>2908</v>
      </c>
      <c r="C114" s="181" t="s">
        <v>1933</v>
      </c>
      <c r="D114" s="185" t="s">
        <v>682</v>
      </c>
      <c r="E114" s="182" t="s">
        <v>1816</v>
      </c>
      <c r="F114" s="182" t="s">
        <v>2462</v>
      </c>
      <c r="G114" s="182" t="s">
        <v>2462</v>
      </c>
      <c r="J114" s="179" t="s">
        <v>2910</v>
      </c>
      <c r="K114" s="179" t="s">
        <v>1936</v>
      </c>
      <c r="L114" s="179" t="s">
        <v>2462</v>
      </c>
    </row>
    <row r="115" spans="1:12">
      <c r="A115" s="182" t="s">
        <v>1814</v>
      </c>
      <c r="B115" s="184" t="s">
        <v>2909</v>
      </c>
      <c r="C115" s="181" t="s">
        <v>1934</v>
      </c>
      <c r="D115" s="185" t="s">
        <v>682</v>
      </c>
      <c r="E115" s="182" t="s">
        <v>1816</v>
      </c>
      <c r="F115" s="182" t="s">
        <v>2462</v>
      </c>
      <c r="G115" s="182" t="s">
        <v>2462</v>
      </c>
      <c r="J115" s="179" t="s">
        <v>2911</v>
      </c>
      <c r="K115" s="179" t="s">
        <v>1937</v>
      </c>
      <c r="L115" s="179" t="s">
        <v>2462</v>
      </c>
    </row>
    <row r="116" spans="1:12">
      <c r="A116" s="182" t="s">
        <v>1814</v>
      </c>
      <c r="B116" s="184" t="s">
        <v>2910</v>
      </c>
      <c r="C116" s="181" t="s">
        <v>1936</v>
      </c>
      <c r="D116" s="185" t="s">
        <v>682</v>
      </c>
      <c r="E116" s="182" t="s">
        <v>1816</v>
      </c>
      <c r="F116" s="182" t="s">
        <v>2462</v>
      </c>
      <c r="G116" s="182" t="s">
        <v>2462</v>
      </c>
      <c r="J116" s="179" t="s">
        <v>2912</v>
      </c>
      <c r="K116" s="179" t="s">
        <v>1939</v>
      </c>
      <c r="L116" s="179" t="s">
        <v>2462</v>
      </c>
    </row>
    <row r="117" spans="1:12">
      <c r="A117" s="182" t="s">
        <v>1814</v>
      </c>
      <c r="B117" s="184" t="s">
        <v>2911</v>
      </c>
      <c r="C117" s="181" t="s">
        <v>1937</v>
      </c>
      <c r="D117" s="185" t="s">
        <v>682</v>
      </c>
      <c r="E117" s="182" t="s">
        <v>1816</v>
      </c>
      <c r="F117" s="182" t="s">
        <v>2462</v>
      </c>
      <c r="G117" s="182" t="s">
        <v>2462</v>
      </c>
      <c r="J117" s="179" t="s">
        <v>2913</v>
      </c>
      <c r="K117" s="179" t="s">
        <v>1942</v>
      </c>
      <c r="L117" s="179" t="s">
        <v>2462</v>
      </c>
    </row>
    <row r="118" spans="1:12">
      <c r="A118" s="182" t="s">
        <v>1814</v>
      </c>
      <c r="B118" s="184" t="s">
        <v>2912</v>
      </c>
      <c r="C118" s="181" t="s">
        <v>1939</v>
      </c>
      <c r="D118" s="185" t="s">
        <v>682</v>
      </c>
      <c r="E118" s="182" t="s">
        <v>1816</v>
      </c>
      <c r="F118" s="182" t="s">
        <v>2462</v>
      </c>
      <c r="G118" s="182" t="s">
        <v>2462</v>
      </c>
      <c r="J118" s="179" t="s">
        <v>2914</v>
      </c>
      <c r="K118" s="179" t="s">
        <v>1943</v>
      </c>
      <c r="L118" s="179" t="s">
        <v>2462</v>
      </c>
    </row>
    <row r="119" spans="1:12">
      <c r="A119" s="182" t="s">
        <v>1814</v>
      </c>
      <c r="B119" s="184" t="s">
        <v>2913</v>
      </c>
      <c r="C119" s="181" t="s">
        <v>1942</v>
      </c>
      <c r="D119" s="185" t="s">
        <v>682</v>
      </c>
      <c r="E119" s="182" t="s">
        <v>1816</v>
      </c>
      <c r="F119" s="182" t="s">
        <v>2462</v>
      </c>
      <c r="G119" s="182" t="s">
        <v>2462</v>
      </c>
      <c r="J119" s="179" t="s">
        <v>2915</v>
      </c>
      <c r="K119" s="179" t="s">
        <v>1944</v>
      </c>
      <c r="L119" s="179" t="s">
        <v>2462</v>
      </c>
    </row>
    <row r="120" spans="1:12">
      <c r="A120" s="182" t="s">
        <v>1814</v>
      </c>
      <c r="B120" s="184" t="s">
        <v>2914</v>
      </c>
      <c r="C120" s="181" t="s">
        <v>1943</v>
      </c>
      <c r="D120" s="185" t="s">
        <v>682</v>
      </c>
      <c r="E120" s="182" t="s">
        <v>1816</v>
      </c>
      <c r="F120" s="182" t="s">
        <v>2462</v>
      </c>
      <c r="G120" s="182" t="s">
        <v>2462</v>
      </c>
      <c r="J120" s="179" t="s">
        <v>2916</v>
      </c>
      <c r="K120" s="179" t="s">
        <v>1945</v>
      </c>
      <c r="L120" s="179" t="s">
        <v>2462</v>
      </c>
    </row>
    <row r="121" spans="1:12">
      <c r="A121" s="182" t="s">
        <v>1814</v>
      </c>
      <c r="B121" s="184" t="s">
        <v>2915</v>
      </c>
      <c r="C121" s="181" t="s">
        <v>1944</v>
      </c>
      <c r="D121" s="185" t="s">
        <v>682</v>
      </c>
      <c r="E121" s="182" t="s">
        <v>1816</v>
      </c>
      <c r="F121" s="182" t="s">
        <v>2462</v>
      </c>
      <c r="G121" s="182" t="s">
        <v>2462</v>
      </c>
      <c r="J121" s="179" t="s">
        <v>2788</v>
      </c>
      <c r="K121" s="179" t="s">
        <v>1946</v>
      </c>
      <c r="L121" s="179" t="s">
        <v>2462</v>
      </c>
    </row>
    <row r="122" spans="1:12">
      <c r="A122" s="182" t="s">
        <v>1814</v>
      </c>
      <c r="B122" s="184" t="s">
        <v>2916</v>
      </c>
      <c r="C122" s="181" t="s">
        <v>1945</v>
      </c>
      <c r="D122" s="185" t="s">
        <v>682</v>
      </c>
      <c r="E122" s="182" t="s">
        <v>1816</v>
      </c>
      <c r="F122" s="182" t="s">
        <v>2462</v>
      </c>
      <c r="G122" s="182" t="s">
        <v>2462</v>
      </c>
      <c r="J122" s="179" t="s">
        <v>2792</v>
      </c>
      <c r="K122" s="179" t="s">
        <v>1947</v>
      </c>
      <c r="L122" s="179" t="s">
        <v>2462</v>
      </c>
    </row>
    <row r="123" spans="1:12">
      <c r="A123" s="182" t="s">
        <v>1650</v>
      </c>
      <c r="B123" s="184" t="s">
        <v>2788</v>
      </c>
      <c r="C123" s="186" t="s">
        <v>1946</v>
      </c>
      <c r="D123" s="182"/>
      <c r="E123" s="182" t="s">
        <v>1816</v>
      </c>
      <c r="F123" s="182" t="s">
        <v>2462</v>
      </c>
      <c r="G123" s="182" t="s">
        <v>2462</v>
      </c>
      <c r="J123" s="179" t="s">
        <v>2793</v>
      </c>
      <c r="K123" s="179" t="s">
        <v>1948</v>
      </c>
      <c r="L123" s="179" t="s">
        <v>2462</v>
      </c>
    </row>
    <row r="124" spans="1:12">
      <c r="A124" s="182" t="s">
        <v>1650</v>
      </c>
      <c r="B124" s="184" t="s">
        <v>2792</v>
      </c>
      <c r="C124" s="186" t="s">
        <v>1947</v>
      </c>
      <c r="D124" s="182"/>
      <c r="E124" s="182" t="s">
        <v>1816</v>
      </c>
      <c r="F124" s="182" t="s">
        <v>2462</v>
      </c>
      <c r="G124" s="182" t="s">
        <v>2462</v>
      </c>
      <c r="J124" s="223" t="s">
        <v>2800</v>
      </c>
      <c r="K124" s="179" t="s">
        <v>1949</v>
      </c>
      <c r="L124" s="179" t="s">
        <v>2462</v>
      </c>
    </row>
    <row r="125" spans="1:12">
      <c r="A125" s="182" t="s">
        <v>1650</v>
      </c>
      <c r="B125" s="184" t="s">
        <v>2793</v>
      </c>
      <c r="C125" s="186" t="s">
        <v>1948</v>
      </c>
      <c r="D125" s="182"/>
      <c r="E125" s="182" t="s">
        <v>1816</v>
      </c>
      <c r="F125" s="182" t="s">
        <v>2462</v>
      </c>
      <c r="G125" s="182" t="s">
        <v>2462</v>
      </c>
    </row>
    <row r="126" spans="1:12">
      <c r="A126" s="182" t="s">
        <v>1650</v>
      </c>
      <c r="B126" s="184" t="s">
        <v>2800</v>
      </c>
      <c r="C126" s="186" t="s">
        <v>1949</v>
      </c>
      <c r="D126" s="182"/>
      <c r="E126" s="182" t="s">
        <v>681</v>
      </c>
      <c r="F126" s="182" t="s">
        <v>2463</v>
      </c>
      <c r="G126" s="182" t="s">
        <v>2462</v>
      </c>
      <c r="J126" s="179" t="s">
        <v>2806</v>
      </c>
      <c r="K126" s="179" t="s">
        <v>3429</v>
      </c>
      <c r="L126" s="179" t="s">
        <v>2462</v>
      </c>
    </row>
    <row r="127" spans="1:12">
      <c r="A127" s="182" t="s">
        <v>1650</v>
      </c>
      <c r="B127" s="224" t="s">
        <v>2805</v>
      </c>
      <c r="C127" s="186" t="s">
        <v>1950</v>
      </c>
      <c r="D127" s="182"/>
      <c r="E127" s="182" t="s">
        <v>681</v>
      </c>
      <c r="F127" s="182" t="s">
        <v>681</v>
      </c>
      <c r="G127" s="227" t="s">
        <v>28</v>
      </c>
      <c r="J127" s="179" t="s">
        <v>2808</v>
      </c>
      <c r="K127" s="179" t="s">
        <v>1952</v>
      </c>
      <c r="L127" s="179" t="s">
        <v>2463</v>
      </c>
    </row>
    <row r="128" spans="1:12">
      <c r="A128" s="182" t="s">
        <v>1650</v>
      </c>
      <c r="B128" s="224" t="s">
        <v>2806</v>
      </c>
      <c r="C128" s="186" t="s">
        <v>1951</v>
      </c>
      <c r="D128" s="182"/>
      <c r="E128" s="182" t="s">
        <v>1816</v>
      </c>
      <c r="F128" s="182" t="s">
        <v>2462</v>
      </c>
      <c r="G128" s="182" t="s">
        <v>2462</v>
      </c>
    </row>
    <row r="129" spans="1:12">
      <c r="A129" s="182" t="s">
        <v>1650</v>
      </c>
      <c r="B129" s="184" t="s">
        <v>2808</v>
      </c>
      <c r="C129" s="186" t="s">
        <v>1952</v>
      </c>
      <c r="D129" s="182"/>
      <c r="E129" s="182" t="s">
        <v>1816</v>
      </c>
      <c r="F129" s="182" t="s">
        <v>681</v>
      </c>
      <c r="G129" s="182" t="s">
        <v>2463</v>
      </c>
      <c r="J129" s="179" t="s">
        <v>2824</v>
      </c>
      <c r="K129" s="179" t="s">
        <v>1954</v>
      </c>
      <c r="L129" s="179" t="s">
        <v>2462</v>
      </c>
    </row>
    <row r="130" spans="1:12">
      <c r="A130" s="182" t="s">
        <v>1650</v>
      </c>
      <c r="B130" s="224" t="s">
        <v>2813</v>
      </c>
      <c r="C130" s="186" t="s">
        <v>1953</v>
      </c>
      <c r="D130" s="182"/>
      <c r="E130" s="182" t="s">
        <v>681</v>
      </c>
      <c r="F130" s="182" t="s">
        <v>2463</v>
      </c>
      <c r="G130" s="227" t="s">
        <v>28</v>
      </c>
      <c r="J130" s="179" t="s">
        <v>2842</v>
      </c>
      <c r="K130" s="179" t="s">
        <v>3430</v>
      </c>
      <c r="L130" s="179" t="s">
        <v>2462</v>
      </c>
    </row>
    <row r="131" spans="1:12">
      <c r="A131" s="182" t="s">
        <v>1650</v>
      </c>
      <c r="B131" s="184" t="s">
        <v>2824</v>
      </c>
      <c r="C131" s="186" t="s">
        <v>1954</v>
      </c>
      <c r="D131" s="182"/>
      <c r="E131" s="182" t="s">
        <v>681</v>
      </c>
      <c r="F131" s="182" t="s">
        <v>2462</v>
      </c>
      <c r="G131" s="182" t="s">
        <v>2462</v>
      </c>
      <c r="J131" s="179" t="s">
        <v>2848</v>
      </c>
      <c r="K131" s="179" t="s">
        <v>3432</v>
      </c>
      <c r="L131" s="179" t="s">
        <v>2462</v>
      </c>
    </row>
    <row r="132" spans="1:12">
      <c r="A132" s="182" t="s">
        <v>1650</v>
      </c>
      <c r="B132" s="184" t="s">
        <v>2842</v>
      </c>
      <c r="C132" s="186" t="s">
        <v>1955</v>
      </c>
      <c r="D132" s="182"/>
      <c r="E132" s="182" t="s">
        <v>681</v>
      </c>
      <c r="F132" s="182" t="s">
        <v>2462</v>
      </c>
      <c r="G132" s="182" t="s">
        <v>2462</v>
      </c>
      <c r="J132" s="179" t="s">
        <v>2851</v>
      </c>
      <c r="K132" s="179" t="s">
        <v>1957</v>
      </c>
      <c r="L132" s="179" t="s">
        <v>2462</v>
      </c>
    </row>
    <row r="133" spans="1:12">
      <c r="A133" s="182" t="s">
        <v>1650</v>
      </c>
      <c r="B133" s="184" t="s">
        <v>2848</v>
      </c>
      <c r="C133" s="186" t="s">
        <v>1956</v>
      </c>
      <c r="D133" s="182"/>
      <c r="E133" s="182" t="s">
        <v>1816</v>
      </c>
      <c r="F133" s="182" t="s">
        <v>2462</v>
      </c>
      <c r="G133" s="182" t="s">
        <v>2462</v>
      </c>
      <c r="J133" s="179" t="s">
        <v>2855</v>
      </c>
      <c r="K133" s="179" t="s">
        <v>1958</v>
      </c>
      <c r="L133" s="179" t="s">
        <v>2462</v>
      </c>
    </row>
    <row r="134" spans="1:12">
      <c r="A134" s="182" t="s">
        <v>1650</v>
      </c>
      <c r="B134" s="184" t="s">
        <v>2851</v>
      </c>
      <c r="C134" s="186" t="s">
        <v>1957</v>
      </c>
      <c r="D134" s="182"/>
      <c r="E134" s="182" t="s">
        <v>681</v>
      </c>
      <c r="F134" s="182" t="s">
        <v>2462</v>
      </c>
      <c r="G134" s="182" t="s">
        <v>2462</v>
      </c>
      <c r="J134" s="179" t="s">
        <v>2857</v>
      </c>
      <c r="K134" s="179" t="s">
        <v>1959</v>
      </c>
      <c r="L134" s="179" t="s">
        <v>2462</v>
      </c>
    </row>
    <row r="135" spans="1:12">
      <c r="A135" s="182" t="s">
        <v>1650</v>
      </c>
      <c r="B135" s="184" t="s">
        <v>2855</v>
      </c>
      <c r="C135" s="186" t="s">
        <v>1958</v>
      </c>
      <c r="D135" s="182"/>
      <c r="E135" s="182" t="s">
        <v>1816</v>
      </c>
      <c r="F135" s="182" t="s">
        <v>2462</v>
      </c>
      <c r="G135" s="182" t="s">
        <v>2462</v>
      </c>
      <c r="J135" s="179" t="s">
        <v>2862</v>
      </c>
      <c r="K135" s="179" t="s">
        <v>1960</v>
      </c>
      <c r="L135" s="179" t="s">
        <v>2462</v>
      </c>
    </row>
    <row r="136" spans="1:12">
      <c r="A136" s="182" t="s">
        <v>1650</v>
      </c>
      <c r="B136" s="184" t="s">
        <v>2857</v>
      </c>
      <c r="C136" s="186" t="s">
        <v>1959</v>
      </c>
      <c r="D136" s="182"/>
      <c r="E136" s="182" t="s">
        <v>1816</v>
      </c>
      <c r="F136" s="182" t="s">
        <v>2462</v>
      </c>
      <c r="G136" s="182" t="s">
        <v>2462</v>
      </c>
      <c r="J136" s="179" t="s">
        <v>2864</v>
      </c>
      <c r="K136" s="179" t="s">
        <v>1961</v>
      </c>
      <c r="L136" s="179" t="s">
        <v>2462</v>
      </c>
    </row>
    <row r="137" spans="1:12">
      <c r="A137" s="182" t="s">
        <v>1650</v>
      </c>
      <c r="B137" s="184" t="s">
        <v>2862</v>
      </c>
      <c r="C137" s="186" t="s">
        <v>1960</v>
      </c>
      <c r="D137" s="182"/>
      <c r="E137" s="182" t="s">
        <v>1816</v>
      </c>
      <c r="F137" s="182" t="s">
        <v>2462</v>
      </c>
      <c r="G137" s="182" t="s">
        <v>2462</v>
      </c>
      <c r="J137" s="179" t="s">
        <v>2869</v>
      </c>
      <c r="K137" s="179" t="s">
        <v>1962</v>
      </c>
      <c r="L137" s="179" t="s">
        <v>2462</v>
      </c>
    </row>
    <row r="138" spans="1:12">
      <c r="A138" s="182" t="s">
        <v>1650</v>
      </c>
      <c r="B138" s="184" t="s">
        <v>2864</v>
      </c>
      <c r="C138" s="186" t="s">
        <v>1961</v>
      </c>
      <c r="D138" s="182"/>
      <c r="E138" s="182" t="s">
        <v>1816</v>
      </c>
      <c r="F138" s="182" t="s">
        <v>2462</v>
      </c>
      <c r="G138" s="182" t="s">
        <v>2462</v>
      </c>
      <c r="J138" s="179" t="s">
        <v>2874</v>
      </c>
      <c r="K138" s="179" t="s">
        <v>1963</v>
      </c>
      <c r="L138" s="179" t="s">
        <v>2462</v>
      </c>
    </row>
    <row r="139" spans="1:12">
      <c r="A139" s="182" t="s">
        <v>1650</v>
      </c>
      <c r="B139" s="184" t="s">
        <v>2869</v>
      </c>
      <c r="C139" s="186" t="s">
        <v>1962</v>
      </c>
      <c r="D139" s="182"/>
      <c r="E139" s="182" t="s">
        <v>1816</v>
      </c>
      <c r="F139" s="182" t="s">
        <v>2462</v>
      </c>
      <c r="G139" s="182" t="s">
        <v>2462</v>
      </c>
      <c r="J139" s="179" t="s">
        <v>2881</v>
      </c>
      <c r="K139" s="179" t="s">
        <v>1964</v>
      </c>
      <c r="L139" s="179" t="s">
        <v>2462</v>
      </c>
    </row>
    <row r="140" spans="1:12">
      <c r="A140" s="182" t="s">
        <v>1650</v>
      </c>
      <c r="B140" s="184" t="s">
        <v>2874</v>
      </c>
      <c r="C140" s="186" t="s">
        <v>1963</v>
      </c>
      <c r="D140" s="182"/>
      <c r="E140" s="182" t="s">
        <v>1816</v>
      </c>
      <c r="F140" s="182" t="s">
        <v>2462</v>
      </c>
      <c r="G140" s="182" t="s">
        <v>2462</v>
      </c>
      <c r="J140" s="179" t="s">
        <v>2895</v>
      </c>
      <c r="K140" s="179" t="s">
        <v>1965</v>
      </c>
      <c r="L140" s="179" t="s">
        <v>2462</v>
      </c>
    </row>
    <row r="141" spans="1:12">
      <c r="A141" s="182" t="s">
        <v>1650</v>
      </c>
      <c r="B141" s="184" t="s">
        <v>2881</v>
      </c>
      <c r="C141" s="186" t="s">
        <v>1964</v>
      </c>
      <c r="D141" s="182"/>
      <c r="E141" s="182" t="s">
        <v>681</v>
      </c>
      <c r="F141" s="182" t="s">
        <v>681</v>
      </c>
      <c r="G141" s="182" t="s">
        <v>2462</v>
      </c>
      <c r="J141" s="179" t="s">
        <v>2897</v>
      </c>
      <c r="K141" s="179" t="s">
        <v>1966</v>
      </c>
      <c r="L141" s="179" t="s">
        <v>2462</v>
      </c>
    </row>
    <row r="142" spans="1:12">
      <c r="A142" s="182" t="s">
        <v>1650</v>
      </c>
      <c r="B142" s="184" t="s">
        <v>2895</v>
      </c>
      <c r="C142" s="186" t="s">
        <v>1965</v>
      </c>
      <c r="D142" s="182"/>
      <c r="E142" s="182" t="s">
        <v>1816</v>
      </c>
      <c r="F142" s="182" t="s">
        <v>2462</v>
      </c>
      <c r="G142" s="182" t="s">
        <v>2462</v>
      </c>
      <c r="J142" s="179" t="s">
        <v>2902</v>
      </c>
      <c r="K142" s="179" t="s">
        <v>1967</v>
      </c>
      <c r="L142" s="179" t="s">
        <v>2462</v>
      </c>
    </row>
    <row r="143" spans="1:12">
      <c r="A143" s="182" t="s">
        <v>1650</v>
      </c>
      <c r="B143" s="184" t="s">
        <v>2897</v>
      </c>
      <c r="C143" s="186" t="s">
        <v>1966</v>
      </c>
      <c r="D143" s="182"/>
      <c r="E143" s="182" t="s">
        <v>1816</v>
      </c>
      <c r="F143" s="182" t="s">
        <v>2462</v>
      </c>
      <c r="G143" s="182" t="s">
        <v>2462</v>
      </c>
      <c r="J143" s="179" t="s">
        <v>2903</v>
      </c>
      <c r="K143" s="179" t="s">
        <v>1968</v>
      </c>
      <c r="L143" s="179" t="s">
        <v>2462</v>
      </c>
    </row>
    <row r="144" spans="1:12">
      <c r="A144" s="182" t="s">
        <v>1650</v>
      </c>
      <c r="B144" s="184" t="s">
        <v>2902</v>
      </c>
      <c r="C144" s="186" t="s">
        <v>1967</v>
      </c>
      <c r="D144" s="182"/>
      <c r="E144" s="182" t="s">
        <v>1816</v>
      </c>
      <c r="F144" s="182" t="s">
        <v>2462</v>
      </c>
      <c r="G144" s="182" t="s">
        <v>2462</v>
      </c>
      <c r="J144" s="179" t="s">
        <v>2904</v>
      </c>
      <c r="K144" s="179" t="s">
        <v>1969</v>
      </c>
      <c r="L144" s="179" t="s">
        <v>2462</v>
      </c>
    </row>
    <row r="145" spans="1:12">
      <c r="A145" s="182" t="s">
        <v>1650</v>
      </c>
      <c r="B145" s="184" t="s">
        <v>2903</v>
      </c>
      <c r="C145" s="186" t="s">
        <v>1968</v>
      </c>
      <c r="D145" s="182"/>
      <c r="E145" s="182" t="s">
        <v>1816</v>
      </c>
      <c r="F145" s="182" t="s">
        <v>2463</v>
      </c>
      <c r="G145" s="182" t="s">
        <v>2462</v>
      </c>
      <c r="J145" s="223" t="s">
        <v>3431</v>
      </c>
      <c r="K145" s="179" t="s">
        <v>1882</v>
      </c>
      <c r="L145" s="179" t="s">
        <v>2462</v>
      </c>
    </row>
    <row r="146" spans="1:12">
      <c r="A146" s="182" t="s">
        <v>1650</v>
      </c>
      <c r="B146" s="184" t="s">
        <v>2904</v>
      </c>
      <c r="C146" s="186" t="s">
        <v>1969</v>
      </c>
      <c r="D146" s="182"/>
      <c r="E146" s="182" t="s">
        <v>1816</v>
      </c>
      <c r="F146" s="182" t="s">
        <v>2462</v>
      </c>
      <c r="G146" s="182" t="s">
        <v>2462</v>
      </c>
      <c r="J146" s="223" t="s">
        <v>3419</v>
      </c>
      <c r="K146" s="179" t="s">
        <v>1925</v>
      </c>
      <c r="L146" s="179" t="s">
        <v>2462</v>
      </c>
    </row>
    <row r="147" spans="1:12">
      <c r="A147" s="182" t="s">
        <v>1814</v>
      </c>
      <c r="B147" s="184"/>
      <c r="C147" s="181" t="s">
        <v>1826</v>
      </c>
      <c r="D147" s="185" t="s">
        <v>28</v>
      </c>
      <c r="E147" s="185" t="s">
        <v>28</v>
      </c>
      <c r="F147" s="185" t="s">
        <v>28</v>
      </c>
      <c r="G147" s="227" t="s">
        <v>28</v>
      </c>
    </row>
    <row r="148" spans="1:12">
      <c r="A148" s="182" t="s">
        <v>1814</v>
      </c>
      <c r="B148" s="184"/>
      <c r="C148" s="181" t="s">
        <v>1831</v>
      </c>
      <c r="D148" s="185" t="s">
        <v>681</v>
      </c>
      <c r="E148" s="182" t="s">
        <v>681</v>
      </c>
      <c r="F148" s="185" t="s">
        <v>28</v>
      </c>
      <c r="G148" s="227" t="s">
        <v>28</v>
      </c>
    </row>
    <row r="149" spans="1:12">
      <c r="A149" s="182" t="s">
        <v>1814</v>
      </c>
      <c r="B149" s="184"/>
      <c r="C149" s="181" t="s">
        <v>1843</v>
      </c>
      <c r="D149" s="185" t="s">
        <v>681</v>
      </c>
      <c r="E149" s="182" t="s">
        <v>681</v>
      </c>
      <c r="F149" s="185" t="s">
        <v>28</v>
      </c>
      <c r="G149" s="227" t="s">
        <v>28</v>
      </c>
    </row>
    <row r="150" spans="1:12">
      <c r="A150" s="182" t="s">
        <v>1814</v>
      </c>
      <c r="B150" s="181"/>
      <c r="C150" s="181" t="s">
        <v>1844</v>
      </c>
      <c r="D150" s="185" t="s">
        <v>28</v>
      </c>
      <c r="E150" s="185" t="s">
        <v>28</v>
      </c>
      <c r="F150" s="185" t="s">
        <v>28</v>
      </c>
      <c r="G150" s="227" t="s">
        <v>28</v>
      </c>
    </row>
    <row r="151" spans="1:12">
      <c r="A151" s="182" t="s">
        <v>1814</v>
      </c>
      <c r="B151" s="184"/>
      <c r="C151" s="181" t="s">
        <v>1853</v>
      </c>
      <c r="D151" s="185" t="s">
        <v>681</v>
      </c>
      <c r="E151" s="182" t="s">
        <v>28</v>
      </c>
      <c r="F151" s="182" t="s">
        <v>28</v>
      </c>
      <c r="G151" s="227" t="s">
        <v>28</v>
      </c>
    </row>
    <row r="152" spans="1:12">
      <c r="A152" s="182" t="s">
        <v>1814</v>
      </c>
      <c r="B152" s="184"/>
      <c r="C152" s="181" t="s">
        <v>1861</v>
      </c>
      <c r="D152" s="185" t="s">
        <v>681</v>
      </c>
      <c r="E152" s="182" t="s">
        <v>28</v>
      </c>
      <c r="F152" s="182" t="s">
        <v>28</v>
      </c>
      <c r="G152" s="227" t="s">
        <v>28</v>
      </c>
    </row>
    <row r="153" spans="1:12">
      <c r="A153" s="182" t="s">
        <v>1814</v>
      </c>
      <c r="B153" s="184"/>
      <c r="C153" s="181" t="s">
        <v>1865</v>
      </c>
      <c r="D153" s="185" t="s">
        <v>682</v>
      </c>
      <c r="E153" s="182" t="s">
        <v>1649</v>
      </c>
      <c r="F153" s="182" t="s">
        <v>1649</v>
      </c>
      <c r="G153" s="182" t="s">
        <v>1649</v>
      </c>
    </row>
    <row r="154" spans="1:12">
      <c r="A154" s="182" t="s">
        <v>1814</v>
      </c>
      <c r="B154" s="184"/>
      <c r="C154" s="181" t="s">
        <v>1870</v>
      </c>
      <c r="D154" s="185" t="s">
        <v>28</v>
      </c>
      <c r="E154" s="185" t="s">
        <v>28</v>
      </c>
      <c r="F154" s="185" t="s">
        <v>28</v>
      </c>
      <c r="G154" s="227" t="s">
        <v>28</v>
      </c>
    </row>
    <row r="155" spans="1:12">
      <c r="A155" s="182" t="s">
        <v>1814</v>
      </c>
      <c r="B155" s="184"/>
      <c r="C155" s="181" t="s">
        <v>1880</v>
      </c>
      <c r="D155" s="185" t="s">
        <v>28</v>
      </c>
      <c r="E155" s="185" t="s">
        <v>28</v>
      </c>
      <c r="F155" s="185" t="s">
        <v>28</v>
      </c>
      <c r="G155" s="227" t="s">
        <v>28</v>
      </c>
    </row>
    <row r="156" spans="1:12">
      <c r="A156" s="182" t="s">
        <v>1814</v>
      </c>
      <c r="B156" s="184"/>
      <c r="C156" s="181" t="s">
        <v>1890</v>
      </c>
      <c r="D156" s="185" t="s">
        <v>28</v>
      </c>
      <c r="E156" s="185" t="s">
        <v>28</v>
      </c>
      <c r="F156" s="185" t="s">
        <v>28</v>
      </c>
      <c r="G156" s="227" t="s">
        <v>28</v>
      </c>
    </row>
    <row r="157" spans="1:12">
      <c r="A157" s="182" t="s">
        <v>1814</v>
      </c>
      <c r="B157" s="181"/>
      <c r="C157" s="181" t="s">
        <v>1892</v>
      </c>
      <c r="D157" s="185" t="s">
        <v>681</v>
      </c>
      <c r="E157" s="182" t="s">
        <v>681</v>
      </c>
      <c r="F157" s="182" t="s">
        <v>28</v>
      </c>
      <c r="G157" s="227" t="s">
        <v>28</v>
      </c>
    </row>
    <row r="158" spans="1:12">
      <c r="A158" s="182" t="s">
        <v>1814</v>
      </c>
      <c r="B158" s="181"/>
      <c r="C158" s="181" t="s">
        <v>1911</v>
      </c>
      <c r="D158" s="185" t="s">
        <v>681</v>
      </c>
      <c r="E158" s="182" t="s">
        <v>681</v>
      </c>
      <c r="F158" s="182" t="s">
        <v>28</v>
      </c>
      <c r="G158" s="227" t="s">
        <v>28</v>
      </c>
    </row>
    <row r="159" spans="1:12">
      <c r="A159" s="182" t="s">
        <v>1814</v>
      </c>
      <c r="B159" s="184"/>
      <c r="C159" s="181" t="s">
        <v>1938</v>
      </c>
      <c r="D159" s="185" t="s">
        <v>682</v>
      </c>
      <c r="E159" s="182" t="s">
        <v>1649</v>
      </c>
      <c r="F159" s="182" t="s">
        <v>1649</v>
      </c>
      <c r="G159" s="182" t="s">
        <v>1649</v>
      </c>
    </row>
    <row r="160" spans="1:12">
      <c r="A160" s="182" t="s">
        <v>1814</v>
      </c>
      <c r="B160" s="184"/>
      <c r="C160" s="181" t="s">
        <v>1940</v>
      </c>
      <c r="D160" s="185" t="s">
        <v>1336</v>
      </c>
      <c r="E160" s="185" t="s">
        <v>28</v>
      </c>
      <c r="F160" s="182" t="s">
        <v>28</v>
      </c>
      <c r="G160" s="227" t="s">
        <v>28</v>
      </c>
    </row>
    <row r="161" spans="1:15">
      <c r="A161" s="182" t="s">
        <v>1814</v>
      </c>
      <c r="B161" s="184"/>
      <c r="C161" s="181" t="s">
        <v>1941</v>
      </c>
      <c r="D161" s="185" t="s">
        <v>681</v>
      </c>
      <c r="E161" s="182" t="s">
        <v>681</v>
      </c>
      <c r="F161" s="182" t="s">
        <v>28</v>
      </c>
      <c r="G161" s="227" t="s">
        <v>28</v>
      </c>
    </row>
    <row r="163" spans="1:15">
      <c r="C163" s="311" t="s">
        <v>1973</v>
      </c>
      <c r="D163" s="312">
        <v>113</v>
      </c>
      <c r="E163" s="313">
        <v>103</v>
      </c>
      <c r="F163" s="312">
        <v>100</v>
      </c>
      <c r="G163" s="312">
        <v>100</v>
      </c>
    </row>
    <row r="164" spans="1:15">
      <c r="C164" s="314" t="s">
        <v>1974</v>
      </c>
      <c r="D164" s="315">
        <v>126</v>
      </c>
      <c r="E164" s="316">
        <v>148</v>
      </c>
      <c r="F164" s="315">
        <v>142</v>
      </c>
      <c r="G164" s="315">
        <v>139</v>
      </c>
    </row>
    <row r="166" spans="1:15">
      <c r="C166" s="181" t="s">
        <v>1975</v>
      </c>
      <c r="D166" s="182">
        <v>131</v>
      </c>
      <c r="F166" s="350" t="s">
        <v>2618</v>
      </c>
      <c r="G166" s="350"/>
    </row>
    <row r="167" spans="1:15">
      <c r="C167" s="181" t="s">
        <v>1976</v>
      </c>
      <c r="D167" s="182">
        <v>3</v>
      </c>
      <c r="F167" s="177" t="s">
        <v>3435</v>
      </c>
      <c r="G167" s="178">
        <f>(G163/D170)</f>
        <v>0.64102564102564108</v>
      </c>
    </row>
    <row r="168" spans="1:15">
      <c r="C168" s="181" t="s">
        <v>1977</v>
      </c>
      <c r="D168" s="182">
        <v>24</v>
      </c>
      <c r="F168" s="9"/>
      <c r="G168" s="9"/>
    </row>
    <row r="169" spans="1:15">
      <c r="C169" s="181" t="s">
        <v>986</v>
      </c>
      <c r="D169" s="182">
        <v>2</v>
      </c>
      <c r="F169" s="9"/>
      <c r="G169" s="9"/>
      <c r="O169" s="223"/>
    </row>
    <row r="170" spans="1:15">
      <c r="C170" s="317" t="s">
        <v>1978</v>
      </c>
      <c r="D170" s="183">
        <f>D166+D168+D167-D169</f>
        <v>156</v>
      </c>
      <c r="F170" s="350" t="s">
        <v>2623</v>
      </c>
      <c r="G170" s="350"/>
    </row>
    <row r="171" spans="1:15">
      <c r="C171" s="188"/>
      <c r="E171" s="189"/>
      <c r="F171" s="177" t="s">
        <v>3435</v>
      </c>
      <c r="G171" s="178">
        <f>(G164/D170)</f>
        <v>0.89102564102564108</v>
      </c>
    </row>
    <row r="172" spans="1:15">
      <c r="C172" s="188"/>
      <c r="E172" s="189"/>
    </row>
    <row r="173" spans="1:15">
      <c r="C173" s="188"/>
      <c r="E173" s="189"/>
    </row>
    <row r="174" spans="1:15">
      <c r="C174" s="188"/>
      <c r="E174" s="189"/>
    </row>
    <row r="177" spans="10:12">
      <c r="J177" s="179" t="s">
        <v>3424</v>
      </c>
      <c r="K177" s="179" t="s">
        <v>1164</v>
      </c>
      <c r="L177" s="179" t="s">
        <v>9</v>
      </c>
    </row>
    <row r="178" spans="10:12">
      <c r="J178" s="179" t="s">
        <v>3426</v>
      </c>
      <c r="K178" s="179" t="s">
        <v>1348</v>
      </c>
      <c r="L178" s="179" t="s">
        <v>2463</v>
      </c>
    </row>
    <row r="179" spans="10:12">
      <c r="J179" s="179" t="s">
        <v>3418</v>
      </c>
      <c r="K179" s="179" t="s">
        <v>3417</v>
      </c>
      <c r="L179" s="179" t="s">
        <v>2462</v>
      </c>
    </row>
    <row r="180" spans="10:12">
      <c r="J180" s="179" t="s">
        <v>3421</v>
      </c>
      <c r="K180" s="179" t="s">
        <v>3420</v>
      </c>
      <c r="L180" s="179" t="s">
        <v>2462</v>
      </c>
    </row>
    <row r="181" spans="10:12">
      <c r="J181" s="179" t="s">
        <v>3428</v>
      </c>
      <c r="K181" s="179" t="s">
        <v>3427</v>
      </c>
      <c r="L181" s="179" t="s">
        <v>2462</v>
      </c>
    </row>
    <row r="182" spans="10:12">
      <c r="J182" s="179" t="s">
        <v>3422</v>
      </c>
      <c r="K182" s="179" t="s">
        <v>1691</v>
      </c>
      <c r="L182" s="179" t="s">
        <v>2463</v>
      </c>
    </row>
    <row r="183" spans="10:12">
      <c r="J183" s="179" t="s">
        <v>3434</v>
      </c>
      <c r="K183" s="179" t="s">
        <v>3433</v>
      </c>
      <c r="L183" s="179" t="s">
        <v>2462</v>
      </c>
    </row>
    <row r="184" spans="10:12">
      <c r="J184" s="179" t="s">
        <v>3425</v>
      </c>
      <c r="K184" s="179" t="s">
        <v>1446</v>
      </c>
      <c r="L184" s="179" t="s">
        <v>2462</v>
      </c>
    </row>
    <row r="185" spans="10:12">
      <c r="J185" s="179" t="s">
        <v>3423</v>
      </c>
      <c r="K185" s="179" t="s">
        <v>1748</v>
      </c>
      <c r="L185" s="179" t="s">
        <v>2462</v>
      </c>
    </row>
  </sheetData>
  <sortState xmlns:xlrd2="http://schemas.microsoft.com/office/spreadsheetml/2017/richdata2" ref="A4:G161">
    <sortCondition ref="B4:B161"/>
  </sortState>
  <mergeCells count="3">
    <mergeCell ref="C1:G1"/>
    <mergeCell ref="F166:G166"/>
    <mergeCell ref="F170:G170"/>
  </mergeCells>
  <conditionalFormatting sqref="E3:G3">
    <cfRule type="containsText" dxfId="24" priority="67" operator="containsText" text="ATKT">
      <formula>NOT(ISERROR(SEARCH("ATKT",E3)))</formula>
    </cfRule>
  </conditionalFormatting>
  <conditionalFormatting sqref="D4:G161">
    <cfRule type="cellIs" dxfId="23" priority="1" operator="equal">
      <formula>"BRCHG"</formula>
    </cfRule>
    <cfRule type="cellIs" dxfId="22" priority="2" operator="equal">
      <formula>"FAILS"</formula>
    </cfRule>
    <cfRule type="cellIs" dxfId="21" priority="3" operator="equal">
      <formula>"ATKT"</formula>
    </cfRule>
  </conditionalFormatting>
  <printOptions horizontalCentered="1"/>
  <pageMargins left="0.19" right="0.3" top="0.23" bottom="0.38" header="0.14000000000000001" footer="0.14000000000000001"/>
  <pageSetup paperSize="9" orientation="portrait" r:id="rId1"/>
  <headerFoot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R274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" sqref="E4"/>
    </sheetView>
  </sheetViews>
  <sheetFormatPr defaultColWidth="7.109375" defaultRowHeight="14.4"/>
  <cols>
    <col min="1" max="1" width="9.5546875" style="191" customWidth="1"/>
    <col min="2" max="2" width="12.6640625" style="191" customWidth="1"/>
    <col min="3" max="3" width="40.88671875" style="191" customWidth="1"/>
    <col min="4" max="4" width="10.6640625" style="204" customWidth="1"/>
    <col min="5" max="5" width="7" style="204" customWidth="1"/>
    <col min="6" max="6" width="10" style="204" customWidth="1"/>
    <col min="7" max="7" width="7" style="204" customWidth="1"/>
    <col min="8" max="8" width="4.6640625" style="191" hidden="1" customWidth="1"/>
    <col min="9" max="9" width="13.109375" style="191" hidden="1" customWidth="1"/>
    <col min="10" max="10" width="30" style="191" hidden="1" customWidth="1"/>
    <col min="11" max="11" width="5.33203125" style="191" hidden="1" customWidth="1"/>
    <col min="12" max="12" width="7.109375" style="191" hidden="1" customWidth="1"/>
    <col min="13" max="13" width="12" style="191" hidden="1" customWidth="1"/>
    <col min="14" max="14" width="28.5546875" style="191" hidden="1" customWidth="1"/>
    <col min="15" max="18" width="7.109375" style="191" hidden="1" customWidth="1"/>
    <col min="19" max="19" width="0" style="191" hidden="1" customWidth="1"/>
    <col min="20" max="16384" width="7.109375" style="191"/>
  </cols>
  <sheetData>
    <row r="1" spans="1:11" ht="18">
      <c r="A1" s="355" t="s">
        <v>2446</v>
      </c>
      <c r="B1" s="355"/>
      <c r="C1" s="355"/>
      <c r="D1" s="355"/>
      <c r="E1" s="355"/>
      <c r="F1" s="355"/>
      <c r="G1" s="355"/>
    </row>
    <row r="2" spans="1:11" ht="18">
      <c r="C2" s="192"/>
      <c r="D2" s="193"/>
      <c r="E2" s="193"/>
      <c r="F2" s="193"/>
      <c r="G2" s="193"/>
    </row>
    <row r="3" spans="1:11">
      <c r="D3" s="237" t="s">
        <v>1979</v>
      </c>
      <c r="E3" s="237" t="s">
        <v>1634</v>
      </c>
      <c r="F3" s="237" t="s">
        <v>1812</v>
      </c>
      <c r="G3" s="237" t="s">
        <v>1980</v>
      </c>
    </row>
    <row r="4" spans="1:11">
      <c r="A4" s="318" t="s">
        <v>2918</v>
      </c>
      <c r="B4" s="318" t="s">
        <v>2919</v>
      </c>
      <c r="C4" s="318" t="s">
        <v>665</v>
      </c>
      <c r="D4" s="195" t="s">
        <v>2920</v>
      </c>
      <c r="E4" s="195" t="s">
        <v>1981</v>
      </c>
      <c r="F4" s="195" t="s">
        <v>1982</v>
      </c>
      <c r="G4" s="195" t="s">
        <v>1813</v>
      </c>
    </row>
    <row r="5" spans="1:11">
      <c r="A5" s="196" t="s">
        <v>5029</v>
      </c>
      <c r="B5" s="197" t="s">
        <v>2440</v>
      </c>
      <c r="C5" s="197" t="s">
        <v>2441</v>
      </c>
      <c r="D5" s="194" t="s">
        <v>6084</v>
      </c>
      <c r="E5" s="194" t="s">
        <v>2462</v>
      </c>
      <c r="F5" s="194" t="s">
        <v>2462</v>
      </c>
      <c r="G5" s="194" t="s">
        <v>2462</v>
      </c>
      <c r="I5" s="191" t="s">
        <v>2440</v>
      </c>
      <c r="J5" s="191" t="s">
        <v>2922</v>
      </c>
      <c r="K5" s="191" t="s">
        <v>2462</v>
      </c>
    </row>
    <row r="6" spans="1:11" ht="17.399999999999999" customHeight="1">
      <c r="A6" s="196" t="s">
        <v>5033</v>
      </c>
      <c r="B6" s="197" t="s">
        <v>2442</v>
      </c>
      <c r="C6" s="197" t="s">
        <v>2443</v>
      </c>
      <c r="D6" s="194" t="s">
        <v>6084</v>
      </c>
      <c r="E6" s="194" t="s">
        <v>2462</v>
      </c>
      <c r="F6" s="194" t="s">
        <v>2462</v>
      </c>
      <c r="G6" s="194" t="s">
        <v>2462</v>
      </c>
      <c r="I6" s="191" t="s">
        <v>2442</v>
      </c>
      <c r="J6" s="191" t="s">
        <v>2443</v>
      </c>
      <c r="K6" s="191" t="s">
        <v>2462</v>
      </c>
    </row>
    <row r="7" spans="1:11">
      <c r="A7" s="196" t="s">
        <v>5037</v>
      </c>
      <c r="B7" s="197" t="s">
        <v>2438</v>
      </c>
      <c r="C7" s="197" t="s">
        <v>2439</v>
      </c>
      <c r="D7" s="194" t="s">
        <v>6084</v>
      </c>
      <c r="E7" s="194" t="s">
        <v>2462</v>
      </c>
      <c r="F7" s="194" t="s">
        <v>2462</v>
      </c>
      <c r="G7" s="194" t="s">
        <v>2462</v>
      </c>
      <c r="I7" s="191" t="s">
        <v>2438</v>
      </c>
      <c r="J7" s="191" t="s">
        <v>2439</v>
      </c>
      <c r="K7" s="191" t="s">
        <v>2462</v>
      </c>
    </row>
    <row r="8" spans="1:11">
      <c r="A8" s="196" t="s">
        <v>5152</v>
      </c>
      <c r="B8" s="197" t="s">
        <v>2251</v>
      </c>
      <c r="C8" s="197" t="s">
        <v>2252</v>
      </c>
      <c r="D8" s="194" t="s">
        <v>2462</v>
      </c>
      <c r="E8" s="194" t="s">
        <v>2462</v>
      </c>
      <c r="F8" s="194" t="s">
        <v>2462</v>
      </c>
      <c r="G8" s="194" t="s">
        <v>2462</v>
      </c>
      <c r="I8" s="191" t="s">
        <v>2251</v>
      </c>
      <c r="J8" s="191" t="s">
        <v>2008</v>
      </c>
      <c r="K8" s="191" t="s">
        <v>2462</v>
      </c>
    </row>
    <row r="9" spans="1:11">
      <c r="A9" s="196" t="s">
        <v>5153</v>
      </c>
      <c r="B9" s="197" t="s">
        <v>1991</v>
      </c>
      <c r="C9" s="197" t="s">
        <v>1992</v>
      </c>
      <c r="D9" s="194" t="s">
        <v>2462</v>
      </c>
      <c r="E9" s="194" t="s">
        <v>681</v>
      </c>
      <c r="F9" s="194" t="s">
        <v>681</v>
      </c>
      <c r="G9" s="194" t="s">
        <v>2462</v>
      </c>
      <c r="I9" s="191" t="s">
        <v>1991</v>
      </c>
      <c r="J9" s="191" t="s">
        <v>1992</v>
      </c>
      <c r="K9" s="191" t="s">
        <v>2462</v>
      </c>
    </row>
    <row r="10" spans="1:11">
      <c r="A10" s="196" t="s">
        <v>5154</v>
      </c>
      <c r="B10" s="197" t="s">
        <v>2079</v>
      </c>
      <c r="C10" s="197" t="s">
        <v>2080</v>
      </c>
      <c r="D10" s="194" t="s">
        <v>2462</v>
      </c>
      <c r="E10" s="194" t="s">
        <v>2463</v>
      </c>
      <c r="F10" s="194" t="s">
        <v>2462</v>
      </c>
      <c r="G10" s="194" t="s">
        <v>2462</v>
      </c>
      <c r="I10" s="191" t="s">
        <v>2079</v>
      </c>
      <c r="J10" s="191" t="s">
        <v>2080</v>
      </c>
      <c r="K10" s="191" t="s">
        <v>2462</v>
      </c>
    </row>
    <row r="11" spans="1:11">
      <c r="A11" s="196" t="s">
        <v>5155</v>
      </c>
      <c r="B11" s="197" t="s">
        <v>2106</v>
      </c>
      <c r="C11" s="197" t="s">
        <v>2107</v>
      </c>
      <c r="D11" s="194" t="s">
        <v>2462</v>
      </c>
      <c r="E11" s="194" t="s">
        <v>2462</v>
      </c>
      <c r="F11" s="194" t="s">
        <v>2462</v>
      </c>
      <c r="G11" s="194" t="s">
        <v>2462</v>
      </c>
      <c r="I11" s="191" t="s">
        <v>2106</v>
      </c>
      <c r="J11" s="191" t="s">
        <v>2107</v>
      </c>
      <c r="K11" s="191" t="s">
        <v>2462</v>
      </c>
    </row>
    <row r="12" spans="1:11">
      <c r="A12" s="196" t="s">
        <v>5156</v>
      </c>
      <c r="B12" s="197" t="s">
        <v>2236</v>
      </c>
      <c r="C12" s="197" t="s">
        <v>2227</v>
      </c>
      <c r="D12" s="194" t="s">
        <v>2462</v>
      </c>
      <c r="E12" s="194" t="s">
        <v>2462</v>
      </c>
      <c r="F12" s="194" t="s">
        <v>2462</v>
      </c>
      <c r="G12" s="194" t="s">
        <v>2462</v>
      </c>
      <c r="I12" s="191" t="s">
        <v>2236</v>
      </c>
      <c r="J12" s="191" t="s">
        <v>2227</v>
      </c>
      <c r="K12" s="191" t="s">
        <v>2462</v>
      </c>
    </row>
    <row r="13" spans="1:11">
      <c r="A13" s="196" t="s">
        <v>5157</v>
      </c>
      <c r="B13" s="197" t="s">
        <v>2110</v>
      </c>
      <c r="C13" s="197" t="s">
        <v>2111</v>
      </c>
      <c r="D13" s="194" t="s">
        <v>2462</v>
      </c>
      <c r="E13" s="194" t="s">
        <v>2462</v>
      </c>
      <c r="F13" s="194" t="s">
        <v>2462</v>
      </c>
      <c r="G13" s="194" t="s">
        <v>2462</v>
      </c>
      <c r="I13" s="191" t="s">
        <v>2110</v>
      </c>
      <c r="J13" s="191" t="s">
        <v>2111</v>
      </c>
      <c r="K13" s="191" t="s">
        <v>2462</v>
      </c>
    </row>
    <row r="14" spans="1:11">
      <c r="A14" s="196" t="s">
        <v>5158</v>
      </c>
      <c r="B14" s="197" t="s">
        <v>2186</v>
      </c>
      <c r="C14" s="197" t="s">
        <v>2187</v>
      </c>
      <c r="D14" s="194" t="s">
        <v>2462</v>
      </c>
      <c r="E14" s="194" t="s">
        <v>2462</v>
      </c>
      <c r="F14" s="194" t="s">
        <v>2462</v>
      </c>
      <c r="G14" s="194" t="s">
        <v>2462</v>
      </c>
      <c r="I14" s="191" t="s">
        <v>2186</v>
      </c>
      <c r="J14" s="191" t="s">
        <v>2259</v>
      </c>
      <c r="K14" s="191" t="s">
        <v>2462</v>
      </c>
    </row>
    <row r="15" spans="1:11">
      <c r="A15" s="196" t="s">
        <v>5159</v>
      </c>
      <c r="B15" s="197" t="s">
        <v>2356</v>
      </c>
      <c r="C15" s="197" t="s">
        <v>2357</v>
      </c>
      <c r="D15" s="194" t="s">
        <v>2462</v>
      </c>
      <c r="E15" s="194" t="s">
        <v>2463</v>
      </c>
      <c r="F15" s="194" t="s">
        <v>2462</v>
      </c>
      <c r="G15" s="194" t="s">
        <v>2462</v>
      </c>
      <c r="I15" s="191" t="s">
        <v>2356</v>
      </c>
      <c r="J15" s="191" t="s">
        <v>2357</v>
      </c>
      <c r="K15" s="191" t="s">
        <v>2462</v>
      </c>
    </row>
    <row r="16" spans="1:11">
      <c r="A16" s="196" t="s">
        <v>5160</v>
      </c>
      <c r="B16" s="197" t="s">
        <v>1985</v>
      </c>
      <c r="C16" s="197" t="s">
        <v>1986</v>
      </c>
      <c r="D16" s="194" t="s">
        <v>2462</v>
      </c>
      <c r="E16" s="194" t="s">
        <v>2462</v>
      </c>
      <c r="F16" s="194" t="s">
        <v>2462</v>
      </c>
      <c r="G16" s="194" t="s">
        <v>2462</v>
      </c>
      <c r="I16" s="191" t="s">
        <v>1985</v>
      </c>
      <c r="J16" s="191" t="s">
        <v>1986</v>
      </c>
      <c r="K16" s="191" t="s">
        <v>2462</v>
      </c>
    </row>
    <row r="17" spans="1:15">
      <c r="A17" s="196" t="s">
        <v>5161</v>
      </c>
      <c r="B17" s="197" t="s">
        <v>2296</v>
      </c>
      <c r="C17" s="197" t="s">
        <v>2297</v>
      </c>
      <c r="D17" s="194" t="s">
        <v>2462</v>
      </c>
      <c r="E17" s="194" t="s">
        <v>693</v>
      </c>
      <c r="F17" s="194" t="s">
        <v>681</v>
      </c>
      <c r="G17" s="194" t="s">
        <v>2462</v>
      </c>
      <c r="I17" s="191" t="s">
        <v>2296</v>
      </c>
      <c r="J17" s="191" t="s">
        <v>2297</v>
      </c>
      <c r="K17" s="191" t="s">
        <v>2462</v>
      </c>
    </row>
    <row r="18" spans="1:15">
      <c r="A18" s="196" t="s">
        <v>5162</v>
      </c>
      <c r="B18" s="197" t="s">
        <v>2169</v>
      </c>
      <c r="C18" s="197" t="s">
        <v>2164</v>
      </c>
      <c r="D18" s="194" t="s">
        <v>2462</v>
      </c>
      <c r="E18" s="194" t="s">
        <v>2462</v>
      </c>
      <c r="F18" s="194" t="s">
        <v>2462</v>
      </c>
      <c r="G18" s="194" t="s">
        <v>2462</v>
      </c>
      <c r="I18" s="191" t="s">
        <v>2169</v>
      </c>
      <c r="J18" s="191" t="s">
        <v>2164</v>
      </c>
      <c r="K18" s="191" t="s">
        <v>2462</v>
      </c>
    </row>
    <row r="19" spans="1:15">
      <c r="A19" s="196" t="s">
        <v>5163</v>
      </c>
      <c r="B19" s="197" t="s">
        <v>2220</v>
      </c>
      <c r="C19" s="197" t="s">
        <v>2210</v>
      </c>
      <c r="D19" s="194" t="s">
        <v>2462</v>
      </c>
      <c r="E19" s="194" t="s">
        <v>2462</v>
      </c>
      <c r="F19" s="194" t="s">
        <v>2462</v>
      </c>
      <c r="G19" s="194" t="s">
        <v>2462</v>
      </c>
      <c r="I19" s="191" t="s">
        <v>2220</v>
      </c>
      <c r="J19" s="191" t="s">
        <v>2210</v>
      </c>
      <c r="K19" s="191" t="s">
        <v>2462</v>
      </c>
    </row>
    <row r="20" spans="1:15">
      <c r="A20" s="196" t="s">
        <v>5164</v>
      </c>
      <c r="B20" s="197" t="s">
        <v>2303</v>
      </c>
      <c r="C20" s="197" t="s">
        <v>2304</v>
      </c>
      <c r="D20" s="194" t="s">
        <v>681</v>
      </c>
      <c r="E20" s="194" t="s">
        <v>681</v>
      </c>
      <c r="F20" s="200" t="s">
        <v>681</v>
      </c>
      <c r="G20" s="194" t="s">
        <v>2462</v>
      </c>
      <c r="I20" s="191" t="s">
        <v>2303</v>
      </c>
      <c r="J20" s="191" t="s">
        <v>2291</v>
      </c>
      <c r="K20" s="191" t="s">
        <v>2462</v>
      </c>
    </row>
    <row r="21" spans="1:15">
      <c r="A21" s="196" t="s">
        <v>5165</v>
      </c>
      <c r="B21" s="197" t="s">
        <v>2335</v>
      </c>
      <c r="C21" s="197" t="s">
        <v>2336</v>
      </c>
      <c r="D21" s="194" t="s">
        <v>2462</v>
      </c>
      <c r="E21" s="194" t="s">
        <v>681</v>
      </c>
      <c r="F21" s="194" t="s">
        <v>2462</v>
      </c>
      <c r="G21" s="194" t="s">
        <v>2462</v>
      </c>
      <c r="I21" s="191" t="s">
        <v>2335</v>
      </c>
      <c r="J21" s="191" t="s">
        <v>2336</v>
      </c>
      <c r="K21" s="191" t="s">
        <v>2462</v>
      </c>
    </row>
    <row r="22" spans="1:15">
      <c r="A22" s="196" t="s">
        <v>5166</v>
      </c>
      <c r="B22" s="197" t="s">
        <v>2045</v>
      </c>
      <c r="C22" s="197" t="s">
        <v>2046</v>
      </c>
      <c r="D22" s="194" t="s">
        <v>2462</v>
      </c>
      <c r="E22" s="194" t="s">
        <v>2462</v>
      </c>
      <c r="F22" s="194" t="s">
        <v>2462</v>
      </c>
      <c r="G22" s="194" t="s">
        <v>2462</v>
      </c>
      <c r="I22" s="191" t="s">
        <v>2045</v>
      </c>
      <c r="J22" s="191" t="s">
        <v>2046</v>
      </c>
      <c r="K22" s="191" t="s">
        <v>2462</v>
      </c>
    </row>
    <row r="23" spans="1:15">
      <c r="A23" s="196" t="s">
        <v>5167</v>
      </c>
      <c r="B23" s="197" t="s">
        <v>2149</v>
      </c>
      <c r="C23" s="197" t="s">
        <v>2148</v>
      </c>
      <c r="D23" s="194" t="s">
        <v>2462</v>
      </c>
      <c r="E23" s="194" t="s">
        <v>2462</v>
      </c>
      <c r="F23" s="194" t="s">
        <v>2462</v>
      </c>
      <c r="G23" s="194" t="s">
        <v>2462</v>
      </c>
      <c r="I23" s="191" t="s">
        <v>2149</v>
      </c>
      <c r="J23" s="191" t="s">
        <v>2148</v>
      </c>
      <c r="K23" s="191" t="s">
        <v>2462</v>
      </c>
    </row>
    <row r="24" spans="1:15">
      <c r="A24" s="196" t="s">
        <v>5168</v>
      </c>
      <c r="B24" s="197" t="s">
        <v>2247</v>
      </c>
      <c r="C24" s="197" t="s">
        <v>2239</v>
      </c>
      <c r="D24" s="194" t="s">
        <v>2462</v>
      </c>
      <c r="E24" s="194" t="s">
        <v>2462</v>
      </c>
      <c r="F24" s="194" t="s">
        <v>2462</v>
      </c>
      <c r="G24" s="194" t="s">
        <v>2462</v>
      </c>
      <c r="I24" s="191" t="s">
        <v>2247</v>
      </c>
      <c r="J24" s="191" t="s">
        <v>2239</v>
      </c>
      <c r="K24" s="191" t="s">
        <v>2462</v>
      </c>
    </row>
    <row r="25" spans="1:15">
      <c r="A25" s="196" t="s">
        <v>5169</v>
      </c>
      <c r="B25" s="197" t="s">
        <v>2156</v>
      </c>
      <c r="C25" s="197" t="s">
        <v>2157</v>
      </c>
      <c r="D25" s="194" t="s">
        <v>2462</v>
      </c>
      <c r="E25" s="194" t="s">
        <v>2462</v>
      </c>
      <c r="F25" s="194" t="s">
        <v>681</v>
      </c>
      <c r="G25" s="194" t="s">
        <v>2462</v>
      </c>
      <c r="I25" s="191" t="s">
        <v>2156</v>
      </c>
      <c r="J25" s="191" t="s">
        <v>2040</v>
      </c>
      <c r="K25" s="191" t="s">
        <v>2462</v>
      </c>
    </row>
    <row r="26" spans="1:15">
      <c r="A26" s="196" t="s">
        <v>5170</v>
      </c>
      <c r="B26" s="197" t="s">
        <v>2135</v>
      </c>
      <c r="C26" s="197" t="s">
        <v>2136</v>
      </c>
      <c r="D26" s="194" t="s">
        <v>2462</v>
      </c>
      <c r="E26" s="194" t="s">
        <v>2462</v>
      </c>
      <c r="F26" s="194" t="s">
        <v>2462</v>
      </c>
      <c r="G26" s="194" t="s">
        <v>2462</v>
      </c>
      <c r="I26" s="191" t="s">
        <v>2135</v>
      </c>
      <c r="J26" s="191" t="s">
        <v>2136</v>
      </c>
      <c r="K26" s="191" t="s">
        <v>2462</v>
      </c>
    </row>
    <row r="27" spans="1:15">
      <c r="A27" s="196" t="s">
        <v>5171</v>
      </c>
      <c r="B27" s="197" t="s">
        <v>2232</v>
      </c>
      <c r="C27" s="197" t="s">
        <v>2223</v>
      </c>
      <c r="D27" s="194" t="s">
        <v>2463</v>
      </c>
      <c r="E27" s="194" t="s">
        <v>2463</v>
      </c>
      <c r="F27" s="194" t="s">
        <v>681</v>
      </c>
      <c r="G27" s="194" t="s">
        <v>2462</v>
      </c>
      <c r="I27" s="191" t="s">
        <v>2232</v>
      </c>
      <c r="J27" s="191" t="s">
        <v>2950</v>
      </c>
      <c r="K27" s="191" t="s">
        <v>2462</v>
      </c>
    </row>
    <row r="28" spans="1:15">
      <c r="A28" s="196" t="s">
        <v>5172</v>
      </c>
      <c r="B28" s="197" t="s">
        <v>2144</v>
      </c>
      <c r="C28" s="197" t="s">
        <v>2145</v>
      </c>
      <c r="D28" s="194" t="s">
        <v>2462</v>
      </c>
      <c r="E28" s="194" t="s">
        <v>2462</v>
      </c>
      <c r="F28" s="194" t="s">
        <v>2462</v>
      </c>
      <c r="G28" s="194" t="s">
        <v>2462</v>
      </c>
      <c r="I28" s="191" t="s">
        <v>2144</v>
      </c>
      <c r="J28" s="191" t="s">
        <v>2325</v>
      </c>
      <c r="K28" s="191" t="s">
        <v>2462</v>
      </c>
    </row>
    <row r="29" spans="1:15">
      <c r="A29" s="196" t="s">
        <v>5173</v>
      </c>
      <c r="B29" s="197" t="s">
        <v>2231</v>
      </c>
      <c r="C29" s="197" t="s">
        <v>2221</v>
      </c>
      <c r="D29" s="194" t="s">
        <v>2462</v>
      </c>
      <c r="E29" s="194" t="s">
        <v>2462</v>
      </c>
      <c r="F29" s="194" t="s">
        <v>2462</v>
      </c>
      <c r="G29" s="194" t="s">
        <v>2462</v>
      </c>
      <c r="I29" s="191" t="s">
        <v>2231</v>
      </c>
      <c r="J29" s="191" t="s">
        <v>2221</v>
      </c>
      <c r="K29" s="191" t="s">
        <v>2462</v>
      </c>
    </row>
    <row r="30" spans="1:15">
      <c r="A30" s="196" t="s">
        <v>5174</v>
      </c>
      <c r="B30" s="197" t="s">
        <v>2321</v>
      </c>
      <c r="C30" s="197" t="s">
        <v>2322</v>
      </c>
      <c r="D30" s="194" t="s">
        <v>2462</v>
      </c>
      <c r="E30" s="194" t="s">
        <v>681</v>
      </c>
      <c r="F30" s="199" t="s">
        <v>9</v>
      </c>
      <c r="G30" s="194" t="s">
        <v>9</v>
      </c>
      <c r="M30" s="191" t="s">
        <v>3690</v>
      </c>
      <c r="N30" s="191" t="s">
        <v>1516</v>
      </c>
      <c r="O30" s="191" t="s">
        <v>2463</v>
      </c>
    </row>
    <row r="31" spans="1:15">
      <c r="A31" s="196" t="s">
        <v>5175</v>
      </c>
      <c r="B31" s="197" t="s">
        <v>2348</v>
      </c>
      <c r="C31" s="197" t="s">
        <v>2349</v>
      </c>
      <c r="D31" s="194" t="s">
        <v>2462</v>
      </c>
      <c r="E31" s="194" t="s">
        <v>2462</v>
      </c>
      <c r="F31" s="194" t="s">
        <v>2462</v>
      </c>
      <c r="G31" s="194" t="s">
        <v>2462</v>
      </c>
      <c r="I31" s="191" t="s">
        <v>2348</v>
      </c>
      <c r="J31" s="191" t="s">
        <v>2349</v>
      </c>
      <c r="K31" s="191" t="s">
        <v>2462</v>
      </c>
      <c r="M31" s="191" t="s">
        <v>3682</v>
      </c>
      <c r="N31" s="191" t="s">
        <v>1840</v>
      </c>
      <c r="O31" s="191" t="s">
        <v>2463</v>
      </c>
    </row>
    <row r="32" spans="1:15">
      <c r="A32" s="196" t="s">
        <v>5176</v>
      </c>
      <c r="B32" s="197" t="s">
        <v>2294</v>
      </c>
      <c r="C32" s="197" t="s">
        <v>2295</v>
      </c>
      <c r="D32" s="194" t="s">
        <v>2463</v>
      </c>
      <c r="E32" s="194" t="s">
        <v>681</v>
      </c>
      <c r="F32" s="194" t="s">
        <v>2462</v>
      </c>
      <c r="G32" s="194" t="s">
        <v>2462</v>
      </c>
      <c r="I32" s="191" t="s">
        <v>2294</v>
      </c>
      <c r="J32" s="191" t="s">
        <v>2295</v>
      </c>
      <c r="K32" s="191" t="s">
        <v>2462</v>
      </c>
      <c r="M32" s="191" t="s">
        <v>3684</v>
      </c>
      <c r="N32" s="191" t="s">
        <v>1843</v>
      </c>
      <c r="O32" s="191" t="s">
        <v>2463</v>
      </c>
    </row>
    <row r="33" spans="1:15">
      <c r="A33" s="196" t="s">
        <v>5177</v>
      </c>
      <c r="B33" s="197" t="s">
        <v>2061</v>
      </c>
      <c r="C33" s="197" t="s">
        <v>2062</v>
      </c>
      <c r="D33" s="194" t="s">
        <v>2462</v>
      </c>
      <c r="E33" s="194" t="s">
        <v>681</v>
      </c>
      <c r="F33" s="194" t="s">
        <v>2462</v>
      </c>
      <c r="G33" s="194" t="s">
        <v>2462</v>
      </c>
      <c r="I33" s="191" t="s">
        <v>2061</v>
      </c>
      <c r="J33" s="191" t="s">
        <v>2062</v>
      </c>
      <c r="K33" s="191" t="s">
        <v>2462</v>
      </c>
      <c r="M33" s="191" t="s">
        <v>3687</v>
      </c>
      <c r="N33" s="191" t="s">
        <v>3003</v>
      </c>
      <c r="O33" s="191" t="s">
        <v>2463</v>
      </c>
    </row>
    <row r="34" spans="1:15">
      <c r="A34" s="196" t="s">
        <v>5178</v>
      </c>
      <c r="B34" s="197" t="s">
        <v>2307</v>
      </c>
      <c r="C34" s="197" t="s">
        <v>2308</v>
      </c>
      <c r="D34" s="194" t="s">
        <v>2462</v>
      </c>
      <c r="E34" s="194" t="s">
        <v>2462</v>
      </c>
      <c r="F34" s="194" t="s">
        <v>2462</v>
      </c>
      <c r="G34" s="194" t="s">
        <v>2462</v>
      </c>
      <c r="I34" s="191" t="s">
        <v>2307</v>
      </c>
      <c r="J34" s="191" t="s">
        <v>2997</v>
      </c>
      <c r="K34" s="191" t="s">
        <v>2462</v>
      </c>
      <c r="M34" s="191" t="s">
        <v>3691</v>
      </c>
      <c r="N34" s="191" t="s">
        <v>3005</v>
      </c>
      <c r="O34" s="191" t="s">
        <v>2463</v>
      </c>
    </row>
    <row r="35" spans="1:15">
      <c r="A35" s="196" t="s">
        <v>5179</v>
      </c>
      <c r="B35" s="197" t="s">
        <v>2194</v>
      </c>
      <c r="C35" s="197" t="s">
        <v>2185</v>
      </c>
      <c r="D35" s="194" t="s">
        <v>2462</v>
      </c>
      <c r="E35" s="194" t="s">
        <v>2462</v>
      </c>
      <c r="F35" s="194" t="s">
        <v>2462</v>
      </c>
      <c r="G35" s="194" t="s">
        <v>2462</v>
      </c>
      <c r="I35" s="191" t="s">
        <v>2194</v>
      </c>
      <c r="J35" s="191" t="s">
        <v>2185</v>
      </c>
      <c r="K35" s="191" t="s">
        <v>2462</v>
      </c>
      <c r="M35" s="191" t="s">
        <v>3688</v>
      </c>
      <c r="N35" s="191" t="s">
        <v>1876</v>
      </c>
      <c r="O35" s="191" t="s">
        <v>2462</v>
      </c>
    </row>
    <row r="36" spans="1:15">
      <c r="A36" s="196" t="s">
        <v>5180</v>
      </c>
      <c r="B36" s="197" t="s">
        <v>2047</v>
      </c>
      <c r="C36" s="197" t="s">
        <v>2048</v>
      </c>
      <c r="D36" s="194" t="s">
        <v>2462</v>
      </c>
      <c r="E36" s="194" t="s">
        <v>2462</v>
      </c>
      <c r="F36" s="194" t="s">
        <v>2462</v>
      </c>
      <c r="G36" s="194" t="s">
        <v>2462</v>
      </c>
      <c r="I36" s="191" t="s">
        <v>2047</v>
      </c>
      <c r="J36" s="191" t="s">
        <v>2048</v>
      </c>
      <c r="K36" s="191" t="s">
        <v>2462</v>
      </c>
      <c r="M36" s="191" t="s">
        <v>3689</v>
      </c>
      <c r="N36" s="191" t="s">
        <v>3004</v>
      </c>
      <c r="O36" s="191" t="s">
        <v>2462</v>
      </c>
    </row>
    <row r="37" spans="1:15">
      <c r="A37" s="196" t="s">
        <v>5181</v>
      </c>
      <c r="B37" s="197" t="s">
        <v>2260</v>
      </c>
      <c r="C37" s="197" t="s">
        <v>2244</v>
      </c>
      <c r="D37" s="194" t="s">
        <v>2462</v>
      </c>
      <c r="E37" s="194" t="s">
        <v>2462</v>
      </c>
      <c r="F37" s="194" t="s">
        <v>2462</v>
      </c>
      <c r="G37" s="194" t="s">
        <v>2462</v>
      </c>
      <c r="I37" s="191" t="s">
        <v>2260</v>
      </c>
      <c r="J37" s="191" t="s">
        <v>2244</v>
      </c>
      <c r="K37" s="191" t="s">
        <v>2462</v>
      </c>
      <c r="M37" s="191" t="s">
        <v>3686</v>
      </c>
      <c r="N37" s="191" t="s">
        <v>1953</v>
      </c>
      <c r="O37" s="191" t="s">
        <v>2462</v>
      </c>
    </row>
    <row r="38" spans="1:15" ht="12" customHeight="1">
      <c r="A38" s="196" t="s">
        <v>5182</v>
      </c>
      <c r="B38" s="197" t="s">
        <v>2036</v>
      </c>
      <c r="C38" s="197" t="s">
        <v>2037</v>
      </c>
      <c r="D38" s="194" t="s">
        <v>2462</v>
      </c>
      <c r="E38" s="194" t="s">
        <v>2462</v>
      </c>
      <c r="F38" s="194" t="s">
        <v>2462</v>
      </c>
      <c r="G38" s="194" t="s">
        <v>2462</v>
      </c>
      <c r="I38" s="191" t="s">
        <v>2036</v>
      </c>
      <c r="J38" s="191" t="s">
        <v>2037</v>
      </c>
      <c r="K38" s="191" t="s">
        <v>2462</v>
      </c>
      <c r="M38" s="191" t="s">
        <v>3685</v>
      </c>
      <c r="N38" s="191" t="s">
        <v>1950</v>
      </c>
      <c r="O38" s="191" t="s">
        <v>2463</v>
      </c>
    </row>
    <row r="39" spans="1:15">
      <c r="A39" s="196" t="s">
        <v>5183</v>
      </c>
      <c r="B39" s="197" t="s">
        <v>2171</v>
      </c>
      <c r="C39" s="197" t="s">
        <v>2166</v>
      </c>
      <c r="D39" s="194" t="s">
        <v>2462</v>
      </c>
      <c r="E39" s="194" t="s">
        <v>2462</v>
      </c>
      <c r="F39" s="194" t="s">
        <v>2462</v>
      </c>
      <c r="G39" s="194" t="s">
        <v>2462</v>
      </c>
      <c r="I39" s="191" t="s">
        <v>2171</v>
      </c>
      <c r="J39" s="191" t="s">
        <v>2166</v>
      </c>
      <c r="K39" s="191" t="s">
        <v>2462</v>
      </c>
    </row>
    <row r="40" spans="1:15">
      <c r="A40" s="196" t="s">
        <v>5184</v>
      </c>
      <c r="B40" s="197" t="s">
        <v>2228</v>
      </c>
      <c r="C40" s="197" t="s">
        <v>2218</v>
      </c>
      <c r="D40" s="194" t="s">
        <v>681</v>
      </c>
      <c r="E40" s="194" t="s">
        <v>681</v>
      </c>
      <c r="F40" s="200" t="s">
        <v>9</v>
      </c>
      <c r="G40" s="194" t="s">
        <v>9</v>
      </c>
    </row>
    <row r="41" spans="1:15">
      <c r="A41" s="196" t="s">
        <v>5185</v>
      </c>
      <c r="B41" s="197" t="s">
        <v>2030</v>
      </c>
      <c r="C41" s="197" t="s">
        <v>2031</v>
      </c>
      <c r="D41" s="194" t="s">
        <v>2463</v>
      </c>
      <c r="E41" s="194" t="s">
        <v>681</v>
      </c>
      <c r="F41" s="194" t="s">
        <v>681</v>
      </c>
      <c r="G41" s="194" t="s">
        <v>2462</v>
      </c>
      <c r="I41" s="191" t="s">
        <v>2030</v>
      </c>
      <c r="J41" s="191" t="s">
        <v>2031</v>
      </c>
      <c r="K41" s="191" t="s">
        <v>2462</v>
      </c>
    </row>
    <row r="42" spans="1:15">
      <c r="A42" s="196" t="s">
        <v>5186</v>
      </c>
      <c r="B42" s="197" t="s">
        <v>2273</v>
      </c>
      <c r="C42" s="197" t="s">
        <v>2261</v>
      </c>
      <c r="D42" s="194" t="s">
        <v>2462</v>
      </c>
      <c r="E42" s="194" t="s">
        <v>2462</v>
      </c>
      <c r="F42" s="194" t="s">
        <v>681</v>
      </c>
      <c r="G42" s="194" t="s">
        <v>2462</v>
      </c>
      <c r="I42" s="191" t="s">
        <v>2273</v>
      </c>
      <c r="J42" s="191" t="s">
        <v>2261</v>
      </c>
      <c r="K42" s="191" t="s">
        <v>2462</v>
      </c>
    </row>
    <row r="43" spans="1:15">
      <c r="A43" s="196" t="s">
        <v>5187</v>
      </c>
      <c r="B43" s="197" t="s">
        <v>2022</v>
      </c>
      <c r="C43" s="197" t="s">
        <v>2023</v>
      </c>
      <c r="D43" s="194" t="s">
        <v>2462</v>
      </c>
      <c r="E43" s="194" t="s">
        <v>2462</v>
      </c>
      <c r="F43" s="194" t="s">
        <v>2462</v>
      </c>
      <c r="G43" s="194" t="s">
        <v>2462</v>
      </c>
      <c r="I43" s="191" t="s">
        <v>2022</v>
      </c>
      <c r="J43" s="191" t="s">
        <v>2023</v>
      </c>
      <c r="K43" s="191" t="s">
        <v>2462</v>
      </c>
    </row>
    <row r="44" spans="1:15">
      <c r="A44" s="196" t="s">
        <v>5188</v>
      </c>
      <c r="B44" s="197" t="s">
        <v>2090</v>
      </c>
      <c r="C44" s="197" t="s">
        <v>2091</v>
      </c>
      <c r="D44" s="194" t="s">
        <v>2462</v>
      </c>
      <c r="E44" s="194" t="s">
        <v>2463</v>
      </c>
      <c r="F44" s="194" t="s">
        <v>2462</v>
      </c>
      <c r="G44" s="194" t="s">
        <v>2462</v>
      </c>
      <c r="I44" s="191" t="s">
        <v>2090</v>
      </c>
      <c r="J44" s="191" t="s">
        <v>2091</v>
      </c>
      <c r="K44" s="191" t="s">
        <v>2462</v>
      </c>
    </row>
    <row r="45" spans="1:15">
      <c r="A45" s="196" t="s">
        <v>5189</v>
      </c>
      <c r="B45" s="197" t="s">
        <v>2328</v>
      </c>
      <c r="C45" s="236" t="s">
        <v>2329</v>
      </c>
      <c r="D45" s="194" t="s">
        <v>681</v>
      </c>
      <c r="E45" s="194" t="s">
        <v>681</v>
      </c>
      <c r="F45" s="194" t="s">
        <v>681</v>
      </c>
      <c r="G45" s="194" t="s">
        <v>2463</v>
      </c>
      <c r="I45" s="191" t="s">
        <v>2328</v>
      </c>
      <c r="J45" s="191" t="s">
        <v>3000</v>
      </c>
      <c r="K45" s="191" t="s">
        <v>9</v>
      </c>
    </row>
    <row r="46" spans="1:15">
      <c r="A46" s="196" t="s">
        <v>5190</v>
      </c>
      <c r="B46" s="197" t="s">
        <v>2206</v>
      </c>
      <c r="C46" s="197" t="s">
        <v>2193</v>
      </c>
      <c r="D46" s="194" t="s">
        <v>2462</v>
      </c>
      <c r="E46" s="194" t="s">
        <v>2462</v>
      </c>
      <c r="F46" s="194" t="s">
        <v>2462</v>
      </c>
      <c r="G46" s="194" t="s">
        <v>2462</v>
      </c>
      <c r="I46" s="191" t="s">
        <v>2206</v>
      </c>
      <c r="J46" s="191" t="s">
        <v>2193</v>
      </c>
      <c r="K46" s="191" t="s">
        <v>2462</v>
      </c>
    </row>
    <row r="47" spans="1:15">
      <c r="A47" s="196" t="s">
        <v>5191</v>
      </c>
      <c r="B47" s="197" t="s">
        <v>2286</v>
      </c>
      <c r="C47" s="197" t="s">
        <v>2280</v>
      </c>
      <c r="D47" s="194" t="s">
        <v>681</v>
      </c>
      <c r="E47" s="194" t="s">
        <v>681</v>
      </c>
      <c r="F47" s="194" t="s">
        <v>2463</v>
      </c>
      <c r="G47" s="194" t="s">
        <v>2462</v>
      </c>
      <c r="I47" s="191" t="s">
        <v>2286</v>
      </c>
      <c r="J47" s="191" t="s">
        <v>2280</v>
      </c>
      <c r="K47" s="191" t="s">
        <v>2462</v>
      </c>
    </row>
    <row r="48" spans="1:15">
      <c r="A48" s="196" t="s">
        <v>5192</v>
      </c>
      <c r="B48" s="197" t="s">
        <v>2213</v>
      </c>
      <c r="C48" s="197" t="s">
        <v>2197</v>
      </c>
      <c r="D48" s="194" t="s">
        <v>2462</v>
      </c>
      <c r="E48" s="194" t="s">
        <v>2463</v>
      </c>
      <c r="F48" s="194" t="s">
        <v>2462</v>
      </c>
      <c r="G48" s="194" t="s">
        <v>2462</v>
      </c>
      <c r="I48" s="191" t="s">
        <v>2213</v>
      </c>
      <c r="J48" s="191" t="s">
        <v>2197</v>
      </c>
      <c r="K48" s="191" t="s">
        <v>2462</v>
      </c>
    </row>
    <row r="49" spans="1:11">
      <c r="A49" s="196" t="s">
        <v>5193</v>
      </c>
      <c r="B49" s="197" t="s">
        <v>2180</v>
      </c>
      <c r="C49" s="197" t="s">
        <v>2175</v>
      </c>
      <c r="D49" s="194" t="s">
        <v>2462</v>
      </c>
      <c r="E49" s="194" t="s">
        <v>2462</v>
      </c>
      <c r="F49" s="194" t="s">
        <v>2462</v>
      </c>
      <c r="G49" s="194" t="s">
        <v>2462</v>
      </c>
      <c r="I49" s="191" t="s">
        <v>2180</v>
      </c>
      <c r="J49" s="191" t="s">
        <v>2175</v>
      </c>
      <c r="K49" s="191" t="s">
        <v>2462</v>
      </c>
    </row>
    <row r="50" spans="1:11">
      <c r="A50" s="196" t="s">
        <v>5194</v>
      </c>
      <c r="B50" s="197" t="s">
        <v>2292</v>
      </c>
      <c r="C50" s="197" t="s">
        <v>2293</v>
      </c>
      <c r="D50" s="194" t="s">
        <v>2462</v>
      </c>
      <c r="E50" s="200" t="s">
        <v>9</v>
      </c>
      <c r="F50" s="200" t="s">
        <v>9</v>
      </c>
      <c r="G50" s="194" t="s">
        <v>9</v>
      </c>
    </row>
    <row r="51" spans="1:11">
      <c r="A51" s="196" t="s">
        <v>5195</v>
      </c>
      <c r="B51" s="197" t="s">
        <v>2049</v>
      </c>
      <c r="C51" s="197" t="s">
        <v>2050</v>
      </c>
      <c r="D51" s="194" t="s">
        <v>681</v>
      </c>
      <c r="E51" s="194" t="s">
        <v>681</v>
      </c>
      <c r="F51" s="194" t="s">
        <v>681</v>
      </c>
      <c r="G51" s="194" t="s">
        <v>2463</v>
      </c>
      <c r="I51" s="191" t="s">
        <v>2049</v>
      </c>
      <c r="J51" s="191" t="s">
        <v>3683</v>
      </c>
      <c r="K51" s="191" t="s">
        <v>2463</v>
      </c>
    </row>
    <row r="52" spans="1:11">
      <c r="A52" s="196" t="s">
        <v>5196</v>
      </c>
      <c r="B52" s="197" t="s">
        <v>2337</v>
      </c>
      <c r="C52" s="197" t="s">
        <v>2338</v>
      </c>
      <c r="D52" s="194" t="s">
        <v>2462</v>
      </c>
      <c r="E52" s="194" t="s">
        <v>2462</v>
      </c>
      <c r="F52" s="194" t="s">
        <v>2462</v>
      </c>
      <c r="G52" s="194" t="s">
        <v>2462</v>
      </c>
      <c r="I52" s="191" t="s">
        <v>2337</v>
      </c>
      <c r="J52" s="191" t="s">
        <v>3001</v>
      </c>
      <c r="K52" s="191" t="s">
        <v>2462</v>
      </c>
    </row>
    <row r="53" spans="1:11">
      <c r="A53" s="196" t="s">
        <v>5197</v>
      </c>
      <c r="B53" s="197" t="s">
        <v>2140</v>
      </c>
      <c r="C53" s="197" t="s">
        <v>2141</v>
      </c>
      <c r="D53" s="194" t="s">
        <v>2462</v>
      </c>
      <c r="E53" s="194" t="s">
        <v>2462</v>
      </c>
      <c r="F53" s="194" t="s">
        <v>2462</v>
      </c>
      <c r="G53" s="194" t="s">
        <v>2462</v>
      </c>
      <c r="I53" s="191" t="s">
        <v>2140</v>
      </c>
      <c r="J53" s="191" t="s">
        <v>2141</v>
      </c>
      <c r="K53" s="191" t="s">
        <v>2462</v>
      </c>
    </row>
    <row r="54" spans="1:11">
      <c r="A54" s="196" t="s">
        <v>5198</v>
      </c>
      <c r="B54" s="197" t="s">
        <v>2071</v>
      </c>
      <c r="C54" s="197" t="s">
        <v>2072</v>
      </c>
      <c r="D54" s="194" t="s">
        <v>2462</v>
      </c>
      <c r="E54" s="194" t="s">
        <v>2462</v>
      </c>
      <c r="F54" s="194" t="s">
        <v>2462</v>
      </c>
      <c r="G54" s="194" t="s">
        <v>2462</v>
      </c>
      <c r="I54" s="191" t="s">
        <v>2071</v>
      </c>
      <c r="J54" s="191" t="s">
        <v>2072</v>
      </c>
      <c r="K54" s="191" t="s">
        <v>2462</v>
      </c>
    </row>
    <row r="55" spans="1:11">
      <c r="A55" s="196" t="s">
        <v>5199</v>
      </c>
      <c r="B55" s="197" t="s">
        <v>2240</v>
      </c>
      <c r="C55" s="197" t="s">
        <v>2241</v>
      </c>
      <c r="D55" s="194" t="s">
        <v>2462</v>
      </c>
      <c r="E55" s="194" t="s">
        <v>2462</v>
      </c>
      <c r="F55" s="194" t="s">
        <v>2462</v>
      </c>
      <c r="G55" s="194" t="s">
        <v>2462</v>
      </c>
      <c r="I55" s="191" t="s">
        <v>2240</v>
      </c>
      <c r="J55" s="191" t="s">
        <v>2241</v>
      </c>
      <c r="K55" s="191" t="s">
        <v>2462</v>
      </c>
    </row>
    <row r="56" spans="1:11">
      <c r="A56" s="196" t="s">
        <v>5200</v>
      </c>
      <c r="B56" s="197" t="s">
        <v>2165</v>
      </c>
      <c r="C56" s="197" t="s">
        <v>2160</v>
      </c>
      <c r="D56" s="194" t="s">
        <v>2462</v>
      </c>
      <c r="E56" s="194" t="s">
        <v>2462</v>
      </c>
      <c r="F56" s="194" t="s">
        <v>2462</v>
      </c>
      <c r="G56" s="194" t="s">
        <v>2462</v>
      </c>
      <c r="I56" s="191" t="s">
        <v>2165</v>
      </c>
      <c r="J56" s="191" t="s">
        <v>2160</v>
      </c>
      <c r="K56" s="191" t="s">
        <v>2462</v>
      </c>
    </row>
    <row r="57" spans="1:11">
      <c r="A57" s="196" t="s">
        <v>5201</v>
      </c>
      <c r="B57" s="197" t="s">
        <v>2262</v>
      </c>
      <c r="C57" s="202" t="s">
        <v>2263</v>
      </c>
      <c r="D57" s="194" t="s">
        <v>2462</v>
      </c>
      <c r="E57" s="194" t="s">
        <v>2462</v>
      </c>
      <c r="F57" s="194" t="s">
        <v>2462</v>
      </c>
      <c r="G57" s="194" t="s">
        <v>2462</v>
      </c>
      <c r="I57" s="191" t="s">
        <v>2262</v>
      </c>
      <c r="J57" s="191" t="s">
        <v>2263</v>
      </c>
      <c r="K57" s="191" t="s">
        <v>2462</v>
      </c>
    </row>
    <row r="58" spans="1:11">
      <c r="A58" s="196" t="s">
        <v>5202</v>
      </c>
      <c r="B58" s="197" t="s">
        <v>2200</v>
      </c>
      <c r="C58" s="197" t="s">
        <v>2201</v>
      </c>
      <c r="D58" s="194" t="s">
        <v>681</v>
      </c>
      <c r="E58" s="194" t="s">
        <v>681</v>
      </c>
      <c r="F58" s="200" t="s">
        <v>9</v>
      </c>
      <c r="G58" s="194" t="s">
        <v>9</v>
      </c>
    </row>
    <row r="59" spans="1:11">
      <c r="A59" s="196" t="s">
        <v>5203</v>
      </c>
      <c r="B59" s="197" t="s">
        <v>2159</v>
      </c>
      <c r="C59" s="197" t="s">
        <v>2152</v>
      </c>
      <c r="D59" s="194" t="s">
        <v>2462</v>
      </c>
      <c r="E59" s="194" t="s">
        <v>2462</v>
      </c>
      <c r="F59" s="194" t="s">
        <v>2462</v>
      </c>
      <c r="G59" s="194" t="s">
        <v>2462</v>
      </c>
      <c r="I59" s="191" t="s">
        <v>2159</v>
      </c>
      <c r="J59" s="191" t="s">
        <v>2152</v>
      </c>
      <c r="K59" s="191" t="s">
        <v>2462</v>
      </c>
    </row>
    <row r="60" spans="1:11">
      <c r="A60" s="196" t="s">
        <v>5204</v>
      </c>
      <c r="B60" s="197" t="s">
        <v>2309</v>
      </c>
      <c r="C60" s="197" t="s">
        <v>2310</v>
      </c>
      <c r="D60" s="194" t="s">
        <v>2462</v>
      </c>
      <c r="E60" s="194" t="s">
        <v>2462</v>
      </c>
      <c r="F60" s="194" t="s">
        <v>2462</v>
      </c>
      <c r="G60" s="194" t="s">
        <v>2462</v>
      </c>
      <c r="I60" s="191" t="s">
        <v>2309</v>
      </c>
      <c r="J60" s="191" t="s">
        <v>2310</v>
      </c>
      <c r="K60" s="191" t="s">
        <v>2462</v>
      </c>
    </row>
    <row r="61" spans="1:11">
      <c r="A61" s="196" t="s">
        <v>5205</v>
      </c>
      <c r="B61" s="197" t="s">
        <v>2332</v>
      </c>
      <c r="C61" s="197" t="s">
        <v>2333</v>
      </c>
      <c r="D61" s="194" t="s">
        <v>2463</v>
      </c>
      <c r="E61" s="194" t="s">
        <v>681</v>
      </c>
      <c r="F61" s="194" t="s">
        <v>2463</v>
      </c>
      <c r="G61" s="194" t="s">
        <v>2462</v>
      </c>
      <c r="I61" s="191" t="s">
        <v>2332</v>
      </c>
      <c r="J61" s="191" t="s">
        <v>2333</v>
      </c>
      <c r="K61" s="191" t="s">
        <v>2462</v>
      </c>
    </row>
    <row r="62" spans="1:11">
      <c r="A62" s="196" t="s">
        <v>5206</v>
      </c>
      <c r="B62" s="197" t="s">
        <v>2067</v>
      </c>
      <c r="C62" s="197" t="s">
        <v>2068</v>
      </c>
      <c r="D62" s="194" t="s">
        <v>2462</v>
      </c>
      <c r="E62" s="194" t="s">
        <v>2462</v>
      </c>
      <c r="F62" s="194" t="s">
        <v>2462</v>
      </c>
      <c r="G62" s="194" t="s">
        <v>2462</v>
      </c>
      <c r="I62" s="191" t="s">
        <v>2067</v>
      </c>
      <c r="J62" s="191" t="s">
        <v>2925</v>
      </c>
      <c r="K62" s="191" t="s">
        <v>2462</v>
      </c>
    </row>
    <row r="63" spans="1:11">
      <c r="A63" s="196" t="s">
        <v>5207</v>
      </c>
      <c r="B63" s="197" t="s">
        <v>2065</v>
      </c>
      <c r="C63" s="197" t="s">
        <v>2066</v>
      </c>
      <c r="D63" s="194" t="s">
        <v>2462</v>
      </c>
      <c r="E63" s="194" t="s">
        <v>681</v>
      </c>
      <c r="F63" s="194" t="s">
        <v>2462</v>
      </c>
      <c r="G63" s="194" t="s">
        <v>2462</v>
      </c>
      <c r="I63" s="191" t="s">
        <v>2065</v>
      </c>
      <c r="J63" s="191" t="s">
        <v>2066</v>
      </c>
      <c r="K63" s="191" t="s">
        <v>2462</v>
      </c>
    </row>
    <row r="64" spans="1:11">
      <c r="A64" s="196" t="s">
        <v>5208</v>
      </c>
      <c r="B64" s="197" t="s">
        <v>2362</v>
      </c>
      <c r="C64" s="197" t="s">
        <v>2363</v>
      </c>
      <c r="D64" s="194" t="s">
        <v>2462</v>
      </c>
      <c r="E64" s="194" t="s">
        <v>2462</v>
      </c>
      <c r="F64" s="194" t="s">
        <v>2462</v>
      </c>
      <c r="G64" s="194" t="s">
        <v>2462</v>
      </c>
      <c r="I64" s="191" t="s">
        <v>2362</v>
      </c>
      <c r="J64" s="191" t="s">
        <v>2363</v>
      </c>
      <c r="K64" s="191" t="s">
        <v>2462</v>
      </c>
    </row>
    <row r="65" spans="1:11">
      <c r="A65" s="196" t="s">
        <v>5209</v>
      </c>
      <c r="B65" s="197" t="s">
        <v>2024</v>
      </c>
      <c r="C65" s="197" t="s">
        <v>2025</v>
      </c>
      <c r="D65" s="194" t="s">
        <v>681</v>
      </c>
      <c r="E65" s="194" t="s">
        <v>2462</v>
      </c>
      <c r="F65" s="194" t="s">
        <v>2462</v>
      </c>
      <c r="G65" s="194" t="s">
        <v>2462</v>
      </c>
      <c r="I65" s="191" t="s">
        <v>2024</v>
      </c>
      <c r="J65" s="191" t="s">
        <v>2025</v>
      </c>
      <c r="K65" s="191" t="s">
        <v>2462</v>
      </c>
    </row>
    <row r="66" spans="1:11">
      <c r="A66" s="196" t="s">
        <v>5210</v>
      </c>
      <c r="B66" s="197" t="s">
        <v>2288</v>
      </c>
      <c r="C66" s="197" t="s">
        <v>2284</v>
      </c>
      <c r="D66" s="194" t="s">
        <v>2462</v>
      </c>
      <c r="E66" s="194" t="s">
        <v>2462</v>
      </c>
      <c r="F66" s="194" t="s">
        <v>2462</v>
      </c>
      <c r="G66" s="194" t="s">
        <v>2462</v>
      </c>
      <c r="I66" s="191" t="s">
        <v>2288</v>
      </c>
      <c r="J66" s="191" t="s">
        <v>2284</v>
      </c>
      <c r="K66" s="191" t="s">
        <v>2462</v>
      </c>
    </row>
    <row r="67" spans="1:11">
      <c r="A67" s="196" t="s">
        <v>5211</v>
      </c>
      <c r="B67" s="197" t="s">
        <v>2287</v>
      </c>
      <c r="C67" s="197" t="s">
        <v>2282</v>
      </c>
      <c r="D67" s="194" t="s">
        <v>2462</v>
      </c>
      <c r="E67" s="194" t="s">
        <v>2462</v>
      </c>
      <c r="F67" s="194" t="s">
        <v>2462</v>
      </c>
      <c r="G67" s="194" t="s">
        <v>2462</v>
      </c>
      <c r="I67" s="191" t="s">
        <v>2287</v>
      </c>
      <c r="J67" s="191" t="s">
        <v>2282</v>
      </c>
      <c r="K67" s="191" t="s">
        <v>2462</v>
      </c>
    </row>
    <row r="68" spans="1:11">
      <c r="A68" s="196" t="s">
        <v>5212</v>
      </c>
      <c r="B68" s="197" t="s">
        <v>2176</v>
      </c>
      <c r="C68" s="197" t="s">
        <v>2170</v>
      </c>
      <c r="D68" s="194" t="s">
        <v>2462</v>
      </c>
      <c r="E68" s="194" t="s">
        <v>2462</v>
      </c>
      <c r="F68" s="194" t="s">
        <v>2462</v>
      </c>
      <c r="G68" s="194" t="s">
        <v>2462</v>
      </c>
      <c r="I68" s="191" t="s">
        <v>2176</v>
      </c>
      <c r="J68" s="191" t="s">
        <v>2932</v>
      </c>
      <c r="K68" s="191" t="s">
        <v>2462</v>
      </c>
    </row>
    <row r="69" spans="1:11">
      <c r="A69" s="196" t="s">
        <v>5213</v>
      </c>
      <c r="B69" s="197" t="s">
        <v>2069</v>
      </c>
      <c r="C69" s="197" t="s">
        <v>2070</v>
      </c>
      <c r="D69" s="194" t="s">
        <v>2462</v>
      </c>
      <c r="E69" s="194" t="s">
        <v>681</v>
      </c>
      <c r="F69" s="194" t="s">
        <v>2463</v>
      </c>
      <c r="G69" s="194" t="s">
        <v>2462</v>
      </c>
      <c r="I69" s="191" t="s">
        <v>2069</v>
      </c>
      <c r="J69" s="191" t="s">
        <v>2003</v>
      </c>
      <c r="K69" s="191" t="s">
        <v>2462</v>
      </c>
    </row>
    <row r="70" spans="1:11">
      <c r="A70" s="196" t="s">
        <v>5214</v>
      </c>
      <c r="B70" s="197" t="s">
        <v>2319</v>
      </c>
      <c r="C70" s="197" t="s">
        <v>2320</v>
      </c>
      <c r="D70" s="194" t="s">
        <v>2463</v>
      </c>
      <c r="E70" s="199" t="s">
        <v>9</v>
      </c>
      <c r="F70" s="199" t="s">
        <v>9</v>
      </c>
      <c r="G70" s="194" t="s">
        <v>9</v>
      </c>
    </row>
    <row r="71" spans="1:11">
      <c r="A71" s="196" t="s">
        <v>5215</v>
      </c>
      <c r="B71" s="197" t="s">
        <v>2274</v>
      </c>
      <c r="C71" s="197" t="s">
        <v>2275</v>
      </c>
      <c r="D71" s="194" t="s">
        <v>2462</v>
      </c>
      <c r="E71" s="194" t="s">
        <v>681</v>
      </c>
      <c r="F71" s="194" t="s">
        <v>681</v>
      </c>
      <c r="G71" s="194" t="s">
        <v>2462</v>
      </c>
      <c r="I71" s="191" t="s">
        <v>2274</v>
      </c>
      <c r="J71" s="191" t="s">
        <v>2229</v>
      </c>
      <c r="K71" s="191" t="s">
        <v>2462</v>
      </c>
    </row>
    <row r="72" spans="1:11">
      <c r="A72" s="196" t="s">
        <v>5216</v>
      </c>
      <c r="B72" s="197" t="s">
        <v>2043</v>
      </c>
      <c r="C72" s="197" t="s">
        <v>2044</v>
      </c>
      <c r="D72" s="194" t="s">
        <v>2462</v>
      </c>
      <c r="E72" s="194" t="s">
        <v>2462</v>
      </c>
      <c r="F72" s="194" t="s">
        <v>2462</v>
      </c>
      <c r="G72" s="194" t="s">
        <v>2462</v>
      </c>
      <c r="I72" s="191" t="s">
        <v>2043</v>
      </c>
      <c r="J72" s="191" t="s">
        <v>2044</v>
      </c>
      <c r="K72" s="191" t="s">
        <v>2462</v>
      </c>
    </row>
    <row r="73" spans="1:11">
      <c r="A73" s="196" t="s">
        <v>5217</v>
      </c>
      <c r="B73" s="236" t="s">
        <v>2224</v>
      </c>
      <c r="C73" s="236" t="s">
        <v>2214</v>
      </c>
      <c r="D73" s="194" t="s">
        <v>2462</v>
      </c>
      <c r="E73" s="194" t="s">
        <v>2462</v>
      </c>
      <c r="F73" s="194" t="s">
        <v>2462</v>
      </c>
      <c r="G73" s="194" t="s">
        <v>2462</v>
      </c>
      <c r="I73" s="191" t="s">
        <v>2224</v>
      </c>
      <c r="J73" s="191" t="s">
        <v>2214</v>
      </c>
      <c r="K73" s="191" t="s">
        <v>9</v>
      </c>
    </row>
    <row r="74" spans="1:11">
      <c r="A74" s="196" t="s">
        <v>5218</v>
      </c>
      <c r="B74" s="197" t="s">
        <v>2281</v>
      </c>
      <c r="C74" s="197" t="s">
        <v>2272</v>
      </c>
      <c r="D74" s="194" t="s">
        <v>2462</v>
      </c>
      <c r="E74" s="194" t="s">
        <v>2462</v>
      </c>
      <c r="F74" s="194" t="s">
        <v>2462</v>
      </c>
      <c r="G74" s="194" t="s">
        <v>2462</v>
      </c>
      <c r="I74" s="191" t="s">
        <v>2281</v>
      </c>
      <c r="J74" s="191" t="s">
        <v>2272</v>
      </c>
      <c r="K74" s="191" t="s">
        <v>2462</v>
      </c>
    </row>
    <row r="75" spans="1:11">
      <c r="A75" s="196" t="s">
        <v>5219</v>
      </c>
      <c r="B75" s="197" t="s">
        <v>2305</v>
      </c>
      <c r="C75" s="197" t="s">
        <v>2306</v>
      </c>
      <c r="D75" s="194" t="s">
        <v>693</v>
      </c>
      <c r="E75" s="194" t="s">
        <v>681</v>
      </c>
      <c r="F75" s="194" t="s">
        <v>681</v>
      </c>
      <c r="G75" s="194" t="s">
        <v>2463</v>
      </c>
      <c r="I75" s="191" t="s">
        <v>2305</v>
      </c>
      <c r="J75" s="191" t="s">
        <v>2306</v>
      </c>
      <c r="K75" s="191" t="s">
        <v>2463</v>
      </c>
    </row>
    <row r="76" spans="1:11">
      <c r="A76" s="196" t="s">
        <v>5220</v>
      </c>
      <c r="B76" s="197" t="s">
        <v>2283</v>
      </c>
      <c r="C76" s="197" t="s">
        <v>2276</v>
      </c>
      <c r="D76" s="194" t="s">
        <v>2462</v>
      </c>
      <c r="E76" s="194" t="s">
        <v>2462</v>
      </c>
      <c r="F76" s="194" t="s">
        <v>2462</v>
      </c>
      <c r="G76" s="194" t="s">
        <v>2462</v>
      </c>
      <c r="I76" s="191" t="s">
        <v>2283</v>
      </c>
      <c r="J76" s="191" t="s">
        <v>2276</v>
      </c>
      <c r="K76" s="191" t="s">
        <v>2462</v>
      </c>
    </row>
    <row r="77" spans="1:11">
      <c r="A77" s="196" t="s">
        <v>5221</v>
      </c>
      <c r="B77" s="197" t="s">
        <v>2364</v>
      </c>
      <c r="C77" s="198" t="s">
        <v>2118</v>
      </c>
      <c r="D77" s="194" t="s">
        <v>2462</v>
      </c>
      <c r="E77" s="194" t="s">
        <v>2462</v>
      </c>
      <c r="F77" s="194" t="s">
        <v>2462</v>
      </c>
      <c r="G77" s="194" t="s">
        <v>2462</v>
      </c>
      <c r="I77" s="191" t="s">
        <v>2364</v>
      </c>
      <c r="J77" s="191" t="s">
        <v>2118</v>
      </c>
      <c r="K77" s="191" t="s">
        <v>2462</v>
      </c>
    </row>
    <row r="78" spans="1:11">
      <c r="A78" s="196" t="s">
        <v>5222</v>
      </c>
      <c r="B78" s="197" t="s">
        <v>1989</v>
      </c>
      <c r="C78" s="197" t="s">
        <v>1990</v>
      </c>
      <c r="D78" s="194" t="s">
        <v>2462</v>
      </c>
      <c r="E78" s="194" t="s">
        <v>2462</v>
      </c>
      <c r="F78" s="194" t="s">
        <v>2462</v>
      </c>
      <c r="G78" s="194" t="s">
        <v>2462</v>
      </c>
      <c r="I78" s="191" t="s">
        <v>1989</v>
      </c>
      <c r="J78" s="191" t="s">
        <v>1990</v>
      </c>
      <c r="K78" s="191" t="s">
        <v>2462</v>
      </c>
    </row>
    <row r="79" spans="1:11">
      <c r="A79" s="196" t="s">
        <v>5223</v>
      </c>
      <c r="B79" s="197" t="s">
        <v>2350</v>
      </c>
      <c r="C79" s="197" t="s">
        <v>2351</v>
      </c>
      <c r="D79" s="194" t="s">
        <v>2462</v>
      </c>
      <c r="E79" s="194" t="s">
        <v>2462</v>
      </c>
      <c r="F79" s="194" t="s">
        <v>681</v>
      </c>
      <c r="G79" s="194" t="s">
        <v>2462</v>
      </c>
      <c r="I79" s="191" t="s">
        <v>2350</v>
      </c>
      <c r="J79" s="191" t="s">
        <v>2351</v>
      </c>
      <c r="K79" s="191" t="s">
        <v>2462</v>
      </c>
    </row>
    <row r="80" spans="1:11">
      <c r="A80" s="196" t="s">
        <v>5224</v>
      </c>
      <c r="B80" s="197" t="s">
        <v>2178</v>
      </c>
      <c r="C80" s="197" t="s">
        <v>2172</v>
      </c>
      <c r="D80" s="194" t="s">
        <v>2462</v>
      </c>
      <c r="E80" s="194" t="s">
        <v>681</v>
      </c>
      <c r="F80" s="194" t="s">
        <v>2462</v>
      </c>
      <c r="G80" s="194" t="s">
        <v>2462</v>
      </c>
      <c r="I80" s="191" t="s">
        <v>2178</v>
      </c>
      <c r="J80" s="191" t="s">
        <v>2172</v>
      </c>
      <c r="K80" s="191" t="s">
        <v>2462</v>
      </c>
    </row>
    <row r="81" spans="1:11">
      <c r="A81" s="196" t="s">
        <v>5225</v>
      </c>
      <c r="B81" s="197" t="s">
        <v>2339</v>
      </c>
      <c r="C81" s="197" t="s">
        <v>2340</v>
      </c>
      <c r="D81" s="194" t="s">
        <v>2462</v>
      </c>
      <c r="E81" s="194" t="s">
        <v>2462</v>
      </c>
      <c r="F81" s="194" t="s">
        <v>2462</v>
      </c>
      <c r="G81" s="194" t="s">
        <v>2462</v>
      </c>
      <c r="I81" s="191" t="s">
        <v>2339</v>
      </c>
      <c r="J81" s="191" t="s">
        <v>2340</v>
      </c>
      <c r="K81" s="191" t="s">
        <v>2462</v>
      </c>
    </row>
    <row r="82" spans="1:11">
      <c r="A82" s="196" t="s">
        <v>5226</v>
      </c>
      <c r="B82" s="197" t="s">
        <v>2267</v>
      </c>
      <c r="C82" s="197" t="s">
        <v>2248</v>
      </c>
      <c r="D82" s="194" t="s">
        <v>2462</v>
      </c>
      <c r="E82" s="194" t="s">
        <v>2463</v>
      </c>
      <c r="F82" s="194" t="s">
        <v>2462</v>
      </c>
      <c r="G82" s="194" t="s">
        <v>2462</v>
      </c>
      <c r="I82" s="191" t="s">
        <v>2267</v>
      </c>
      <c r="J82" s="191" t="s">
        <v>2248</v>
      </c>
      <c r="K82" s="191" t="s">
        <v>2462</v>
      </c>
    </row>
    <row r="83" spans="1:11">
      <c r="A83" s="196" t="s">
        <v>5227</v>
      </c>
      <c r="B83" s="197" t="s">
        <v>2153</v>
      </c>
      <c r="C83" s="197" t="s">
        <v>2154</v>
      </c>
      <c r="D83" s="194" t="s">
        <v>2462</v>
      </c>
      <c r="E83" s="194" t="s">
        <v>681</v>
      </c>
      <c r="F83" s="194" t="s">
        <v>681</v>
      </c>
      <c r="G83" s="194" t="s">
        <v>2462</v>
      </c>
      <c r="I83" s="191" t="s">
        <v>2153</v>
      </c>
      <c r="J83" s="191" t="s">
        <v>2017</v>
      </c>
      <c r="K83" s="191" t="s">
        <v>2462</v>
      </c>
    </row>
    <row r="84" spans="1:11">
      <c r="A84" s="196" t="s">
        <v>5228</v>
      </c>
      <c r="B84" s="197" t="s">
        <v>2358</v>
      </c>
      <c r="C84" s="197" t="s">
        <v>2359</v>
      </c>
      <c r="D84" s="194" t="s">
        <v>2462</v>
      </c>
      <c r="E84" s="194" t="s">
        <v>2462</v>
      </c>
      <c r="F84" s="194" t="s">
        <v>2462</v>
      </c>
      <c r="G84" s="194" t="s">
        <v>2462</v>
      </c>
      <c r="I84" s="191" t="s">
        <v>2358</v>
      </c>
      <c r="J84" s="191" t="s">
        <v>2359</v>
      </c>
      <c r="K84" s="191" t="s">
        <v>2462</v>
      </c>
    </row>
    <row r="85" spans="1:11">
      <c r="A85" s="196" t="s">
        <v>5229</v>
      </c>
      <c r="B85" s="236" t="s">
        <v>2015</v>
      </c>
      <c r="C85" s="236" t="s">
        <v>2016</v>
      </c>
      <c r="D85" s="194" t="s">
        <v>2462</v>
      </c>
      <c r="E85" s="194" t="s">
        <v>2462</v>
      </c>
      <c r="F85" s="194" t="s">
        <v>2462</v>
      </c>
      <c r="G85" s="194" t="s">
        <v>2462</v>
      </c>
    </row>
    <row r="86" spans="1:11">
      <c r="A86" s="196" t="s">
        <v>5230</v>
      </c>
      <c r="B86" s="197" t="s">
        <v>2279</v>
      </c>
      <c r="C86" s="197" t="s">
        <v>2270</v>
      </c>
      <c r="D86" s="194" t="s">
        <v>2462</v>
      </c>
      <c r="E86" s="194" t="s">
        <v>2462</v>
      </c>
      <c r="F86" s="194" t="s">
        <v>2462</v>
      </c>
      <c r="G86" s="194" t="s">
        <v>2462</v>
      </c>
      <c r="I86" s="191" t="s">
        <v>2279</v>
      </c>
      <c r="J86" s="191" t="s">
        <v>2270</v>
      </c>
      <c r="K86" s="191" t="s">
        <v>2462</v>
      </c>
    </row>
    <row r="87" spans="1:11">
      <c r="A87" s="196" t="s">
        <v>5231</v>
      </c>
      <c r="B87" s="197" t="s">
        <v>1993</v>
      </c>
      <c r="C87" s="197" t="s">
        <v>1994</v>
      </c>
      <c r="D87" s="194" t="s">
        <v>681</v>
      </c>
      <c r="E87" s="194" t="s">
        <v>2463</v>
      </c>
      <c r="F87" s="194" t="s">
        <v>2462</v>
      </c>
      <c r="G87" s="194" t="s">
        <v>2462</v>
      </c>
      <c r="I87" s="191" t="s">
        <v>1993</v>
      </c>
      <c r="J87" s="191" t="s">
        <v>1994</v>
      </c>
      <c r="K87" s="191" t="s">
        <v>2462</v>
      </c>
    </row>
    <row r="88" spans="1:11">
      <c r="A88" s="196" t="s">
        <v>5232</v>
      </c>
      <c r="B88" s="197" t="s">
        <v>2092</v>
      </c>
      <c r="C88" s="197" t="s">
        <v>2093</v>
      </c>
      <c r="D88" s="194" t="s">
        <v>681</v>
      </c>
      <c r="E88" s="194" t="s">
        <v>681</v>
      </c>
      <c r="F88" s="194" t="s">
        <v>693</v>
      </c>
      <c r="G88" s="194" t="s">
        <v>2463</v>
      </c>
      <c r="I88" s="191" t="s">
        <v>2092</v>
      </c>
      <c r="J88" s="191" t="s">
        <v>2093</v>
      </c>
      <c r="K88" s="191" t="s">
        <v>2463</v>
      </c>
    </row>
    <row r="89" spans="1:11">
      <c r="A89" s="196" t="s">
        <v>5233</v>
      </c>
      <c r="B89" s="197" t="s">
        <v>2125</v>
      </c>
      <c r="C89" s="197" t="s">
        <v>2126</v>
      </c>
      <c r="D89" s="194" t="s">
        <v>2462</v>
      </c>
      <c r="E89" s="194" t="s">
        <v>2462</v>
      </c>
      <c r="F89" s="194" t="s">
        <v>2462</v>
      </c>
      <c r="G89" s="194" t="s">
        <v>2462</v>
      </c>
      <c r="I89" s="191" t="s">
        <v>2125</v>
      </c>
      <c r="J89" s="191" t="s">
        <v>2126</v>
      </c>
      <c r="K89" s="191" t="s">
        <v>2462</v>
      </c>
    </row>
    <row r="90" spans="1:11">
      <c r="A90" s="196" t="s">
        <v>5234</v>
      </c>
      <c r="B90" s="197" t="s">
        <v>2345</v>
      </c>
      <c r="C90" s="197" t="s">
        <v>2346</v>
      </c>
      <c r="D90" s="194" t="s">
        <v>2462</v>
      </c>
      <c r="E90" s="194" t="s">
        <v>2462</v>
      </c>
      <c r="F90" s="194" t="s">
        <v>2462</v>
      </c>
      <c r="G90" s="194" t="s">
        <v>2462</v>
      </c>
      <c r="I90" s="191" t="s">
        <v>2345</v>
      </c>
      <c r="J90" s="191" t="s">
        <v>2334</v>
      </c>
      <c r="K90" s="191" t="s">
        <v>2462</v>
      </c>
    </row>
    <row r="91" spans="1:11">
      <c r="A91" s="196" t="s">
        <v>5235</v>
      </c>
      <c r="B91" s="197" t="s">
        <v>2081</v>
      </c>
      <c r="C91" s="197" t="s">
        <v>2082</v>
      </c>
      <c r="D91" s="194" t="s">
        <v>2462</v>
      </c>
      <c r="E91" s="194" t="s">
        <v>2463</v>
      </c>
      <c r="F91" s="194" t="s">
        <v>2462</v>
      </c>
      <c r="G91" s="194" t="s">
        <v>2462</v>
      </c>
      <c r="I91" s="191" t="s">
        <v>2081</v>
      </c>
      <c r="J91" s="191" t="s">
        <v>2082</v>
      </c>
      <c r="K91" s="191" t="s">
        <v>2462</v>
      </c>
    </row>
    <row r="92" spans="1:11">
      <c r="A92" s="196" t="s">
        <v>5236</v>
      </c>
      <c r="B92" s="197" t="s">
        <v>2088</v>
      </c>
      <c r="C92" s="197" t="s">
        <v>2089</v>
      </c>
      <c r="D92" s="194" t="s">
        <v>2463</v>
      </c>
      <c r="E92" s="194" t="s">
        <v>2463</v>
      </c>
      <c r="F92" s="194" t="s">
        <v>2462</v>
      </c>
      <c r="G92" s="194" t="s">
        <v>2462</v>
      </c>
      <c r="I92" s="191" t="s">
        <v>2088</v>
      </c>
      <c r="J92" s="191" t="s">
        <v>2089</v>
      </c>
      <c r="K92" s="191" t="s">
        <v>2462</v>
      </c>
    </row>
    <row r="93" spans="1:11">
      <c r="A93" s="196" t="s">
        <v>5237</v>
      </c>
      <c r="B93" s="197" t="s">
        <v>2217</v>
      </c>
      <c r="C93" s="197" t="s">
        <v>2202</v>
      </c>
      <c r="D93" s="194" t="s">
        <v>2462</v>
      </c>
      <c r="E93" s="194" t="s">
        <v>2462</v>
      </c>
      <c r="F93" s="194" t="s">
        <v>2462</v>
      </c>
      <c r="G93" s="194" t="s">
        <v>2462</v>
      </c>
      <c r="I93" s="191" t="s">
        <v>2217</v>
      </c>
      <c r="J93" s="191" t="s">
        <v>2202</v>
      </c>
      <c r="K93" s="191" t="s">
        <v>2462</v>
      </c>
    </row>
    <row r="94" spans="1:11">
      <c r="A94" s="196" t="s">
        <v>5238</v>
      </c>
      <c r="B94" s="197" t="s">
        <v>2137</v>
      </c>
      <c r="C94" s="197" t="s">
        <v>2138</v>
      </c>
      <c r="D94" s="194" t="s">
        <v>2462</v>
      </c>
      <c r="E94" s="194" t="s">
        <v>2462</v>
      </c>
      <c r="F94" s="194" t="s">
        <v>2462</v>
      </c>
      <c r="G94" s="194" t="s">
        <v>2462</v>
      </c>
      <c r="I94" s="191" t="s">
        <v>2137</v>
      </c>
      <c r="J94" s="191" t="s">
        <v>2138</v>
      </c>
      <c r="K94" s="191" t="s">
        <v>2462</v>
      </c>
    </row>
    <row r="95" spans="1:11">
      <c r="A95" s="196" t="s">
        <v>5239</v>
      </c>
      <c r="B95" s="197" t="s">
        <v>2151</v>
      </c>
      <c r="C95" s="197" t="s">
        <v>2150</v>
      </c>
      <c r="D95" s="194" t="s">
        <v>2462</v>
      </c>
      <c r="E95" s="194" t="s">
        <v>681</v>
      </c>
      <c r="F95" s="194" t="s">
        <v>2462</v>
      </c>
      <c r="G95" s="194" t="s">
        <v>2462</v>
      </c>
      <c r="I95" s="191" t="s">
        <v>2151</v>
      </c>
      <c r="J95" s="191" t="s">
        <v>2150</v>
      </c>
      <c r="K95" s="191" t="s">
        <v>2462</v>
      </c>
    </row>
    <row r="96" spans="1:11">
      <c r="A96" s="196" t="s">
        <v>5240</v>
      </c>
      <c r="B96" s="197" t="s">
        <v>2146</v>
      </c>
      <c r="C96" s="197" t="s">
        <v>2147</v>
      </c>
      <c r="D96" s="194" t="s">
        <v>2462</v>
      </c>
      <c r="E96" s="194" t="s">
        <v>2462</v>
      </c>
      <c r="F96" s="194" t="s">
        <v>2462</v>
      </c>
      <c r="G96" s="194" t="s">
        <v>2462</v>
      </c>
      <c r="I96" s="191" t="s">
        <v>2146</v>
      </c>
      <c r="J96" s="191" t="s">
        <v>2147</v>
      </c>
      <c r="K96" s="191" t="s">
        <v>2462</v>
      </c>
    </row>
    <row r="97" spans="1:11">
      <c r="A97" s="196" t="s">
        <v>5241</v>
      </c>
      <c r="B97" s="197" t="s">
        <v>2112</v>
      </c>
      <c r="C97" s="197" t="s">
        <v>2113</v>
      </c>
      <c r="D97" s="194" t="s">
        <v>2462</v>
      </c>
      <c r="E97" s="194" t="s">
        <v>2462</v>
      </c>
      <c r="F97" s="194" t="s">
        <v>2462</v>
      </c>
      <c r="G97" s="194" t="s">
        <v>2462</v>
      </c>
      <c r="I97" s="191" t="s">
        <v>2112</v>
      </c>
      <c r="J97" s="191" t="s">
        <v>2113</v>
      </c>
      <c r="K97" s="191" t="s">
        <v>2462</v>
      </c>
    </row>
    <row r="98" spans="1:11">
      <c r="A98" s="196" t="s">
        <v>5242</v>
      </c>
      <c r="B98" s="197" t="s">
        <v>2254</v>
      </c>
      <c r="C98" s="197" t="s">
        <v>2255</v>
      </c>
      <c r="D98" s="194" t="s">
        <v>2462</v>
      </c>
      <c r="E98" s="194" t="s">
        <v>2462</v>
      </c>
      <c r="F98" s="194" t="s">
        <v>2462</v>
      </c>
      <c r="G98" s="194" t="s">
        <v>2462</v>
      </c>
      <c r="I98" s="191" t="s">
        <v>2254</v>
      </c>
      <c r="J98" s="191" t="s">
        <v>2207</v>
      </c>
      <c r="K98" s="191" t="s">
        <v>2462</v>
      </c>
    </row>
    <row r="99" spans="1:11">
      <c r="A99" s="196" t="s">
        <v>5243</v>
      </c>
      <c r="B99" s="197" t="s">
        <v>2298</v>
      </c>
      <c r="C99" s="197" t="s">
        <v>2299</v>
      </c>
      <c r="D99" s="194" t="s">
        <v>2462</v>
      </c>
      <c r="E99" s="194" t="s">
        <v>2462</v>
      </c>
      <c r="F99" s="194" t="s">
        <v>2462</v>
      </c>
      <c r="G99" s="194" t="s">
        <v>2462</v>
      </c>
      <c r="I99" s="191" t="s">
        <v>2298</v>
      </c>
      <c r="J99" s="191" t="s">
        <v>2299</v>
      </c>
      <c r="K99" s="191" t="s">
        <v>2462</v>
      </c>
    </row>
    <row r="100" spans="1:11">
      <c r="A100" s="196" t="s">
        <v>5244</v>
      </c>
      <c r="B100" s="197" t="s">
        <v>1983</v>
      </c>
      <c r="C100" s="197" t="s">
        <v>1984</v>
      </c>
      <c r="D100" s="194" t="s">
        <v>2462</v>
      </c>
      <c r="E100" s="194" t="s">
        <v>681</v>
      </c>
      <c r="F100" s="194" t="s">
        <v>2463</v>
      </c>
      <c r="G100" s="194" t="s">
        <v>2462</v>
      </c>
      <c r="I100" s="191" t="s">
        <v>1983</v>
      </c>
      <c r="J100" s="191" t="s">
        <v>1984</v>
      </c>
      <c r="K100" s="191" t="s">
        <v>2462</v>
      </c>
    </row>
    <row r="101" spans="1:11">
      <c r="A101" s="196" t="s">
        <v>5245</v>
      </c>
      <c r="B101" s="197" t="s">
        <v>2313</v>
      </c>
      <c r="C101" s="197" t="s">
        <v>2314</v>
      </c>
      <c r="D101" s="194" t="s">
        <v>2462</v>
      </c>
      <c r="E101" s="194" t="s">
        <v>2462</v>
      </c>
      <c r="F101" s="194" t="s">
        <v>2462</v>
      </c>
      <c r="G101" s="194" t="s">
        <v>2462</v>
      </c>
      <c r="I101" s="191" t="s">
        <v>2313</v>
      </c>
      <c r="J101" s="191" t="s">
        <v>2314</v>
      </c>
      <c r="K101" s="191" t="s">
        <v>2462</v>
      </c>
    </row>
    <row r="102" spans="1:11">
      <c r="A102" s="196" t="s">
        <v>5246</v>
      </c>
      <c r="B102" s="197" t="s">
        <v>2034</v>
      </c>
      <c r="C102" s="197" t="s">
        <v>2035</v>
      </c>
      <c r="D102" s="194" t="s">
        <v>2462</v>
      </c>
      <c r="E102" s="194" t="s">
        <v>2462</v>
      </c>
      <c r="F102" s="194" t="s">
        <v>2462</v>
      </c>
      <c r="G102" s="194" t="s">
        <v>2462</v>
      </c>
      <c r="I102" s="191" t="s">
        <v>2034</v>
      </c>
      <c r="J102" s="191" t="s">
        <v>2035</v>
      </c>
      <c r="K102" s="191" t="s">
        <v>2462</v>
      </c>
    </row>
    <row r="103" spans="1:11">
      <c r="A103" s="196" t="s">
        <v>5247</v>
      </c>
      <c r="B103" s="197" t="s">
        <v>2315</v>
      </c>
      <c r="C103" s="197" t="s">
        <v>2316</v>
      </c>
      <c r="D103" s="194" t="s">
        <v>2462</v>
      </c>
      <c r="E103" s="194" t="s">
        <v>2462</v>
      </c>
      <c r="F103" s="194" t="s">
        <v>2462</v>
      </c>
      <c r="G103" s="194" t="s">
        <v>2462</v>
      </c>
      <c r="I103" s="191" t="s">
        <v>2315</v>
      </c>
      <c r="J103" s="191" t="s">
        <v>2316</v>
      </c>
      <c r="K103" s="191" t="s">
        <v>2462</v>
      </c>
    </row>
    <row r="104" spans="1:11">
      <c r="A104" s="196" t="s">
        <v>5248</v>
      </c>
      <c r="B104" s="197" t="s">
        <v>2038</v>
      </c>
      <c r="C104" s="197" t="s">
        <v>2039</v>
      </c>
      <c r="D104" s="194" t="s">
        <v>2462</v>
      </c>
      <c r="E104" s="194" t="s">
        <v>2462</v>
      </c>
      <c r="F104" s="194" t="s">
        <v>2462</v>
      </c>
      <c r="G104" s="194" t="s">
        <v>2462</v>
      </c>
      <c r="I104" s="191" t="s">
        <v>2038</v>
      </c>
      <c r="J104" s="191" t="s">
        <v>2179</v>
      </c>
      <c r="K104" s="191" t="s">
        <v>2462</v>
      </c>
    </row>
    <row r="105" spans="1:11">
      <c r="A105" s="196" t="s">
        <v>5249</v>
      </c>
      <c r="B105" s="197" t="s">
        <v>2026</v>
      </c>
      <c r="C105" s="197" t="s">
        <v>2027</v>
      </c>
      <c r="D105" s="194" t="s">
        <v>2462</v>
      </c>
      <c r="E105" s="194" t="s">
        <v>2462</v>
      </c>
      <c r="F105" s="194" t="s">
        <v>2462</v>
      </c>
      <c r="G105" s="194" t="s">
        <v>2462</v>
      </c>
      <c r="I105" s="191" t="s">
        <v>2026</v>
      </c>
      <c r="J105" s="191" t="s">
        <v>2347</v>
      </c>
      <c r="K105" s="191" t="s">
        <v>2462</v>
      </c>
    </row>
    <row r="106" spans="1:11">
      <c r="A106" s="196" t="s">
        <v>5250</v>
      </c>
      <c r="B106" s="197" t="s">
        <v>2323</v>
      </c>
      <c r="C106" s="197" t="s">
        <v>2324</v>
      </c>
      <c r="D106" s="194" t="s">
        <v>2462</v>
      </c>
      <c r="E106" s="194" t="s">
        <v>2462</v>
      </c>
      <c r="F106" s="194" t="s">
        <v>2462</v>
      </c>
      <c r="G106" s="194" t="s">
        <v>2462</v>
      </c>
      <c r="I106" s="191" t="s">
        <v>2323</v>
      </c>
      <c r="J106" s="191" t="s">
        <v>2324</v>
      </c>
      <c r="K106" s="191" t="s">
        <v>2462</v>
      </c>
    </row>
    <row r="107" spans="1:11">
      <c r="A107" s="196" t="s">
        <v>5251</v>
      </c>
      <c r="B107" s="197" t="s">
        <v>2001</v>
      </c>
      <c r="C107" s="197" t="s">
        <v>2002</v>
      </c>
      <c r="D107" s="194" t="s">
        <v>2462</v>
      </c>
      <c r="E107" s="194" t="s">
        <v>2462</v>
      </c>
      <c r="F107" s="194" t="s">
        <v>2462</v>
      </c>
      <c r="G107" s="194" t="s">
        <v>2462</v>
      </c>
      <c r="I107" s="191" t="s">
        <v>2001</v>
      </c>
      <c r="J107" s="191" t="s">
        <v>2002</v>
      </c>
      <c r="K107" s="191" t="s">
        <v>2462</v>
      </c>
    </row>
    <row r="108" spans="1:11">
      <c r="A108" s="196" t="s">
        <v>5252</v>
      </c>
      <c r="B108" s="197" t="s">
        <v>2222</v>
      </c>
      <c r="C108" s="197" t="s">
        <v>2212</v>
      </c>
      <c r="D108" s="194" t="s">
        <v>2463</v>
      </c>
      <c r="E108" s="194" t="s">
        <v>2463</v>
      </c>
      <c r="F108" s="194" t="s">
        <v>2462</v>
      </c>
      <c r="G108" s="194" t="s">
        <v>2462</v>
      </c>
      <c r="I108" s="191" t="s">
        <v>2222</v>
      </c>
      <c r="J108" s="191" t="s">
        <v>2212</v>
      </c>
      <c r="K108" s="191" t="s">
        <v>2462</v>
      </c>
    </row>
    <row r="109" spans="1:11">
      <c r="A109" s="196" t="s">
        <v>5253</v>
      </c>
      <c r="B109" s="197" t="s">
        <v>2073</v>
      </c>
      <c r="C109" s="197" t="s">
        <v>2074</v>
      </c>
      <c r="D109" s="194" t="s">
        <v>681</v>
      </c>
      <c r="E109" s="194" t="s">
        <v>2463</v>
      </c>
      <c r="F109" s="194" t="s">
        <v>2463</v>
      </c>
      <c r="G109" s="194" t="s">
        <v>2462</v>
      </c>
      <c r="I109" s="191" t="s">
        <v>2073</v>
      </c>
      <c r="J109" s="191" t="s">
        <v>2927</v>
      </c>
      <c r="K109" s="191" t="s">
        <v>2462</v>
      </c>
    </row>
    <row r="110" spans="1:11">
      <c r="A110" s="196" t="s">
        <v>5254</v>
      </c>
      <c r="B110" s="197" t="s">
        <v>2011</v>
      </c>
      <c r="C110" s="197" t="s">
        <v>2012</v>
      </c>
      <c r="D110" s="194" t="s">
        <v>2462</v>
      </c>
      <c r="E110" s="194" t="s">
        <v>2462</v>
      </c>
      <c r="F110" s="194" t="s">
        <v>2462</v>
      </c>
      <c r="G110" s="194" t="s">
        <v>2462</v>
      </c>
      <c r="I110" s="191" t="s">
        <v>2011</v>
      </c>
      <c r="J110" s="191" t="s">
        <v>2012</v>
      </c>
      <c r="K110" s="191" t="s">
        <v>2462</v>
      </c>
    </row>
    <row r="111" spans="1:11">
      <c r="A111" s="196" t="s">
        <v>5255</v>
      </c>
      <c r="B111" s="197" t="s">
        <v>2277</v>
      </c>
      <c r="C111" s="197" t="s">
        <v>2266</v>
      </c>
      <c r="D111" s="194" t="s">
        <v>2462</v>
      </c>
      <c r="E111" s="194" t="s">
        <v>2462</v>
      </c>
      <c r="F111" s="194" t="s">
        <v>2462</v>
      </c>
      <c r="G111" s="194" t="s">
        <v>2462</v>
      </c>
      <c r="I111" s="191" t="s">
        <v>2277</v>
      </c>
      <c r="J111" s="191" t="s">
        <v>2266</v>
      </c>
      <c r="K111" s="191" t="s">
        <v>2462</v>
      </c>
    </row>
    <row r="112" spans="1:11">
      <c r="A112" s="196" t="s">
        <v>5256</v>
      </c>
      <c r="B112" s="197" t="s">
        <v>2245</v>
      </c>
      <c r="C112" s="197" t="s">
        <v>2237</v>
      </c>
      <c r="D112" s="199" t="s">
        <v>2463</v>
      </c>
      <c r="E112" s="194" t="s">
        <v>681</v>
      </c>
      <c r="F112" s="194" t="s">
        <v>681</v>
      </c>
      <c r="G112" s="194" t="s">
        <v>2463</v>
      </c>
      <c r="I112" s="191" t="s">
        <v>2245</v>
      </c>
      <c r="J112" s="191" t="s">
        <v>2237</v>
      </c>
      <c r="K112" s="191" t="s">
        <v>2463</v>
      </c>
    </row>
    <row r="113" spans="1:11">
      <c r="A113" s="196" t="s">
        <v>5257</v>
      </c>
      <c r="B113" s="197" t="s">
        <v>2057</v>
      </c>
      <c r="C113" s="197" t="s">
        <v>2058</v>
      </c>
      <c r="D113" s="194" t="s">
        <v>681</v>
      </c>
      <c r="E113" s="194" t="s">
        <v>681</v>
      </c>
      <c r="F113" s="194" t="s">
        <v>2462</v>
      </c>
      <c r="G113" s="194" t="s">
        <v>2462</v>
      </c>
      <c r="I113" s="191" t="s">
        <v>2057</v>
      </c>
      <c r="J113" s="191" t="s">
        <v>2058</v>
      </c>
      <c r="K113" s="191" t="s">
        <v>2462</v>
      </c>
    </row>
    <row r="114" spans="1:11">
      <c r="A114" s="196" t="s">
        <v>5258</v>
      </c>
      <c r="B114" s="197" t="s">
        <v>2127</v>
      </c>
      <c r="C114" s="197" t="s">
        <v>2128</v>
      </c>
      <c r="D114" s="194" t="s">
        <v>2462</v>
      </c>
      <c r="E114" s="194" t="s">
        <v>2462</v>
      </c>
      <c r="F114" s="194" t="s">
        <v>2462</v>
      </c>
      <c r="G114" s="194" t="s">
        <v>2462</v>
      </c>
      <c r="I114" s="191" t="s">
        <v>2127</v>
      </c>
      <c r="J114" s="191" t="s">
        <v>2128</v>
      </c>
      <c r="K114" s="191" t="s">
        <v>2462</v>
      </c>
    </row>
    <row r="115" spans="1:11">
      <c r="A115" s="196" t="s">
        <v>5259</v>
      </c>
      <c r="B115" s="197" t="s">
        <v>2326</v>
      </c>
      <c r="C115" s="197" t="s">
        <v>2327</v>
      </c>
      <c r="D115" s="194" t="s">
        <v>2462</v>
      </c>
      <c r="E115" s="194" t="s">
        <v>2463</v>
      </c>
      <c r="F115" s="194" t="s">
        <v>2462</v>
      </c>
      <c r="G115" s="194" t="s">
        <v>2462</v>
      </c>
      <c r="I115" s="191" t="s">
        <v>2326</v>
      </c>
      <c r="J115" s="191" t="s">
        <v>2327</v>
      </c>
      <c r="K115" s="191" t="s">
        <v>2462</v>
      </c>
    </row>
    <row r="116" spans="1:11">
      <c r="A116" s="196" t="s">
        <v>5260</v>
      </c>
      <c r="B116" s="197" t="s">
        <v>2285</v>
      </c>
      <c r="C116" s="197" t="s">
        <v>2278</v>
      </c>
      <c r="D116" s="194" t="s">
        <v>2462</v>
      </c>
      <c r="E116" s="194" t="s">
        <v>2462</v>
      </c>
      <c r="F116" s="194" t="s">
        <v>2462</v>
      </c>
      <c r="G116" s="194" t="s">
        <v>2462</v>
      </c>
      <c r="I116" s="191" t="s">
        <v>2285</v>
      </c>
      <c r="J116" s="191" t="s">
        <v>2278</v>
      </c>
      <c r="K116" s="191" t="s">
        <v>2462</v>
      </c>
    </row>
    <row r="117" spans="1:11">
      <c r="A117" s="196" t="s">
        <v>5261</v>
      </c>
      <c r="B117" s="197" t="s">
        <v>1995</v>
      </c>
      <c r="C117" s="197" t="s">
        <v>1996</v>
      </c>
      <c r="D117" s="194" t="s">
        <v>2462</v>
      </c>
      <c r="E117" s="194" t="s">
        <v>2462</v>
      </c>
      <c r="F117" s="194" t="s">
        <v>2462</v>
      </c>
      <c r="G117" s="194" t="s">
        <v>2462</v>
      </c>
      <c r="I117" s="191" t="s">
        <v>1995</v>
      </c>
      <c r="J117" s="191" t="s">
        <v>1996</v>
      </c>
      <c r="K117" s="191" t="s">
        <v>2462</v>
      </c>
    </row>
    <row r="118" spans="1:11">
      <c r="A118" s="196" t="s">
        <v>5262</v>
      </c>
      <c r="B118" s="197" t="s">
        <v>2317</v>
      </c>
      <c r="C118" s="197" t="s">
        <v>2318</v>
      </c>
      <c r="D118" s="194" t="s">
        <v>2462</v>
      </c>
      <c r="E118" s="194" t="s">
        <v>681</v>
      </c>
      <c r="F118" s="194" t="s">
        <v>681</v>
      </c>
      <c r="G118" s="194" t="s">
        <v>2462</v>
      </c>
      <c r="I118" s="191" t="s">
        <v>2317</v>
      </c>
      <c r="J118" s="191" t="s">
        <v>2318</v>
      </c>
      <c r="K118" s="191" t="s">
        <v>2462</v>
      </c>
    </row>
    <row r="119" spans="1:11">
      <c r="A119" s="196" t="s">
        <v>5263</v>
      </c>
      <c r="B119" s="197" t="s">
        <v>2119</v>
      </c>
      <c r="C119" s="197" t="s">
        <v>2120</v>
      </c>
      <c r="D119" s="194" t="s">
        <v>2462</v>
      </c>
      <c r="E119" s="194" t="s">
        <v>2462</v>
      </c>
      <c r="F119" s="194" t="s">
        <v>2462</v>
      </c>
      <c r="G119" s="194" t="s">
        <v>2462</v>
      </c>
      <c r="I119" s="191" t="s">
        <v>2119</v>
      </c>
      <c r="J119" s="191" t="s">
        <v>2120</v>
      </c>
      <c r="K119" s="191" t="s">
        <v>2462</v>
      </c>
    </row>
    <row r="120" spans="1:11">
      <c r="A120" s="196" t="s">
        <v>5264</v>
      </c>
      <c r="B120" s="197" t="s">
        <v>2268</v>
      </c>
      <c r="C120" s="197" t="s">
        <v>2250</v>
      </c>
      <c r="D120" s="194" t="s">
        <v>2462</v>
      </c>
      <c r="E120" s="194" t="s">
        <v>2462</v>
      </c>
      <c r="F120" s="194" t="s">
        <v>2462</v>
      </c>
      <c r="G120" s="194" t="s">
        <v>2462</v>
      </c>
      <c r="I120" s="191" t="s">
        <v>2268</v>
      </c>
      <c r="J120" s="191" t="s">
        <v>2250</v>
      </c>
      <c r="K120" s="191" t="s">
        <v>2462</v>
      </c>
    </row>
    <row r="121" spans="1:11">
      <c r="A121" s="196" t="s">
        <v>5265</v>
      </c>
      <c r="B121" s="197" t="s">
        <v>2098</v>
      </c>
      <c r="C121" s="197" t="s">
        <v>2099</v>
      </c>
      <c r="D121" s="194" t="s">
        <v>2462</v>
      </c>
      <c r="E121" s="194" t="s">
        <v>2462</v>
      </c>
      <c r="F121" s="194" t="s">
        <v>2462</v>
      </c>
      <c r="G121" s="194" t="s">
        <v>2462</v>
      </c>
      <c r="I121" s="191" t="s">
        <v>2098</v>
      </c>
      <c r="J121" s="191" t="s">
        <v>2099</v>
      </c>
      <c r="K121" s="191" t="s">
        <v>2462</v>
      </c>
    </row>
    <row r="122" spans="1:11">
      <c r="A122" s="196" t="s">
        <v>5266</v>
      </c>
      <c r="B122" s="197" t="s">
        <v>2100</v>
      </c>
      <c r="C122" s="197" t="s">
        <v>2101</v>
      </c>
      <c r="D122" s="194" t="s">
        <v>2462</v>
      </c>
      <c r="E122" s="194" t="s">
        <v>2462</v>
      </c>
      <c r="F122" s="194" t="s">
        <v>2462</v>
      </c>
      <c r="G122" s="194" t="s">
        <v>2462</v>
      </c>
      <c r="I122" s="191" t="s">
        <v>2100</v>
      </c>
      <c r="J122" s="191" t="s">
        <v>2101</v>
      </c>
      <c r="K122" s="191" t="s">
        <v>2462</v>
      </c>
    </row>
    <row r="123" spans="1:11">
      <c r="A123" s="196" t="s">
        <v>5267</v>
      </c>
      <c r="B123" s="197" t="s">
        <v>2198</v>
      </c>
      <c r="C123" s="197" t="s">
        <v>2190</v>
      </c>
      <c r="D123" s="194" t="s">
        <v>2462</v>
      </c>
      <c r="E123" s="194" t="s">
        <v>2462</v>
      </c>
      <c r="F123" s="194" t="s">
        <v>2462</v>
      </c>
      <c r="G123" s="194" t="s">
        <v>2462</v>
      </c>
      <c r="I123" s="191" t="s">
        <v>2198</v>
      </c>
      <c r="J123" s="191" t="s">
        <v>2190</v>
      </c>
      <c r="K123" s="191" t="s">
        <v>2462</v>
      </c>
    </row>
    <row r="124" spans="1:11">
      <c r="A124" s="196" t="s">
        <v>5268</v>
      </c>
      <c r="B124" s="197" t="s">
        <v>1987</v>
      </c>
      <c r="C124" s="197" t="s">
        <v>1988</v>
      </c>
      <c r="D124" s="194" t="s">
        <v>2462</v>
      </c>
      <c r="E124" s="194" t="s">
        <v>2462</v>
      </c>
      <c r="F124" s="194" t="s">
        <v>2462</v>
      </c>
      <c r="G124" s="194" t="s">
        <v>2462</v>
      </c>
      <c r="I124" s="191" t="s">
        <v>1987</v>
      </c>
      <c r="J124" s="191" t="s">
        <v>1988</v>
      </c>
      <c r="K124" s="191" t="s">
        <v>2462</v>
      </c>
    </row>
    <row r="125" spans="1:11">
      <c r="A125" s="196" t="s">
        <v>5269</v>
      </c>
      <c r="B125" s="197" t="s">
        <v>2167</v>
      </c>
      <c r="C125" s="197" t="s">
        <v>2162</v>
      </c>
      <c r="D125" s="194" t="s">
        <v>2462</v>
      </c>
      <c r="E125" s="194" t="s">
        <v>2462</v>
      </c>
      <c r="F125" s="194" t="s">
        <v>2462</v>
      </c>
      <c r="G125" s="194" t="s">
        <v>2462</v>
      </c>
      <c r="I125" s="191" t="s">
        <v>2167</v>
      </c>
      <c r="J125" s="191" t="s">
        <v>2162</v>
      </c>
      <c r="K125" s="191" t="s">
        <v>2462</v>
      </c>
    </row>
    <row r="126" spans="1:11">
      <c r="A126" s="196" t="s">
        <v>5270</v>
      </c>
      <c r="B126" s="197" t="s">
        <v>2341</v>
      </c>
      <c r="C126" s="197" t="s">
        <v>2342</v>
      </c>
      <c r="D126" s="194" t="s">
        <v>2462</v>
      </c>
      <c r="E126" s="194" t="s">
        <v>2462</v>
      </c>
      <c r="F126" s="194" t="s">
        <v>2462</v>
      </c>
      <c r="G126" s="194" t="s">
        <v>2462</v>
      </c>
      <c r="I126" s="191" t="s">
        <v>2341</v>
      </c>
      <c r="J126" s="191" t="s">
        <v>2342</v>
      </c>
      <c r="K126" s="191" t="s">
        <v>2462</v>
      </c>
    </row>
    <row r="127" spans="1:11">
      <c r="A127" s="196" t="s">
        <v>5271</v>
      </c>
      <c r="B127" s="197" t="s">
        <v>2013</v>
      </c>
      <c r="C127" s="197" t="s">
        <v>2014</v>
      </c>
      <c r="D127" s="194" t="s">
        <v>2462</v>
      </c>
      <c r="E127" s="194" t="s">
        <v>681</v>
      </c>
      <c r="F127" s="194" t="s">
        <v>2462</v>
      </c>
      <c r="G127" s="194" t="s">
        <v>2462</v>
      </c>
      <c r="I127" s="191" t="s">
        <v>2013</v>
      </c>
      <c r="J127" s="191" t="s">
        <v>2014</v>
      </c>
      <c r="K127" s="191" t="s">
        <v>2462</v>
      </c>
    </row>
    <row r="128" spans="1:11">
      <c r="A128" s="196" t="s">
        <v>5272</v>
      </c>
      <c r="B128" s="197" t="s">
        <v>2075</v>
      </c>
      <c r="C128" s="197" t="s">
        <v>2076</v>
      </c>
      <c r="D128" s="194" t="s">
        <v>2462</v>
      </c>
      <c r="E128" s="194" t="s">
        <v>2462</v>
      </c>
      <c r="F128" s="194" t="s">
        <v>2462</v>
      </c>
      <c r="G128" s="194" t="s">
        <v>2462</v>
      </c>
      <c r="I128" s="191" t="s">
        <v>2075</v>
      </c>
      <c r="J128" s="191" t="s">
        <v>2076</v>
      </c>
      <c r="K128" s="191" t="s">
        <v>2462</v>
      </c>
    </row>
    <row r="129" spans="1:11">
      <c r="A129" s="196" t="s">
        <v>5273</v>
      </c>
      <c r="B129" s="197" t="s">
        <v>2083</v>
      </c>
      <c r="C129" s="197" t="s">
        <v>2084</v>
      </c>
      <c r="D129" s="194" t="s">
        <v>2462</v>
      </c>
      <c r="E129" s="194" t="s">
        <v>2462</v>
      </c>
      <c r="F129" s="194" t="s">
        <v>2462</v>
      </c>
      <c r="G129" s="194" t="s">
        <v>2462</v>
      </c>
      <c r="I129" s="191" t="s">
        <v>2083</v>
      </c>
      <c r="J129" s="191" t="s">
        <v>2084</v>
      </c>
      <c r="K129" s="191" t="s">
        <v>2462</v>
      </c>
    </row>
    <row r="130" spans="1:11">
      <c r="A130" s="196" t="s">
        <v>5274</v>
      </c>
      <c r="B130" s="197" t="s">
        <v>2028</v>
      </c>
      <c r="C130" s="197" t="s">
        <v>2029</v>
      </c>
      <c r="D130" s="194" t="s">
        <v>2462</v>
      </c>
      <c r="E130" s="194" t="s">
        <v>2462</v>
      </c>
      <c r="F130" s="194" t="s">
        <v>2462</v>
      </c>
      <c r="G130" s="194" t="s">
        <v>2462</v>
      </c>
      <c r="I130" s="191" t="s">
        <v>2028</v>
      </c>
      <c r="J130" s="191" t="s">
        <v>2029</v>
      </c>
      <c r="K130" s="191" t="s">
        <v>2462</v>
      </c>
    </row>
    <row r="131" spans="1:11">
      <c r="A131" s="196" t="s">
        <v>5275</v>
      </c>
      <c r="B131" s="197" t="s">
        <v>2354</v>
      </c>
      <c r="C131" s="197" t="s">
        <v>2355</v>
      </c>
      <c r="D131" s="194" t="s">
        <v>2462</v>
      </c>
      <c r="E131" s="194" t="s">
        <v>2462</v>
      </c>
      <c r="F131" s="194" t="s">
        <v>2462</v>
      </c>
      <c r="G131" s="194" t="s">
        <v>2462</v>
      </c>
      <c r="I131" s="191" t="s">
        <v>2354</v>
      </c>
      <c r="J131" s="191" t="s">
        <v>2300</v>
      </c>
      <c r="K131" s="191" t="s">
        <v>2462</v>
      </c>
    </row>
    <row r="132" spans="1:11">
      <c r="A132" s="196" t="s">
        <v>5276</v>
      </c>
      <c r="B132" s="197" t="s">
        <v>2271</v>
      </c>
      <c r="C132" s="197" t="s">
        <v>2256</v>
      </c>
      <c r="D132" s="194" t="s">
        <v>2462</v>
      </c>
      <c r="E132" s="194" t="s">
        <v>2462</v>
      </c>
      <c r="F132" s="194" t="s">
        <v>2462</v>
      </c>
      <c r="G132" s="194" t="s">
        <v>2462</v>
      </c>
      <c r="I132" s="191" t="s">
        <v>2271</v>
      </c>
      <c r="J132" s="191" t="s">
        <v>2256</v>
      </c>
      <c r="K132" s="191" t="s">
        <v>2462</v>
      </c>
    </row>
    <row r="133" spans="1:11">
      <c r="A133" s="196" t="s">
        <v>5277</v>
      </c>
      <c r="B133" s="197" t="s">
        <v>2123</v>
      </c>
      <c r="C133" s="197" t="s">
        <v>2124</v>
      </c>
      <c r="D133" s="194" t="s">
        <v>2462</v>
      </c>
      <c r="E133" s="194" t="s">
        <v>2462</v>
      </c>
      <c r="F133" s="194" t="s">
        <v>2462</v>
      </c>
      <c r="G133" s="194" t="s">
        <v>2462</v>
      </c>
      <c r="I133" s="191" t="s">
        <v>2123</v>
      </c>
      <c r="J133" s="191" t="s">
        <v>2124</v>
      </c>
      <c r="K133" s="191" t="s">
        <v>2462</v>
      </c>
    </row>
    <row r="134" spans="1:11">
      <c r="A134" s="196" t="s">
        <v>5278</v>
      </c>
      <c r="B134" s="197" t="s">
        <v>2077</v>
      </c>
      <c r="C134" s="197" t="s">
        <v>2078</v>
      </c>
      <c r="D134" s="194" t="s">
        <v>2462</v>
      </c>
      <c r="E134" s="194" t="s">
        <v>2462</v>
      </c>
      <c r="F134" s="194" t="s">
        <v>2462</v>
      </c>
      <c r="G134" s="194" t="s">
        <v>2462</v>
      </c>
      <c r="I134" s="191" t="s">
        <v>2077</v>
      </c>
      <c r="J134" s="191" t="s">
        <v>2087</v>
      </c>
      <c r="K134" s="191" t="s">
        <v>2462</v>
      </c>
    </row>
    <row r="135" spans="1:11">
      <c r="A135" s="196" t="s">
        <v>5279</v>
      </c>
      <c r="B135" s="197" t="s">
        <v>2133</v>
      </c>
      <c r="C135" s="197" t="s">
        <v>2134</v>
      </c>
      <c r="D135" s="194" t="s">
        <v>2462</v>
      </c>
      <c r="E135" s="194" t="s">
        <v>2462</v>
      </c>
      <c r="F135" s="194" t="s">
        <v>2462</v>
      </c>
      <c r="G135" s="194" t="s">
        <v>2462</v>
      </c>
      <c r="I135" s="191" t="s">
        <v>2133</v>
      </c>
      <c r="J135" s="191" t="s">
        <v>2134</v>
      </c>
      <c r="K135" s="191" t="s">
        <v>2462</v>
      </c>
    </row>
    <row r="136" spans="1:11">
      <c r="A136" s="196" t="s">
        <v>5280</v>
      </c>
      <c r="B136" s="197" t="s">
        <v>2085</v>
      </c>
      <c r="C136" s="197" t="s">
        <v>2086</v>
      </c>
      <c r="D136" s="194" t="s">
        <v>2462</v>
      </c>
      <c r="E136" s="194" t="s">
        <v>2462</v>
      </c>
      <c r="F136" s="194" t="s">
        <v>2462</v>
      </c>
      <c r="G136" s="194" t="s">
        <v>2462</v>
      </c>
      <c r="I136" s="191" t="s">
        <v>2085</v>
      </c>
      <c r="J136" s="191" t="s">
        <v>2086</v>
      </c>
      <c r="K136" s="191" t="s">
        <v>2462</v>
      </c>
    </row>
    <row r="137" spans="1:11">
      <c r="A137" s="196" t="s">
        <v>5281</v>
      </c>
      <c r="B137" s="197" t="s">
        <v>2265</v>
      </c>
      <c r="C137" s="197" t="s">
        <v>2246</v>
      </c>
      <c r="D137" s="194" t="s">
        <v>2462</v>
      </c>
      <c r="E137" s="194" t="s">
        <v>2462</v>
      </c>
      <c r="F137" s="194" t="s">
        <v>2462</v>
      </c>
      <c r="G137" s="194" t="s">
        <v>2462</v>
      </c>
      <c r="I137" s="191" t="s">
        <v>2265</v>
      </c>
      <c r="J137" s="191" t="s">
        <v>2246</v>
      </c>
      <c r="K137" s="191" t="s">
        <v>2462</v>
      </c>
    </row>
    <row r="138" spans="1:11">
      <c r="A138" s="196" t="s">
        <v>5282</v>
      </c>
      <c r="B138" s="197" t="s">
        <v>2208</v>
      </c>
      <c r="C138" s="197" t="s">
        <v>2209</v>
      </c>
      <c r="D138" s="194" t="s">
        <v>2462</v>
      </c>
      <c r="E138" s="194" t="s">
        <v>2462</v>
      </c>
      <c r="F138" s="194" t="s">
        <v>2462</v>
      </c>
      <c r="G138" s="194" t="s">
        <v>2462</v>
      </c>
      <c r="I138" s="191" t="s">
        <v>2208</v>
      </c>
      <c r="J138" s="191" t="s">
        <v>2371</v>
      </c>
      <c r="K138" s="191" t="s">
        <v>2462</v>
      </c>
    </row>
    <row r="139" spans="1:11">
      <c r="A139" s="196" t="s">
        <v>5283</v>
      </c>
      <c r="B139" s="197" t="s">
        <v>2182</v>
      </c>
      <c r="C139" s="197" t="s">
        <v>2177</v>
      </c>
      <c r="D139" s="194" t="s">
        <v>2462</v>
      </c>
      <c r="E139" s="194" t="s">
        <v>2462</v>
      </c>
      <c r="F139" s="194" t="s">
        <v>2462</v>
      </c>
      <c r="G139" s="194" t="s">
        <v>2462</v>
      </c>
      <c r="I139" s="191" t="s">
        <v>2182</v>
      </c>
      <c r="J139" s="191" t="s">
        <v>2934</v>
      </c>
      <c r="K139" s="191" t="s">
        <v>2462</v>
      </c>
    </row>
    <row r="140" spans="1:11">
      <c r="A140" s="196" t="s">
        <v>5284</v>
      </c>
      <c r="B140" s="197" t="s">
        <v>2191</v>
      </c>
      <c r="C140" s="197" t="s">
        <v>2192</v>
      </c>
      <c r="D140" s="194" t="s">
        <v>2462</v>
      </c>
      <c r="E140" s="194" t="s">
        <v>2462</v>
      </c>
      <c r="F140" s="194" t="s">
        <v>2462</v>
      </c>
      <c r="G140" s="194" t="s">
        <v>2462</v>
      </c>
      <c r="I140" s="191" t="s">
        <v>2191</v>
      </c>
      <c r="J140" s="191" t="s">
        <v>2192</v>
      </c>
      <c r="K140" s="191" t="s">
        <v>2462</v>
      </c>
    </row>
    <row r="141" spans="1:11">
      <c r="A141" s="196" t="s">
        <v>5285</v>
      </c>
      <c r="B141" s="197" t="s">
        <v>2226</v>
      </c>
      <c r="C141" s="197" t="s">
        <v>2216</v>
      </c>
      <c r="D141" s="194" t="s">
        <v>2462</v>
      </c>
      <c r="E141" s="194" t="s">
        <v>2462</v>
      </c>
      <c r="F141" s="194" t="s">
        <v>2462</v>
      </c>
      <c r="G141" s="194" t="s">
        <v>2462</v>
      </c>
      <c r="I141" s="191" t="s">
        <v>2226</v>
      </c>
      <c r="J141" s="191" t="s">
        <v>2216</v>
      </c>
      <c r="K141" s="191" t="s">
        <v>2462</v>
      </c>
    </row>
    <row r="142" spans="1:11">
      <c r="A142" s="196" t="s">
        <v>5286</v>
      </c>
      <c r="B142" s="197" t="s">
        <v>2330</v>
      </c>
      <c r="C142" s="197" t="s">
        <v>2331</v>
      </c>
      <c r="D142" s="194" t="s">
        <v>2462</v>
      </c>
      <c r="E142" s="194" t="s">
        <v>2462</v>
      </c>
      <c r="F142" s="194" t="s">
        <v>2462</v>
      </c>
      <c r="G142" s="194" t="s">
        <v>2462</v>
      </c>
      <c r="I142" s="191" t="s">
        <v>2330</v>
      </c>
      <c r="J142" s="191" t="s">
        <v>2331</v>
      </c>
      <c r="K142" s="191" t="s">
        <v>2462</v>
      </c>
    </row>
    <row r="143" spans="1:11">
      <c r="A143" s="196" t="s">
        <v>5287</v>
      </c>
      <c r="B143" s="197" t="s">
        <v>2142</v>
      </c>
      <c r="C143" s="197" t="s">
        <v>2143</v>
      </c>
      <c r="D143" s="194" t="s">
        <v>2462</v>
      </c>
      <c r="E143" s="194" t="s">
        <v>2462</v>
      </c>
      <c r="F143" s="194" t="s">
        <v>2462</v>
      </c>
      <c r="G143" s="194" t="s">
        <v>2462</v>
      </c>
      <c r="I143" s="191" t="s">
        <v>2142</v>
      </c>
      <c r="J143" s="191" t="s">
        <v>2143</v>
      </c>
      <c r="K143" s="191" t="s">
        <v>2462</v>
      </c>
    </row>
    <row r="144" spans="1:11">
      <c r="A144" s="196" t="s">
        <v>5288</v>
      </c>
      <c r="B144" s="197" t="s">
        <v>2184</v>
      </c>
      <c r="C144" s="197" t="s">
        <v>2181</v>
      </c>
      <c r="D144" s="194" t="s">
        <v>2462</v>
      </c>
      <c r="E144" s="194" t="s">
        <v>681</v>
      </c>
      <c r="F144" s="194" t="s">
        <v>2462</v>
      </c>
      <c r="G144" s="194" t="s">
        <v>2462</v>
      </c>
      <c r="I144" s="191" t="s">
        <v>2184</v>
      </c>
      <c r="J144" s="191" t="s">
        <v>2181</v>
      </c>
      <c r="K144" s="191" t="s">
        <v>2462</v>
      </c>
    </row>
    <row r="145" spans="1:11">
      <c r="A145" s="196" t="s">
        <v>5289</v>
      </c>
      <c r="B145" s="197" t="s">
        <v>2108</v>
      </c>
      <c r="C145" s="197" t="s">
        <v>2109</v>
      </c>
      <c r="D145" s="194" t="s">
        <v>2462</v>
      </c>
      <c r="E145" s="194" t="s">
        <v>2462</v>
      </c>
      <c r="F145" s="194" t="s">
        <v>2462</v>
      </c>
      <c r="G145" s="194" t="s">
        <v>2462</v>
      </c>
      <c r="I145" s="191" t="s">
        <v>2108</v>
      </c>
      <c r="J145" s="191" t="s">
        <v>2109</v>
      </c>
      <c r="K145" s="191" t="s">
        <v>2462</v>
      </c>
    </row>
    <row r="146" spans="1:11">
      <c r="A146" s="196" t="s">
        <v>5290</v>
      </c>
      <c r="B146" s="197" t="s">
        <v>2352</v>
      </c>
      <c r="C146" s="197" t="s">
        <v>2353</v>
      </c>
      <c r="D146" s="194" t="s">
        <v>2462</v>
      </c>
      <c r="E146" s="194" t="s">
        <v>2462</v>
      </c>
      <c r="F146" s="194" t="s">
        <v>2462</v>
      </c>
      <c r="G146" s="194" t="s">
        <v>2462</v>
      </c>
      <c r="I146" s="191" t="s">
        <v>2352</v>
      </c>
      <c r="J146" s="191" t="s">
        <v>2353</v>
      </c>
      <c r="K146" s="191" t="s">
        <v>2462</v>
      </c>
    </row>
    <row r="147" spans="1:11">
      <c r="A147" s="196" t="s">
        <v>5291</v>
      </c>
      <c r="B147" s="197" t="s">
        <v>2041</v>
      </c>
      <c r="C147" s="197" t="s">
        <v>2042</v>
      </c>
      <c r="D147" s="194" t="s">
        <v>2462</v>
      </c>
      <c r="E147" s="194" t="s">
        <v>2462</v>
      </c>
      <c r="F147" s="194" t="s">
        <v>2462</v>
      </c>
      <c r="G147" s="194" t="s">
        <v>2462</v>
      </c>
      <c r="I147" s="191" t="s">
        <v>2041</v>
      </c>
      <c r="J147" s="191" t="s">
        <v>2042</v>
      </c>
      <c r="K147" s="191" t="s">
        <v>2462</v>
      </c>
    </row>
    <row r="148" spans="1:11">
      <c r="A148" s="196" t="s">
        <v>5292</v>
      </c>
      <c r="B148" s="197" t="s">
        <v>2238</v>
      </c>
      <c r="C148" s="197" t="s">
        <v>2233</v>
      </c>
      <c r="D148" s="194" t="s">
        <v>2462</v>
      </c>
      <c r="E148" s="194" t="s">
        <v>681</v>
      </c>
      <c r="F148" s="194" t="s">
        <v>2463</v>
      </c>
      <c r="G148" s="194" t="s">
        <v>2462</v>
      </c>
      <c r="I148" s="191" t="s">
        <v>2238</v>
      </c>
      <c r="J148" s="191" t="s">
        <v>2233</v>
      </c>
      <c r="K148" s="191" t="s">
        <v>2462</v>
      </c>
    </row>
    <row r="149" spans="1:11">
      <c r="A149" s="196" t="s">
        <v>5293</v>
      </c>
      <c r="B149" s="197" t="s">
        <v>2131</v>
      </c>
      <c r="C149" s="197" t="s">
        <v>2132</v>
      </c>
      <c r="D149" s="194" t="s">
        <v>2462</v>
      </c>
      <c r="E149" s="194" t="s">
        <v>681</v>
      </c>
      <c r="F149" s="194" t="s">
        <v>2463</v>
      </c>
      <c r="G149" s="194" t="s">
        <v>2462</v>
      </c>
      <c r="I149" s="191" t="s">
        <v>2131</v>
      </c>
      <c r="J149" s="191" t="s">
        <v>2132</v>
      </c>
      <c r="K149" s="191" t="s">
        <v>2462</v>
      </c>
    </row>
    <row r="150" spans="1:11">
      <c r="A150" s="196" t="s">
        <v>5294</v>
      </c>
      <c r="B150" s="197" t="s">
        <v>2257</v>
      </c>
      <c r="C150" s="197" t="s">
        <v>2258</v>
      </c>
      <c r="D150" s="194" t="s">
        <v>2462</v>
      </c>
      <c r="E150" s="194" t="s">
        <v>2462</v>
      </c>
      <c r="F150" s="194" t="s">
        <v>2462</v>
      </c>
      <c r="G150" s="194" t="s">
        <v>2462</v>
      </c>
      <c r="I150" s="191" t="s">
        <v>2257</v>
      </c>
      <c r="J150" s="191" t="s">
        <v>2258</v>
      </c>
      <c r="K150" s="191" t="s">
        <v>2462</v>
      </c>
    </row>
    <row r="151" spans="1:11">
      <c r="A151" s="196" t="s">
        <v>5295</v>
      </c>
      <c r="B151" s="197" t="s">
        <v>2189</v>
      </c>
      <c r="C151" s="197" t="s">
        <v>2183</v>
      </c>
      <c r="D151" s="194" t="s">
        <v>2462</v>
      </c>
      <c r="E151" s="194" t="s">
        <v>2462</v>
      </c>
      <c r="F151" s="194" t="s">
        <v>2462</v>
      </c>
      <c r="G151" s="194" t="s">
        <v>2462</v>
      </c>
      <c r="I151" s="191" t="s">
        <v>2189</v>
      </c>
      <c r="J151" s="191" t="s">
        <v>2183</v>
      </c>
      <c r="K151" s="191" t="s">
        <v>2462</v>
      </c>
    </row>
    <row r="152" spans="1:11">
      <c r="A152" s="196" t="s">
        <v>5296</v>
      </c>
      <c r="B152" s="197" t="s">
        <v>2121</v>
      </c>
      <c r="C152" s="197" t="s">
        <v>2122</v>
      </c>
      <c r="D152" s="194" t="s">
        <v>2462</v>
      </c>
      <c r="E152" s="194" t="s">
        <v>2462</v>
      </c>
      <c r="F152" s="194" t="s">
        <v>2462</v>
      </c>
      <c r="G152" s="194" t="s">
        <v>2462</v>
      </c>
      <c r="I152" s="191" t="s">
        <v>2121</v>
      </c>
      <c r="J152" s="191" t="s">
        <v>2122</v>
      </c>
      <c r="K152" s="191" t="s">
        <v>2462</v>
      </c>
    </row>
    <row r="153" spans="1:11">
      <c r="A153" s="196" t="s">
        <v>5297</v>
      </c>
      <c r="B153" s="197" t="s">
        <v>2055</v>
      </c>
      <c r="C153" s="197" t="s">
        <v>2056</v>
      </c>
      <c r="D153" s="194" t="s">
        <v>2462</v>
      </c>
      <c r="E153" s="194" t="s">
        <v>2462</v>
      </c>
      <c r="F153" s="194" t="s">
        <v>2462</v>
      </c>
      <c r="G153" s="194" t="s">
        <v>2462</v>
      </c>
      <c r="I153" s="191" t="s">
        <v>2055</v>
      </c>
      <c r="J153" s="191" t="s">
        <v>2056</v>
      </c>
      <c r="K153" s="191" t="s">
        <v>2462</v>
      </c>
    </row>
    <row r="154" spans="1:11">
      <c r="A154" s="196" t="s">
        <v>5298</v>
      </c>
      <c r="B154" s="197" t="s">
        <v>2004</v>
      </c>
      <c r="C154" s="197" t="s">
        <v>2005</v>
      </c>
      <c r="D154" s="194" t="s">
        <v>2462</v>
      </c>
      <c r="E154" s="194" t="s">
        <v>681</v>
      </c>
      <c r="F154" s="194" t="s">
        <v>2462</v>
      </c>
      <c r="G154" s="194" t="s">
        <v>2462</v>
      </c>
      <c r="I154" s="191" t="s">
        <v>2004</v>
      </c>
      <c r="J154" s="191" t="s">
        <v>2005</v>
      </c>
      <c r="K154" s="191" t="s">
        <v>2462</v>
      </c>
    </row>
    <row r="155" spans="1:11">
      <c r="A155" s="196" t="s">
        <v>5299</v>
      </c>
      <c r="B155" s="197" t="s">
        <v>2053</v>
      </c>
      <c r="C155" s="197" t="s">
        <v>2054</v>
      </c>
      <c r="D155" s="194" t="s">
        <v>2462</v>
      </c>
      <c r="E155" s="194" t="s">
        <v>2462</v>
      </c>
      <c r="F155" s="194" t="s">
        <v>2462</v>
      </c>
      <c r="G155" s="194" t="s">
        <v>2462</v>
      </c>
      <c r="I155" s="191" t="s">
        <v>2053</v>
      </c>
      <c r="J155" s="191" t="s">
        <v>2054</v>
      </c>
      <c r="K155" s="191" t="s">
        <v>2462</v>
      </c>
    </row>
    <row r="156" spans="1:11">
      <c r="A156" s="196" t="s">
        <v>5300</v>
      </c>
      <c r="B156" s="197" t="s">
        <v>2129</v>
      </c>
      <c r="C156" s="197" t="s">
        <v>2130</v>
      </c>
      <c r="D156" s="194" t="s">
        <v>2462</v>
      </c>
      <c r="E156" s="194" t="s">
        <v>2462</v>
      </c>
      <c r="F156" s="194" t="s">
        <v>2462</v>
      </c>
      <c r="G156" s="194" t="s">
        <v>2462</v>
      </c>
      <c r="I156" s="191" t="s">
        <v>2129</v>
      </c>
      <c r="J156" s="191" t="s">
        <v>2130</v>
      </c>
      <c r="K156" s="191" t="s">
        <v>2462</v>
      </c>
    </row>
    <row r="157" spans="1:11">
      <c r="A157" s="196" t="s">
        <v>5301</v>
      </c>
      <c r="B157" s="197" t="s">
        <v>2116</v>
      </c>
      <c r="C157" s="197" t="s">
        <v>2117</v>
      </c>
      <c r="D157" s="194" t="s">
        <v>2462</v>
      </c>
      <c r="E157" s="194" t="s">
        <v>2462</v>
      </c>
      <c r="F157" s="194" t="s">
        <v>2462</v>
      </c>
      <c r="G157" s="194" t="s">
        <v>2462</v>
      </c>
      <c r="I157" s="191" t="s">
        <v>2116</v>
      </c>
      <c r="J157" s="191" t="s">
        <v>2117</v>
      </c>
      <c r="K157" s="191" t="s">
        <v>2462</v>
      </c>
    </row>
    <row r="158" spans="1:11">
      <c r="A158" s="196" t="s">
        <v>5302</v>
      </c>
      <c r="B158" s="197" t="s">
        <v>2234</v>
      </c>
      <c r="C158" s="197" t="s">
        <v>2225</v>
      </c>
      <c r="D158" s="194" t="s">
        <v>2462</v>
      </c>
      <c r="E158" s="194" t="s">
        <v>2462</v>
      </c>
      <c r="F158" s="194" t="s">
        <v>681</v>
      </c>
      <c r="G158" s="194" t="s">
        <v>2462</v>
      </c>
      <c r="I158" s="191" t="s">
        <v>2234</v>
      </c>
      <c r="J158" s="191" t="s">
        <v>2225</v>
      </c>
      <c r="K158" s="191" t="s">
        <v>2462</v>
      </c>
    </row>
    <row r="159" spans="1:11">
      <c r="A159" s="196" t="s">
        <v>5303</v>
      </c>
      <c r="B159" s="197" t="s">
        <v>2343</v>
      </c>
      <c r="C159" s="197" t="s">
        <v>2344</v>
      </c>
      <c r="D159" s="194" t="s">
        <v>2462</v>
      </c>
      <c r="E159" s="194" t="s">
        <v>2462</v>
      </c>
      <c r="F159" s="194" t="s">
        <v>2462</v>
      </c>
      <c r="G159" s="194" t="s">
        <v>2462</v>
      </c>
      <c r="I159" s="191" t="s">
        <v>2343</v>
      </c>
      <c r="J159" s="191" t="s">
        <v>2344</v>
      </c>
      <c r="K159" s="191" t="s">
        <v>2462</v>
      </c>
    </row>
    <row r="160" spans="1:11">
      <c r="A160" s="196" t="s">
        <v>5304</v>
      </c>
      <c r="B160" s="197" t="s">
        <v>2059</v>
      </c>
      <c r="C160" s="197" t="s">
        <v>2060</v>
      </c>
      <c r="D160" s="194" t="s">
        <v>2462</v>
      </c>
      <c r="E160" s="194" t="s">
        <v>2462</v>
      </c>
      <c r="F160" s="194" t="s">
        <v>2462</v>
      </c>
      <c r="G160" s="194" t="s">
        <v>2462</v>
      </c>
      <c r="I160" s="191" t="s">
        <v>2059</v>
      </c>
      <c r="J160" s="191" t="s">
        <v>2060</v>
      </c>
      <c r="K160" s="191" t="s">
        <v>2462</v>
      </c>
    </row>
    <row r="161" spans="1:11">
      <c r="A161" s="196" t="s">
        <v>5305</v>
      </c>
      <c r="B161" s="197" t="s">
        <v>2173</v>
      </c>
      <c r="C161" s="197" t="s">
        <v>2174</v>
      </c>
      <c r="D161" s="194" t="s">
        <v>2463</v>
      </c>
      <c r="E161" s="194" t="s">
        <v>2463</v>
      </c>
      <c r="F161" s="194" t="s">
        <v>2462</v>
      </c>
      <c r="G161" s="194" t="s">
        <v>2462</v>
      </c>
      <c r="I161" s="191" t="s">
        <v>2173</v>
      </c>
      <c r="J161" s="191" t="s">
        <v>2168</v>
      </c>
      <c r="K161" s="191" t="s">
        <v>2462</v>
      </c>
    </row>
    <row r="162" spans="1:11">
      <c r="A162" s="196" t="s">
        <v>5306</v>
      </c>
      <c r="B162" s="197" t="s">
        <v>2243</v>
      </c>
      <c r="C162" s="197" t="s">
        <v>2235</v>
      </c>
      <c r="D162" s="194" t="s">
        <v>2462</v>
      </c>
      <c r="E162" s="194" t="s">
        <v>2462</v>
      </c>
      <c r="F162" s="194" t="s">
        <v>2462</v>
      </c>
      <c r="G162" s="194" t="s">
        <v>2462</v>
      </c>
      <c r="I162" s="191" t="s">
        <v>2243</v>
      </c>
      <c r="J162" s="191" t="s">
        <v>2235</v>
      </c>
      <c r="K162" s="191" t="s">
        <v>2462</v>
      </c>
    </row>
    <row r="163" spans="1:11">
      <c r="A163" s="196" t="s">
        <v>5307</v>
      </c>
      <c r="B163" s="197" t="s">
        <v>2289</v>
      </c>
      <c r="C163" s="197" t="s">
        <v>2290</v>
      </c>
      <c r="D163" s="199" t="s">
        <v>2463</v>
      </c>
      <c r="E163" s="194" t="s">
        <v>2462</v>
      </c>
      <c r="F163" s="194" t="s">
        <v>2462</v>
      </c>
      <c r="G163" s="194" t="s">
        <v>2462</v>
      </c>
      <c r="I163" s="191" t="s">
        <v>2289</v>
      </c>
      <c r="J163" s="191" t="s">
        <v>2290</v>
      </c>
      <c r="K163" s="191" t="s">
        <v>2462</v>
      </c>
    </row>
    <row r="164" spans="1:11">
      <c r="A164" s="196" t="s">
        <v>5308</v>
      </c>
      <c r="B164" s="197" t="s">
        <v>2311</v>
      </c>
      <c r="C164" s="197" t="s">
        <v>2312</v>
      </c>
      <c r="D164" s="194" t="s">
        <v>2462</v>
      </c>
      <c r="E164" s="194" t="s">
        <v>2462</v>
      </c>
      <c r="F164" s="194" t="s">
        <v>2462</v>
      </c>
      <c r="G164" s="194" t="s">
        <v>2462</v>
      </c>
      <c r="I164" s="191" t="s">
        <v>2311</v>
      </c>
      <c r="J164" s="191" t="s">
        <v>2312</v>
      </c>
      <c r="K164" s="191" t="s">
        <v>2462</v>
      </c>
    </row>
    <row r="165" spans="1:11">
      <c r="A165" s="196" t="s">
        <v>5309</v>
      </c>
      <c r="B165" s="197" t="s">
        <v>2104</v>
      </c>
      <c r="C165" s="197" t="s">
        <v>2105</v>
      </c>
      <c r="D165" s="194" t="s">
        <v>2462</v>
      </c>
      <c r="E165" s="194" t="s">
        <v>2462</v>
      </c>
      <c r="F165" s="194" t="s">
        <v>2462</v>
      </c>
      <c r="G165" s="194" t="s">
        <v>2462</v>
      </c>
      <c r="I165" s="191" t="s">
        <v>2104</v>
      </c>
      <c r="J165" s="191" t="s">
        <v>2105</v>
      </c>
      <c r="K165" s="191" t="s">
        <v>2462</v>
      </c>
    </row>
    <row r="166" spans="1:11">
      <c r="A166" s="196" t="s">
        <v>5310</v>
      </c>
      <c r="B166" s="197" t="s">
        <v>2301</v>
      </c>
      <c r="C166" s="197" t="s">
        <v>2302</v>
      </c>
      <c r="D166" s="194" t="s">
        <v>2462</v>
      </c>
      <c r="E166" s="194" t="s">
        <v>681</v>
      </c>
      <c r="F166" s="194" t="s">
        <v>681</v>
      </c>
      <c r="G166" s="194" t="s">
        <v>2462</v>
      </c>
      <c r="I166" s="191" t="s">
        <v>2301</v>
      </c>
      <c r="J166" s="191" t="s">
        <v>2302</v>
      </c>
      <c r="K166" s="191" t="s">
        <v>2462</v>
      </c>
    </row>
    <row r="167" spans="1:11">
      <c r="A167" s="196" t="s">
        <v>5311</v>
      </c>
      <c r="B167" s="197" t="s">
        <v>2269</v>
      </c>
      <c r="C167" s="197" t="s">
        <v>2253</v>
      </c>
      <c r="D167" s="194" t="s">
        <v>2462</v>
      </c>
      <c r="E167" s="194" t="s">
        <v>2462</v>
      </c>
      <c r="F167" s="194" t="s">
        <v>2462</v>
      </c>
      <c r="G167" s="194" t="s">
        <v>2462</v>
      </c>
      <c r="I167" s="191" t="s">
        <v>2269</v>
      </c>
      <c r="J167" s="191" t="s">
        <v>2253</v>
      </c>
      <c r="K167" s="191" t="s">
        <v>2462</v>
      </c>
    </row>
    <row r="168" spans="1:11">
      <c r="A168" s="196" t="s">
        <v>5312</v>
      </c>
      <c r="B168" s="197" t="s">
        <v>2360</v>
      </c>
      <c r="C168" s="197" t="s">
        <v>2361</v>
      </c>
      <c r="D168" s="194" t="s">
        <v>2462</v>
      </c>
      <c r="E168" s="194" t="s">
        <v>2462</v>
      </c>
      <c r="F168" s="194" t="s">
        <v>2462</v>
      </c>
      <c r="G168" s="194" t="s">
        <v>2462</v>
      </c>
      <c r="I168" s="191" t="s">
        <v>2360</v>
      </c>
      <c r="J168" s="191" t="s">
        <v>2361</v>
      </c>
      <c r="K168" s="191" t="s">
        <v>2462</v>
      </c>
    </row>
    <row r="169" spans="1:11">
      <c r="A169" s="196" t="s">
        <v>5313</v>
      </c>
      <c r="B169" s="197" t="s">
        <v>2161</v>
      </c>
      <c r="C169" s="197" t="s">
        <v>2155</v>
      </c>
      <c r="D169" s="194" t="s">
        <v>2462</v>
      </c>
      <c r="E169" s="194" t="s">
        <v>2462</v>
      </c>
      <c r="F169" s="194" t="s">
        <v>2462</v>
      </c>
      <c r="G169" s="194" t="s">
        <v>2462</v>
      </c>
      <c r="I169" s="191" t="s">
        <v>2161</v>
      </c>
      <c r="J169" s="191" t="s">
        <v>2155</v>
      </c>
      <c r="K169" s="191" t="s">
        <v>2462</v>
      </c>
    </row>
    <row r="170" spans="1:11">
      <c r="A170" s="196" t="s">
        <v>5314</v>
      </c>
      <c r="B170" s="197" t="s">
        <v>2249</v>
      </c>
      <c r="C170" s="197" t="s">
        <v>2242</v>
      </c>
      <c r="D170" s="194" t="s">
        <v>2462</v>
      </c>
      <c r="E170" s="194" t="s">
        <v>2462</v>
      </c>
      <c r="F170" s="194" t="s">
        <v>2462</v>
      </c>
      <c r="G170" s="194" t="s">
        <v>2462</v>
      </c>
      <c r="I170" s="191" t="s">
        <v>2249</v>
      </c>
      <c r="J170" s="191" t="s">
        <v>2958</v>
      </c>
      <c r="K170" s="191" t="s">
        <v>2462</v>
      </c>
    </row>
    <row r="171" spans="1:11">
      <c r="A171" s="196" t="s">
        <v>5315</v>
      </c>
      <c r="B171" s="197" t="s">
        <v>2203</v>
      </c>
      <c r="C171" s="197" t="s">
        <v>2204</v>
      </c>
      <c r="D171" s="194" t="s">
        <v>2462</v>
      </c>
      <c r="E171" s="194" t="s">
        <v>2462</v>
      </c>
      <c r="F171" s="194" t="s">
        <v>2462</v>
      </c>
      <c r="G171" s="194" t="s">
        <v>2462</v>
      </c>
      <c r="I171" s="191" t="s">
        <v>2203</v>
      </c>
      <c r="J171" s="191" t="s">
        <v>2204</v>
      </c>
      <c r="K171" s="191" t="s">
        <v>2462</v>
      </c>
    </row>
    <row r="172" spans="1:11">
      <c r="A172" s="196" t="s">
        <v>5316</v>
      </c>
      <c r="B172" s="197" t="s">
        <v>2196</v>
      </c>
      <c r="C172" s="197" t="s">
        <v>2188</v>
      </c>
      <c r="D172" s="194" t="s">
        <v>2462</v>
      </c>
      <c r="E172" s="194" t="s">
        <v>2462</v>
      </c>
      <c r="F172" s="194" t="s">
        <v>2462</v>
      </c>
      <c r="G172" s="194" t="s">
        <v>2462</v>
      </c>
      <c r="I172" s="191" t="s">
        <v>2196</v>
      </c>
      <c r="J172" s="191" t="s">
        <v>2188</v>
      </c>
      <c r="K172" s="191" t="s">
        <v>2462</v>
      </c>
    </row>
    <row r="173" spans="1:11">
      <c r="A173" s="196" t="s">
        <v>5317</v>
      </c>
      <c r="B173" s="197" t="s">
        <v>2215</v>
      </c>
      <c r="C173" s="197" t="s">
        <v>2199</v>
      </c>
      <c r="D173" s="194" t="s">
        <v>2462</v>
      </c>
      <c r="E173" s="194" t="s">
        <v>2462</v>
      </c>
      <c r="F173" s="194" t="s">
        <v>681</v>
      </c>
      <c r="G173" s="194" t="s">
        <v>2462</v>
      </c>
      <c r="I173" s="191" t="s">
        <v>2215</v>
      </c>
      <c r="J173" s="191" t="s">
        <v>2941</v>
      </c>
      <c r="K173" s="191" t="s">
        <v>2462</v>
      </c>
    </row>
    <row r="174" spans="1:11">
      <c r="A174" s="196" t="s">
        <v>5318</v>
      </c>
      <c r="B174" s="197" t="s">
        <v>2211</v>
      </c>
      <c r="C174" s="197" t="s">
        <v>2195</v>
      </c>
      <c r="D174" s="194" t="s">
        <v>2462</v>
      </c>
      <c r="E174" s="194" t="s">
        <v>2462</v>
      </c>
      <c r="F174" s="194" t="s">
        <v>2462</v>
      </c>
      <c r="G174" s="194" t="s">
        <v>2462</v>
      </c>
      <c r="I174" s="191" t="s">
        <v>2211</v>
      </c>
      <c r="J174" s="191" t="s">
        <v>2939</v>
      </c>
      <c r="K174" s="191" t="s">
        <v>2462</v>
      </c>
    </row>
    <row r="175" spans="1:11">
      <c r="A175" s="196" t="s">
        <v>5319</v>
      </c>
      <c r="B175" s="197" t="s">
        <v>2219</v>
      </c>
      <c r="C175" s="197" t="s">
        <v>2205</v>
      </c>
      <c r="D175" s="194" t="s">
        <v>2463</v>
      </c>
      <c r="E175" s="194" t="s">
        <v>681</v>
      </c>
      <c r="F175" s="194" t="s">
        <v>681</v>
      </c>
      <c r="G175" s="194" t="s">
        <v>2463</v>
      </c>
      <c r="I175" s="191" t="s">
        <v>2219</v>
      </c>
      <c r="J175" s="191" t="s">
        <v>2205</v>
      </c>
      <c r="K175" s="191" t="s">
        <v>2463</v>
      </c>
    </row>
    <row r="176" spans="1:11">
      <c r="A176" s="196" t="s">
        <v>5320</v>
      </c>
      <c r="B176" s="197" t="s">
        <v>2020</v>
      </c>
      <c r="C176" s="197" t="s">
        <v>2021</v>
      </c>
      <c r="D176" s="194" t="s">
        <v>2462</v>
      </c>
      <c r="E176" s="194" t="s">
        <v>2462</v>
      </c>
      <c r="F176" s="194" t="s">
        <v>2462</v>
      </c>
      <c r="G176" s="194" t="s">
        <v>2462</v>
      </c>
      <c r="I176" s="191" t="s">
        <v>2020</v>
      </c>
      <c r="J176" s="191" t="s">
        <v>2021</v>
      </c>
      <c r="K176" s="191" t="s">
        <v>2462</v>
      </c>
    </row>
    <row r="177" spans="1:11">
      <c r="A177" s="196" t="s">
        <v>5321</v>
      </c>
      <c r="B177" s="197" t="s">
        <v>2006</v>
      </c>
      <c r="C177" s="197" t="s">
        <v>2007</v>
      </c>
      <c r="D177" s="194" t="s">
        <v>681</v>
      </c>
      <c r="E177" s="194" t="s">
        <v>681</v>
      </c>
      <c r="F177" s="194" t="s">
        <v>681</v>
      </c>
      <c r="G177" s="194" t="s">
        <v>2463</v>
      </c>
      <c r="I177" s="191" t="s">
        <v>2006</v>
      </c>
      <c r="J177" s="191" t="s">
        <v>2007</v>
      </c>
      <c r="K177" s="191" t="s">
        <v>2463</v>
      </c>
    </row>
    <row r="178" spans="1:11">
      <c r="A178" s="196" t="s">
        <v>5322</v>
      </c>
      <c r="B178" s="197" t="s">
        <v>2063</v>
      </c>
      <c r="C178" s="197" t="s">
        <v>2064</v>
      </c>
      <c r="D178" s="194" t="s">
        <v>2462</v>
      </c>
      <c r="E178" s="194" t="s">
        <v>2462</v>
      </c>
      <c r="F178" s="194" t="s">
        <v>2462</v>
      </c>
      <c r="G178" s="194" t="s">
        <v>2462</v>
      </c>
      <c r="I178" s="191" t="s">
        <v>2063</v>
      </c>
      <c r="J178" s="191" t="s">
        <v>2064</v>
      </c>
      <c r="K178" s="191" t="s">
        <v>2462</v>
      </c>
    </row>
    <row r="179" spans="1:11">
      <c r="A179" s="196" t="s">
        <v>5323</v>
      </c>
      <c r="B179" s="197" t="s">
        <v>2009</v>
      </c>
      <c r="C179" s="197" t="s">
        <v>2010</v>
      </c>
      <c r="D179" s="194" t="s">
        <v>2462</v>
      </c>
      <c r="E179" s="194" t="s">
        <v>2462</v>
      </c>
      <c r="F179" s="194" t="s">
        <v>2462</v>
      </c>
      <c r="G179" s="194" t="s">
        <v>2462</v>
      </c>
      <c r="I179" s="191" t="s">
        <v>2009</v>
      </c>
      <c r="J179" s="191" t="s">
        <v>2010</v>
      </c>
      <c r="K179" s="191" t="s">
        <v>2462</v>
      </c>
    </row>
    <row r="180" spans="1:11">
      <c r="A180" s="196" t="s">
        <v>5324</v>
      </c>
      <c r="B180" s="197" t="s">
        <v>2018</v>
      </c>
      <c r="C180" s="197" t="s">
        <v>2019</v>
      </c>
      <c r="D180" s="194" t="s">
        <v>2463</v>
      </c>
      <c r="E180" s="194" t="s">
        <v>681</v>
      </c>
      <c r="F180" s="194" t="s">
        <v>2462</v>
      </c>
      <c r="G180" s="194" t="s">
        <v>2462</v>
      </c>
      <c r="I180" s="191" t="s">
        <v>2018</v>
      </c>
      <c r="J180" s="191" t="s">
        <v>2921</v>
      </c>
      <c r="K180" s="191" t="s">
        <v>2462</v>
      </c>
    </row>
    <row r="181" spans="1:11">
      <c r="A181" s="196" t="s">
        <v>5325</v>
      </c>
      <c r="B181" s="197" t="s">
        <v>2094</v>
      </c>
      <c r="C181" s="197" t="s">
        <v>2095</v>
      </c>
      <c r="D181" s="194" t="s">
        <v>2462</v>
      </c>
      <c r="E181" s="194" t="s">
        <v>2462</v>
      </c>
      <c r="F181" s="194" t="s">
        <v>2462</v>
      </c>
      <c r="G181" s="194" t="s">
        <v>2462</v>
      </c>
      <c r="I181" s="191" t="s">
        <v>2094</v>
      </c>
      <c r="J181" s="191" t="s">
        <v>2929</v>
      </c>
      <c r="K181" s="191" t="s">
        <v>2462</v>
      </c>
    </row>
    <row r="182" spans="1:11">
      <c r="A182" s="196" t="s">
        <v>5326</v>
      </c>
      <c r="B182" s="197" t="s">
        <v>2032</v>
      </c>
      <c r="C182" s="197" t="s">
        <v>2033</v>
      </c>
      <c r="D182" s="194" t="s">
        <v>2462</v>
      </c>
      <c r="E182" s="194" t="s">
        <v>2462</v>
      </c>
      <c r="F182" s="194" t="s">
        <v>737</v>
      </c>
      <c r="G182" s="194" t="s">
        <v>2462</v>
      </c>
      <c r="I182" s="191" t="s">
        <v>2032</v>
      </c>
      <c r="J182" s="191" t="s">
        <v>2033</v>
      </c>
      <c r="K182" s="191" t="s">
        <v>2462</v>
      </c>
    </row>
    <row r="183" spans="1:11">
      <c r="A183" s="196" t="s">
        <v>5327</v>
      </c>
      <c r="B183" s="197" t="s">
        <v>2114</v>
      </c>
      <c r="C183" s="197" t="s">
        <v>2115</v>
      </c>
      <c r="D183" s="194" t="s">
        <v>2463</v>
      </c>
      <c r="E183" s="194" t="s">
        <v>681</v>
      </c>
      <c r="F183" s="194" t="s">
        <v>693</v>
      </c>
      <c r="G183" s="194" t="s">
        <v>2462</v>
      </c>
      <c r="I183" s="191" t="s">
        <v>2114</v>
      </c>
      <c r="J183" s="191" t="s">
        <v>2115</v>
      </c>
      <c r="K183" s="191" t="s">
        <v>2462</v>
      </c>
    </row>
    <row r="184" spans="1:11">
      <c r="A184" s="196" t="s">
        <v>5328</v>
      </c>
      <c r="B184" s="197" t="s">
        <v>2102</v>
      </c>
      <c r="C184" s="197" t="s">
        <v>2103</v>
      </c>
      <c r="D184" s="194" t="s">
        <v>2462</v>
      </c>
      <c r="E184" s="194" t="s">
        <v>2462</v>
      </c>
      <c r="F184" s="194" t="s">
        <v>2462</v>
      </c>
      <c r="G184" s="194" t="s">
        <v>2462</v>
      </c>
      <c r="I184" s="191" t="s">
        <v>2102</v>
      </c>
      <c r="J184" s="191" t="s">
        <v>2103</v>
      </c>
      <c r="K184" s="191" t="s">
        <v>2462</v>
      </c>
    </row>
    <row r="185" spans="1:11">
      <c r="A185" s="196" t="s">
        <v>5329</v>
      </c>
      <c r="B185" s="197" t="s">
        <v>2051</v>
      </c>
      <c r="C185" s="197" t="s">
        <v>2052</v>
      </c>
      <c r="D185" s="194" t="s">
        <v>2462</v>
      </c>
      <c r="E185" s="194" t="s">
        <v>2462</v>
      </c>
      <c r="F185" s="194" t="s">
        <v>2462</v>
      </c>
      <c r="G185" s="194" t="s">
        <v>2462</v>
      </c>
      <c r="I185" s="191" t="s">
        <v>2051</v>
      </c>
      <c r="J185" s="191" t="s">
        <v>2052</v>
      </c>
      <c r="K185" s="191" t="s">
        <v>2462</v>
      </c>
    </row>
    <row r="186" spans="1:11">
      <c r="A186" s="196" t="s">
        <v>5330</v>
      </c>
      <c r="B186" s="197" t="s">
        <v>2096</v>
      </c>
      <c r="C186" s="197" t="s">
        <v>2097</v>
      </c>
      <c r="D186" s="194" t="s">
        <v>2463</v>
      </c>
      <c r="E186" s="194" t="s">
        <v>681</v>
      </c>
      <c r="F186" s="194" t="s">
        <v>681</v>
      </c>
      <c r="G186" s="194" t="s">
        <v>2463</v>
      </c>
      <c r="I186" s="191" t="s">
        <v>2096</v>
      </c>
      <c r="J186" s="191" t="s">
        <v>2930</v>
      </c>
      <c r="K186" s="191" t="s">
        <v>2463</v>
      </c>
    </row>
    <row r="187" spans="1:11">
      <c r="A187" s="196" t="s">
        <v>5331</v>
      </c>
      <c r="B187" s="197" t="s">
        <v>2163</v>
      </c>
      <c r="C187" s="197" t="s">
        <v>2158</v>
      </c>
      <c r="D187" s="194" t="s">
        <v>2462</v>
      </c>
      <c r="E187" s="194" t="s">
        <v>2462</v>
      </c>
      <c r="F187" s="194" t="s">
        <v>2462</v>
      </c>
      <c r="G187" s="194" t="s">
        <v>2462</v>
      </c>
      <c r="I187" s="191" t="s">
        <v>2163</v>
      </c>
      <c r="J187" s="191" t="s">
        <v>2931</v>
      </c>
      <c r="K187" s="191" t="s">
        <v>2462</v>
      </c>
    </row>
    <row r="188" spans="1:11">
      <c r="A188" s="196" t="s">
        <v>5332</v>
      </c>
      <c r="B188" s="197" t="s">
        <v>1999</v>
      </c>
      <c r="C188" s="197" t="s">
        <v>2000</v>
      </c>
      <c r="D188" s="194" t="s">
        <v>2462</v>
      </c>
      <c r="E188" s="194" t="s">
        <v>2462</v>
      </c>
      <c r="F188" s="194" t="s">
        <v>2462</v>
      </c>
      <c r="G188" s="194" t="s">
        <v>2462</v>
      </c>
      <c r="I188" s="191" t="s">
        <v>1999</v>
      </c>
      <c r="J188" s="191" t="s">
        <v>2000</v>
      </c>
      <c r="K188" s="191" t="s">
        <v>2462</v>
      </c>
    </row>
    <row r="189" spans="1:11">
      <c r="A189" s="196" t="s">
        <v>5333</v>
      </c>
      <c r="B189" s="197" t="s">
        <v>1997</v>
      </c>
      <c r="C189" s="197" t="s">
        <v>1998</v>
      </c>
      <c r="D189" s="194" t="s">
        <v>2462</v>
      </c>
      <c r="E189" s="194" t="s">
        <v>2462</v>
      </c>
      <c r="F189" s="194" t="s">
        <v>2462</v>
      </c>
      <c r="G189" s="194" t="s">
        <v>2462</v>
      </c>
      <c r="I189" s="191" t="s">
        <v>1997</v>
      </c>
      <c r="J189" s="191" t="s">
        <v>1998</v>
      </c>
      <c r="K189" s="191" t="s">
        <v>2462</v>
      </c>
    </row>
    <row r="190" spans="1:11">
      <c r="A190" s="196" t="s">
        <v>5334</v>
      </c>
      <c r="B190" s="197"/>
      <c r="C190" s="285" t="s">
        <v>6056</v>
      </c>
      <c r="D190" s="194" t="s">
        <v>2462</v>
      </c>
      <c r="E190" s="194" t="s">
        <v>9</v>
      </c>
      <c r="F190" s="194" t="s">
        <v>9</v>
      </c>
      <c r="G190" s="194" t="s">
        <v>9</v>
      </c>
    </row>
    <row r="191" spans="1:11">
      <c r="A191" s="196" t="s">
        <v>5335</v>
      </c>
      <c r="B191" s="197"/>
      <c r="C191" s="285" t="s">
        <v>6057</v>
      </c>
      <c r="D191" s="194" t="s">
        <v>2462</v>
      </c>
      <c r="E191" s="194" t="s">
        <v>9</v>
      </c>
      <c r="F191" s="194" t="s">
        <v>9</v>
      </c>
      <c r="G191" s="194" t="s">
        <v>9</v>
      </c>
    </row>
    <row r="192" spans="1:11">
      <c r="A192" s="196" t="s">
        <v>6067</v>
      </c>
      <c r="B192" s="197"/>
      <c r="C192" s="285" t="s">
        <v>6058</v>
      </c>
      <c r="D192" s="194" t="s">
        <v>681</v>
      </c>
      <c r="E192" s="194" t="s">
        <v>9</v>
      </c>
      <c r="F192" s="194" t="s">
        <v>9</v>
      </c>
      <c r="G192" s="194" t="s">
        <v>9</v>
      </c>
    </row>
    <row r="193" spans="1:11">
      <c r="A193" s="196" t="s">
        <v>6068</v>
      </c>
      <c r="B193" s="197"/>
      <c r="C193" s="285" t="s">
        <v>6059</v>
      </c>
      <c r="D193" s="194" t="s">
        <v>2462</v>
      </c>
      <c r="E193" s="194" t="s">
        <v>9</v>
      </c>
      <c r="F193" s="194" t="s">
        <v>9</v>
      </c>
      <c r="G193" s="194" t="s">
        <v>9</v>
      </c>
    </row>
    <row r="194" spans="1:11">
      <c r="A194" s="196" t="s">
        <v>6069</v>
      </c>
      <c r="B194" s="197"/>
      <c r="C194" s="285" t="s">
        <v>6060</v>
      </c>
      <c r="D194" s="194" t="s">
        <v>681</v>
      </c>
      <c r="E194" s="194" t="s">
        <v>9</v>
      </c>
      <c r="F194" s="194" t="s">
        <v>9</v>
      </c>
      <c r="G194" s="194" t="s">
        <v>9</v>
      </c>
    </row>
    <row r="195" spans="1:11">
      <c r="A195" s="196" t="s">
        <v>6070</v>
      </c>
      <c r="B195" s="197"/>
      <c r="C195" s="285" t="s">
        <v>4069</v>
      </c>
      <c r="D195" s="194" t="s">
        <v>9</v>
      </c>
      <c r="E195" s="194" t="s">
        <v>9</v>
      </c>
      <c r="F195" s="194" t="s">
        <v>9</v>
      </c>
      <c r="G195" s="194" t="s">
        <v>9</v>
      </c>
    </row>
    <row r="196" spans="1:11">
      <c r="A196" s="196" t="s">
        <v>6071</v>
      </c>
      <c r="B196" s="197"/>
      <c r="C196" s="285" t="s">
        <v>6061</v>
      </c>
      <c r="D196" s="194" t="s">
        <v>681</v>
      </c>
      <c r="E196" s="194" t="s">
        <v>9</v>
      </c>
      <c r="F196" s="194" t="s">
        <v>9</v>
      </c>
      <c r="G196" s="194" t="s">
        <v>9</v>
      </c>
    </row>
    <row r="197" spans="1:11">
      <c r="A197" s="196" t="s">
        <v>6072</v>
      </c>
      <c r="B197" s="197"/>
      <c r="C197" s="285" t="s">
        <v>6062</v>
      </c>
      <c r="D197" s="194" t="s">
        <v>681</v>
      </c>
      <c r="E197" s="194" t="s">
        <v>9</v>
      </c>
      <c r="F197" s="194" t="s">
        <v>9</v>
      </c>
      <c r="G197" s="194" t="s">
        <v>9</v>
      </c>
    </row>
    <row r="198" spans="1:11">
      <c r="A198" s="196" t="s">
        <v>6073</v>
      </c>
      <c r="B198" s="197"/>
      <c r="C198" s="285" t="s">
        <v>2264</v>
      </c>
      <c r="D198" s="194" t="s">
        <v>681</v>
      </c>
      <c r="E198" s="194" t="s">
        <v>9</v>
      </c>
      <c r="F198" s="194" t="s">
        <v>9</v>
      </c>
      <c r="G198" s="194" t="s">
        <v>9</v>
      </c>
    </row>
    <row r="199" spans="1:11">
      <c r="A199" s="196" t="s">
        <v>6074</v>
      </c>
      <c r="B199" s="197"/>
      <c r="C199" s="285" t="s">
        <v>6063</v>
      </c>
      <c r="D199" s="194" t="s">
        <v>2462</v>
      </c>
      <c r="E199" s="194" t="s">
        <v>9</v>
      </c>
      <c r="F199" s="194" t="s">
        <v>9</v>
      </c>
      <c r="G199" s="194" t="s">
        <v>9</v>
      </c>
    </row>
    <row r="200" spans="1:11">
      <c r="A200" s="196" t="s">
        <v>6075</v>
      </c>
      <c r="B200" s="197"/>
      <c r="C200" s="285" t="s">
        <v>6064</v>
      </c>
      <c r="D200" s="194" t="s">
        <v>2462</v>
      </c>
      <c r="E200" s="194" t="s">
        <v>9</v>
      </c>
      <c r="F200" s="194" t="s">
        <v>9</v>
      </c>
      <c r="G200" s="194" t="s">
        <v>9</v>
      </c>
    </row>
    <row r="201" spans="1:11">
      <c r="A201" s="196" t="s">
        <v>6076</v>
      </c>
      <c r="B201" s="197"/>
      <c r="C201" s="285" t="s">
        <v>6065</v>
      </c>
      <c r="D201" s="194" t="s">
        <v>681</v>
      </c>
      <c r="E201" s="194" t="s">
        <v>9</v>
      </c>
      <c r="F201" s="194" t="s">
        <v>9</v>
      </c>
      <c r="G201" s="194" t="s">
        <v>9</v>
      </c>
    </row>
    <row r="202" spans="1:11">
      <c r="A202" s="196" t="s">
        <v>6077</v>
      </c>
      <c r="B202" s="197"/>
      <c r="C202" s="285" t="s">
        <v>6066</v>
      </c>
      <c r="D202" s="194" t="s">
        <v>2462</v>
      </c>
      <c r="E202" s="194" t="s">
        <v>9</v>
      </c>
      <c r="F202" s="194" t="s">
        <v>9</v>
      </c>
      <c r="G202" s="194" t="s">
        <v>9</v>
      </c>
    </row>
    <row r="203" spans="1:11">
      <c r="A203" s="196" t="s">
        <v>3447</v>
      </c>
      <c r="B203" s="197" t="s">
        <v>2365</v>
      </c>
      <c r="C203" s="197" t="s">
        <v>2366</v>
      </c>
      <c r="D203" s="194" t="s">
        <v>1650</v>
      </c>
      <c r="E203" s="194" t="s">
        <v>2462</v>
      </c>
      <c r="F203" s="194" t="s">
        <v>2462</v>
      </c>
      <c r="G203" s="194" t="s">
        <v>2462</v>
      </c>
      <c r="I203" s="191" t="s">
        <v>2365</v>
      </c>
      <c r="J203" s="191" t="s">
        <v>2366</v>
      </c>
      <c r="K203" s="191" t="s">
        <v>2462</v>
      </c>
    </row>
    <row r="204" spans="1:11">
      <c r="A204" s="196" t="s">
        <v>3448</v>
      </c>
      <c r="B204" s="197" t="s">
        <v>2367</v>
      </c>
      <c r="C204" s="197" t="s">
        <v>2368</v>
      </c>
      <c r="D204" s="194" t="s">
        <v>1650</v>
      </c>
      <c r="E204" s="194" t="s">
        <v>693</v>
      </c>
      <c r="F204" s="194" t="s">
        <v>681</v>
      </c>
      <c r="G204" s="194" t="s">
        <v>2462</v>
      </c>
      <c r="I204" s="191" t="s">
        <v>2367</v>
      </c>
      <c r="J204" s="191" t="s">
        <v>2368</v>
      </c>
      <c r="K204" s="191" t="s">
        <v>2462</v>
      </c>
    </row>
    <row r="205" spans="1:11">
      <c r="A205" s="196" t="s">
        <v>3449</v>
      </c>
      <c r="B205" s="197" t="s">
        <v>2369</v>
      </c>
      <c r="C205" s="197" t="s">
        <v>2370</v>
      </c>
      <c r="D205" s="194" t="s">
        <v>1650</v>
      </c>
      <c r="E205" s="194" t="s">
        <v>2462</v>
      </c>
      <c r="F205" s="194" t="s">
        <v>2462</v>
      </c>
      <c r="G205" s="194" t="s">
        <v>2462</v>
      </c>
      <c r="I205" s="191" t="s">
        <v>2369</v>
      </c>
      <c r="J205" s="191" t="s">
        <v>2370</v>
      </c>
      <c r="K205" s="191" t="s">
        <v>2462</v>
      </c>
    </row>
    <row r="206" spans="1:11">
      <c r="A206" s="196" t="s">
        <v>3450</v>
      </c>
      <c r="B206" s="197" t="s">
        <v>2372</v>
      </c>
      <c r="C206" s="197" t="s">
        <v>2373</v>
      </c>
      <c r="D206" s="194" t="s">
        <v>1650</v>
      </c>
      <c r="E206" s="194" t="s">
        <v>681</v>
      </c>
      <c r="F206" s="194" t="s">
        <v>2462</v>
      </c>
      <c r="G206" s="194" t="s">
        <v>2462</v>
      </c>
      <c r="I206" s="191" t="s">
        <v>2372</v>
      </c>
      <c r="J206" s="191" t="s">
        <v>2373</v>
      </c>
      <c r="K206" s="191" t="s">
        <v>2462</v>
      </c>
    </row>
    <row r="207" spans="1:11">
      <c r="A207" s="196" t="s">
        <v>3451</v>
      </c>
      <c r="B207" s="197" t="s">
        <v>2380</v>
      </c>
      <c r="C207" s="236" t="s">
        <v>2381</v>
      </c>
      <c r="D207" s="194" t="s">
        <v>1650</v>
      </c>
      <c r="E207" s="194" t="s">
        <v>2463</v>
      </c>
      <c r="F207" s="194" t="s">
        <v>2462</v>
      </c>
      <c r="G207" s="194" t="s">
        <v>2462</v>
      </c>
      <c r="I207" s="191" t="s">
        <v>2380</v>
      </c>
      <c r="J207" s="191" t="s">
        <v>2381</v>
      </c>
      <c r="K207" s="191" t="s">
        <v>2462</v>
      </c>
    </row>
    <row r="208" spans="1:11">
      <c r="A208" s="196" t="s">
        <v>3452</v>
      </c>
      <c r="B208" s="197" t="s">
        <v>2378</v>
      </c>
      <c r="C208" s="197" t="s">
        <v>2379</v>
      </c>
      <c r="D208" s="194" t="s">
        <v>1650</v>
      </c>
      <c r="E208" s="194" t="s">
        <v>2462</v>
      </c>
      <c r="F208" s="194" t="s">
        <v>2462</v>
      </c>
      <c r="G208" s="194" t="s">
        <v>2462</v>
      </c>
      <c r="I208" s="191" t="s">
        <v>2378</v>
      </c>
      <c r="J208" s="191" t="s">
        <v>2379</v>
      </c>
      <c r="K208" s="191" t="s">
        <v>2462</v>
      </c>
    </row>
    <row r="209" spans="1:11">
      <c r="A209" s="196" t="s">
        <v>3453</v>
      </c>
      <c r="B209" s="197" t="s">
        <v>2376</v>
      </c>
      <c r="C209" s="197" t="s">
        <v>2377</v>
      </c>
      <c r="D209" s="194" t="s">
        <v>1650</v>
      </c>
      <c r="E209" s="194" t="s">
        <v>681</v>
      </c>
      <c r="F209" s="194" t="s">
        <v>681</v>
      </c>
      <c r="G209" s="194" t="s">
        <v>2462</v>
      </c>
      <c r="I209" s="191" t="s">
        <v>2376</v>
      </c>
      <c r="J209" s="191" t="s">
        <v>2377</v>
      </c>
      <c r="K209" s="191" t="s">
        <v>2462</v>
      </c>
    </row>
    <row r="210" spans="1:11">
      <c r="A210" s="196" t="s">
        <v>3454</v>
      </c>
      <c r="B210" s="197" t="s">
        <v>2382</v>
      </c>
      <c r="C210" s="197" t="s">
        <v>2383</v>
      </c>
      <c r="D210" s="194" t="s">
        <v>1650</v>
      </c>
      <c r="E210" s="194" t="s">
        <v>2462</v>
      </c>
      <c r="F210" s="194" t="s">
        <v>2462</v>
      </c>
      <c r="G210" s="194" t="s">
        <v>2462</v>
      </c>
      <c r="I210" s="191" t="s">
        <v>2382</v>
      </c>
      <c r="J210" s="191" t="s">
        <v>2383</v>
      </c>
      <c r="K210" s="191" t="s">
        <v>2462</v>
      </c>
    </row>
    <row r="211" spans="1:11">
      <c r="A211" s="196" t="s">
        <v>3455</v>
      </c>
      <c r="B211" s="197" t="s">
        <v>2384</v>
      </c>
      <c r="C211" s="197" t="s">
        <v>2385</v>
      </c>
      <c r="D211" s="194" t="s">
        <v>1650</v>
      </c>
      <c r="E211" s="194" t="s">
        <v>2462</v>
      </c>
      <c r="F211" s="194" t="s">
        <v>2462</v>
      </c>
      <c r="G211" s="194" t="s">
        <v>2462</v>
      </c>
      <c r="I211" s="191" t="s">
        <v>2384</v>
      </c>
      <c r="J211" s="191" t="s">
        <v>2385</v>
      </c>
      <c r="K211" s="191" t="s">
        <v>2462</v>
      </c>
    </row>
    <row r="212" spans="1:11">
      <c r="A212" s="196" t="s">
        <v>3456</v>
      </c>
      <c r="B212" s="197" t="s">
        <v>2386</v>
      </c>
      <c r="C212" s="197" t="s">
        <v>2387</v>
      </c>
      <c r="D212" s="194" t="s">
        <v>1650</v>
      </c>
      <c r="E212" s="194" t="s">
        <v>2463</v>
      </c>
      <c r="F212" s="194" t="s">
        <v>2462</v>
      </c>
      <c r="G212" s="194" t="s">
        <v>2462</v>
      </c>
      <c r="I212" s="191" t="s">
        <v>2386</v>
      </c>
      <c r="J212" s="191" t="s">
        <v>2985</v>
      </c>
      <c r="K212" s="191" t="s">
        <v>2462</v>
      </c>
    </row>
    <row r="213" spans="1:11">
      <c r="A213" s="196" t="s">
        <v>3457</v>
      </c>
      <c r="B213" s="197" t="s">
        <v>2390</v>
      </c>
      <c r="C213" s="197" t="s">
        <v>2391</v>
      </c>
      <c r="D213" s="194" t="s">
        <v>1650</v>
      </c>
      <c r="E213" s="194" t="s">
        <v>681</v>
      </c>
      <c r="F213" s="194" t="s">
        <v>681</v>
      </c>
      <c r="G213" s="194" t="s">
        <v>2462</v>
      </c>
      <c r="I213" s="191" t="s">
        <v>2390</v>
      </c>
      <c r="J213" s="191" t="s">
        <v>2391</v>
      </c>
      <c r="K213" s="191" t="s">
        <v>2462</v>
      </c>
    </row>
    <row r="214" spans="1:11">
      <c r="A214" s="196" t="s">
        <v>3458</v>
      </c>
      <c r="B214" s="197" t="s">
        <v>2388</v>
      </c>
      <c r="C214" s="197" t="s">
        <v>2389</v>
      </c>
      <c r="D214" s="194" t="s">
        <v>1650</v>
      </c>
      <c r="E214" s="194" t="s">
        <v>2462</v>
      </c>
      <c r="F214" s="194" t="s">
        <v>2462</v>
      </c>
      <c r="G214" s="194" t="s">
        <v>2462</v>
      </c>
      <c r="I214" s="191" t="s">
        <v>2388</v>
      </c>
      <c r="J214" s="191" t="s">
        <v>2389</v>
      </c>
      <c r="K214" s="191" t="s">
        <v>2462</v>
      </c>
    </row>
    <row r="215" spans="1:11">
      <c r="A215" s="196" t="s">
        <v>3459</v>
      </c>
      <c r="B215" s="197" t="s">
        <v>2392</v>
      </c>
      <c r="C215" s="197" t="s">
        <v>2393</v>
      </c>
      <c r="D215" s="194" t="s">
        <v>1650</v>
      </c>
      <c r="E215" s="194" t="s">
        <v>681</v>
      </c>
      <c r="F215" s="194" t="s">
        <v>681</v>
      </c>
      <c r="G215" s="194" t="s">
        <v>2462</v>
      </c>
      <c r="I215" s="191" t="s">
        <v>2392</v>
      </c>
      <c r="J215" s="191" t="s">
        <v>2937</v>
      </c>
      <c r="K215" s="191" t="s">
        <v>2462</v>
      </c>
    </row>
    <row r="216" spans="1:11">
      <c r="A216" s="196" t="s">
        <v>3460</v>
      </c>
      <c r="B216" s="197" t="s">
        <v>2394</v>
      </c>
      <c r="C216" s="197" t="s">
        <v>2395</v>
      </c>
      <c r="D216" s="194" t="s">
        <v>1650</v>
      </c>
      <c r="E216" s="194" t="s">
        <v>681</v>
      </c>
      <c r="F216" s="194" t="s">
        <v>2462</v>
      </c>
      <c r="G216" s="194" t="s">
        <v>2462</v>
      </c>
      <c r="I216" s="191" t="s">
        <v>2394</v>
      </c>
      <c r="J216" s="191" t="s">
        <v>2395</v>
      </c>
      <c r="K216" s="191" t="s">
        <v>2462</v>
      </c>
    </row>
    <row r="217" spans="1:11">
      <c r="A217" s="196" t="s">
        <v>3461</v>
      </c>
      <c r="B217" s="197" t="s">
        <v>2396</v>
      </c>
      <c r="C217" s="197" t="s">
        <v>2397</v>
      </c>
      <c r="D217" s="194" t="s">
        <v>1650</v>
      </c>
      <c r="E217" s="194" t="s">
        <v>2462</v>
      </c>
      <c r="F217" s="194" t="s">
        <v>681</v>
      </c>
      <c r="G217" s="194" t="s">
        <v>2462</v>
      </c>
      <c r="I217" s="191" t="s">
        <v>2396</v>
      </c>
      <c r="J217" s="191" t="s">
        <v>2397</v>
      </c>
      <c r="K217" s="191" t="s">
        <v>2462</v>
      </c>
    </row>
    <row r="218" spans="1:11">
      <c r="A218" s="196" t="s">
        <v>3462</v>
      </c>
      <c r="B218" s="197" t="s">
        <v>2398</v>
      </c>
      <c r="C218" s="197" t="s">
        <v>2399</v>
      </c>
      <c r="D218" s="194" t="s">
        <v>1650</v>
      </c>
      <c r="E218" s="194" t="s">
        <v>2462</v>
      </c>
      <c r="F218" s="194" t="s">
        <v>2462</v>
      </c>
      <c r="G218" s="194" t="s">
        <v>2462</v>
      </c>
      <c r="I218" s="191" t="s">
        <v>2398</v>
      </c>
      <c r="J218" s="191" t="s">
        <v>2399</v>
      </c>
      <c r="K218" s="191" t="s">
        <v>2462</v>
      </c>
    </row>
    <row r="219" spans="1:11">
      <c r="A219" s="196" t="s">
        <v>3463</v>
      </c>
      <c r="B219" s="197" t="s">
        <v>2400</v>
      </c>
      <c r="C219" s="197" t="s">
        <v>2401</v>
      </c>
      <c r="D219" s="194" t="s">
        <v>1650</v>
      </c>
      <c r="E219" s="194" t="s">
        <v>681</v>
      </c>
      <c r="F219" s="194" t="s">
        <v>681</v>
      </c>
      <c r="G219" s="194" t="s">
        <v>2462</v>
      </c>
      <c r="I219" s="191" t="s">
        <v>2400</v>
      </c>
      <c r="J219" s="191" t="s">
        <v>2401</v>
      </c>
      <c r="K219" s="191" t="s">
        <v>2462</v>
      </c>
    </row>
    <row r="220" spans="1:11">
      <c r="A220" s="196" t="s">
        <v>3464</v>
      </c>
      <c r="B220" s="197" t="s">
        <v>2402</v>
      </c>
      <c r="C220" s="197" t="s">
        <v>2403</v>
      </c>
      <c r="D220" s="194" t="s">
        <v>1650</v>
      </c>
      <c r="E220" s="194" t="s">
        <v>681</v>
      </c>
      <c r="F220" s="194" t="s">
        <v>681</v>
      </c>
      <c r="G220" s="194" t="s">
        <v>2462</v>
      </c>
      <c r="I220" s="191" t="s">
        <v>2402</v>
      </c>
      <c r="J220" s="191" t="s">
        <v>2403</v>
      </c>
      <c r="K220" s="191" t="s">
        <v>2462</v>
      </c>
    </row>
    <row r="221" spans="1:11">
      <c r="A221" s="196" t="s">
        <v>3465</v>
      </c>
      <c r="B221" s="197" t="s">
        <v>2374</v>
      </c>
      <c r="C221" s="197" t="s">
        <v>2375</v>
      </c>
      <c r="D221" s="194" t="s">
        <v>1650</v>
      </c>
      <c r="E221" s="194" t="s">
        <v>2462</v>
      </c>
      <c r="F221" s="194" t="s">
        <v>2462</v>
      </c>
      <c r="G221" s="194" t="s">
        <v>2462</v>
      </c>
      <c r="I221" s="191" t="s">
        <v>2374</v>
      </c>
      <c r="J221" s="191" t="s">
        <v>2375</v>
      </c>
      <c r="K221" s="191" t="s">
        <v>2462</v>
      </c>
    </row>
    <row r="222" spans="1:11">
      <c r="A222" s="196" t="s">
        <v>3466</v>
      </c>
      <c r="B222" s="197" t="s">
        <v>2404</v>
      </c>
      <c r="C222" s="197" t="s">
        <v>2405</v>
      </c>
      <c r="D222" s="194" t="s">
        <v>1650</v>
      </c>
      <c r="E222" s="194" t="s">
        <v>2463</v>
      </c>
      <c r="F222" s="194" t="s">
        <v>2463</v>
      </c>
      <c r="G222" s="194" t="s">
        <v>2462</v>
      </c>
      <c r="I222" s="191" t="s">
        <v>2404</v>
      </c>
      <c r="J222" s="191" t="s">
        <v>2405</v>
      </c>
      <c r="K222" s="191" t="s">
        <v>2462</v>
      </c>
    </row>
    <row r="223" spans="1:11">
      <c r="A223" s="196" t="s">
        <v>3467</v>
      </c>
      <c r="B223" s="197" t="s">
        <v>2408</v>
      </c>
      <c r="C223" s="197" t="s">
        <v>2409</v>
      </c>
      <c r="D223" s="194" t="s">
        <v>1650</v>
      </c>
      <c r="E223" s="194" t="s">
        <v>2462</v>
      </c>
      <c r="F223" s="194" t="s">
        <v>2462</v>
      </c>
      <c r="G223" s="194" t="s">
        <v>2462</v>
      </c>
      <c r="I223" s="191" t="s">
        <v>2408</v>
      </c>
      <c r="J223" s="191" t="s">
        <v>2409</v>
      </c>
      <c r="K223" s="191" t="s">
        <v>2462</v>
      </c>
    </row>
    <row r="224" spans="1:11">
      <c r="A224" s="196" t="s">
        <v>3468</v>
      </c>
      <c r="B224" s="197" t="s">
        <v>2410</v>
      </c>
      <c r="C224" s="197" t="s">
        <v>2411</v>
      </c>
      <c r="D224" s="194" t="s">
        <v>1650</v>
      </c>
      <c r="E224" s="200" t="s">
        <v>9</v>
      </c>
      <c r="F224" s="200" t="s">
        <v>9</v>
      </c>
      <c r="G224" s="194" t="s">
        <v>9</v>
      </c>
    </row>
    <row r="225" spans="1:11">
      <c r="A225" s="196" t="s">
        <v>3469</v>
      </c>
      <c r="B225" s="197" t="s">
        <v>2412</v>
      </c>
      <c r="C225" s="197" t="s">
        <v>2413</v>
      </c>
      <c r="D225" s="194" t="s">
        <v>1650</v>
      </c>
      <c r="E225" s="194" t="s">
        <v>2462</v>
      </c>
      <c r="F225" s="194" t="s">
        <v>2462</v>
      </c>
      <c r="G225" s="194" t="s">
        <v>2462</v>
      </c>
      <c r="I225" s="191" t="s">
        <v>2412</v>
      </c>
      <c r="J225" s="191" t="s">
        <v>2979</v>
      </c>
      <c r="K225" s="191" t="s">
        <v>2462</v>
      </c>
    </row>
    <row r="226" spans="1:11">
      <c r="A226" s="196" t="s">
        <v>3471</v>
      </c>
      <c r="B226" s="197" t="s">
        <v>2416</v>
      </c>
      <c r="C226" s="197" t="s">
        <v>2417</v>
      </c>
      <c r="D226" s="194" t="s">
        <v>1650</v>
      </c>
      <c r="E226" s="194" t="s">
        <v>2462</v>
      </c>
      <c r="F226" s="194" t="s">
        <v>2462</v>
      </c>
      <c r="G226" s="194" t="s">
        <v>2462</v>
      </c>
      <c r="I226" s="191" t="s">
        <v>2416</v>
      </c>
      <c r="J226" s="191" t="s">
        <v>2417</v>
      </c>
      <c r="K226" s="191" t="s">
        <v>2462</v>
      </c>
    </row>
    <row r="227" spans="1:11">
      <c r="A227" s="196" t="s">
        <v>5336</v>
      </c>
      <c r="B227" s="197" t="s">
        <v>2418</v>
      </c>
      <c r="C227" s="197" t="s">
        <v>2419</v>
      </c>
      <c r="D227" s="194" t="s">
        <v>1650</v>
      </c>
      <c r="E227" s="194" t="s">
        <v>2462</v>
      </c>
      <c r="F227" s="194" t="s">
        <v>2462</v>
      </c>
      <c r="G227" s="194" t="s">
        <v>2462</v>
      </c>
      <c r="I227" s="191" t="s">
        <v>2418</v>
      </c>
      <c r="J227" s="191" t="s">
        <v>2419</v>
      </c>
      <c r="K227" s="191" t="s">
        <v>2462</v>
      </c>
    </row>
    <row r="228" spans="1:11">
      <c r="A228" s="196" t="s">
        <v>5337</v>
      </c>
      <c r="B228" s="197" t="s">
        <v>2420</v>
      </c>
      <c r="C228" s="197" t="s">
        <v>2421</v>
      </c>
      <c r="D228" s="194" t="s">
        <v>1650</v>
      </c>
      <c r="E228" s="194" t="s">
        <v>2463</v>
      </c>
      <c r="F228" s="194" t="s">
        <v>2462</v>
      </c>
      <c r="G228" s="194" t="s">
        <v>2462</v>
      </c>
      <c r="I228" s="191" t="s">
        <v>2420</v>
      </c>
      <c r="J228" s="191" t="s">
        <v>2421</v>
      </c>
      <c r="K228" s="191" t="s">
        <v>2462</v>
      </c>
    </row>
    <row r="229" spans="1:11">
      <c r="A229" s="196" t="s">
        <v>5338</v>
      </c>
      <c r="B229" s="197" t="s">
        <v>2422</v>
      </c>
      <c r="C229" s="197" t="s">
        <v>2423</v>
      </c>
      <c r="D229" s="194" t="s">
        <v>1650</v>
      </c>
      <c r="E229" s="194" t="s">
        <v>2462</v>
      </c>
      <c r="F229" s="194" t="s">
        <v>2462</v>
      </c>
      <c r="G229" s="194" t="s">
        <v>2462</v>
      </c>
      <c r="I229" s="191" t="s">
        <v>2422</v>
      </c>
      <c r="J229" s="191" t="s">
        <v>2423</v>
      </c>
      <c r="K229" s="191" t="s">
        <v>2462</v>
      </c>
    </row>
    <row r="230" spans="1:11">
      <c r="A230" s="196" t="s">
        <v>5339</v>
      </c>
      <c r="B230" s="197" t="s">
        <v>2424</v>
      </c>
      <c r="C230" s="197" t="s">
        <v>2425</v>
      </c>
      <c r="D230" s="194" t="s">
        <v>1650</v>
      </c>
      <c r="E230" s="194" t="s">
        <v>2462</v>
      </c>
      <c r="F230" s="194" t="s">
        <v>2462</v>
      </c>
      <c r="G230" s="194" t="s">
        <v>2462</v>
      </c>
      <c r="I230" s="191" t="s">
        <v>2424</v>
      </c>
      <c r="J230" s="191" t="s">
        <v>2928</v>
      </c>
      <c r="K230" s="191" t="s">
        <v>2462</v>
      </c>
    </row>
    <row r="231" spans="1:11">
      <c r="A231" s="196" t="s">
        <v>5340</v>
      </c>
      <c r="B231" s="197" t="s">
        <v>2426</v>
      </c>
      <c r="C231" s="197" t="s">
        <v>2427</v>
      </c>
      <c r="D231" s="194" t="s">
        <v>1650</v>
      </c>
      <c r="E231" s="194" t="s">
        <v>2462</v>
      </c>
      <c r="F231" s="194" t="s">
        <v>2462</v>
      </c>
      <c r="G231" s="194" t="s">
        <v>2462</v>
      </c>
      <c r="I231" s="191" t="s">
        <v>2426</v>
      </c>
      <c r="J231" s="191" t="s">
        <v>2427</v>
      </c>
      <c r="K231" s="191" t="s">
        <v>2462</v>
      </c>
    </row>
    <row r="232" spans="1:11">
      <c r="A232" s="196" t="s">
        <v>5341</v>
      </c>
      <c r="B232" s="197" t="s">
        <v>2430</v>
      </c>
      <c r="C232" s="197" t="s">
        <v>2431</v>
      </c>
      <c r="D232" s="194" t="s">
        <v>1650</v>
      </c>
      <c r="E232" s="194" t="s">
        <v>2462</v>
      </c>
      <c r="F232" s="194" t="s">
        <v>2462</v>
      </c>
      <c r="G232" s="194" t="s">
        <v>2462</v>
      </c>
      <c r="I232" s="191" t="s">
        <v>2430</v>
      </c>
      <c r="J232" s="191" t="s">
        <v>2431</v>
      </c>
      <c r="K232" s="191" t="s">
        <v>2462</v>
      </c>
    </row>
    <row r="233" spans="1:11">
      <c r="A233" s="196" t="s">
        <v>5342</v>
      </c>
      <c r="B233" s="197" t="s">
        <v>2428</v>
      </c>
      <c r="C233" s="197" t="s">
        <v>2429</v>
      </c>
      <c r="D233" s="194" t="s">
        <v>1650</v>
      </c>
      <c r="E233" s="194" t="s">
        <v>2462</v>
      </c>
      <c r="F233" s="194" t="s">
        <v>2462</v>
      </c>
      <c r="G233" s="194" t="s">
        <v>2462</v>
      </c>
      <c r="I233" s="191" t="s">
        <v>2428</v>
      </c>
      <c r="J233" s="191" t="s">
        <v>2429</v>
      </c>
      <c r="K233" s="191" t="s">
        <v>2462</v>
      </c>
    </row>
    <row r="234" spans="1:11">
      <c r="A234" s="196" t="s">
        <v>5343</v>
      </c>
      <c r="B234" s="197" t="s">
        <v>2432</v>
      </c>
      <c r="C234" s="197" t="s">
        <v>2433</v>
      </c>
      <c r="D234" s="194" t="s">
        <v>1650</v>
      </c>
      <c r="E234" s="199" t="s">
        <v>9</v>
      </c>
      <c r="F234" s="199" t="s">
        <v>9</v>
      </c>
      <c r="G234" s="194" t="s">
        <v>9</v>
      </c>
    </row>
    <row r="235" spans="1:11">
      <c r="A235" s="196" t="s">
        <v>5344</v>
      </c>
      <c r="B235" s="197" t="s">
        <v>2406</v>
      </c>
      <c r="C235" s="197" t="s">
        <v>2407</v>
      </c>
      <c r="D235" s="194" t="s">
        <v>1650</v>
      </c>
      <c r="E235" s="194" t="s">
        <v>681</v>
      </c>
      <c r="F235" s="194" t="s">
        <v>2462</v>
      </c>
      <c r="G235" s="194" t="s">
        <v>2462</v>
      </c>
      <c r="I235" s="191" t="s">
        <v>2406</v>
      </c>
      <c r="J235" s="191" t="s">
        <v>2407</v>
      </c>
      <c r="K235" s="191" t="s">
        <v>2462</v>
      </c>
    </row>
    <row r="236" spans="1:11">
      <c r="A236" s="196" t="s">
        <v>5345</v>
      </c>
      <c r="B236" s="197" t="s">
        <v>2414</v>
      </c>
      <c r="C236" s="197" t="s">
        <v>2415</v>
      </c>
      <c r="D236" s="194" t="s">
        <v>1650</v>
      </c>
      <c r="E236" s="194" t="s">
        <v>2462</v>
      </c>
      <c r="F236" s="194" t="s">
        <v>2462</v>
      </c>
      <c r="G236" s="194" t="s">
        <v>2462</v>
      </c>
      <c r="I236" s="191" t="s">
        <v>2414</v>
      </c>
      <c r="J236" s="191" t="s">
        <v>2415</v>
      </c>
      <c r="K236" s="191" t="s">
        <v>2462</v>
      </c>
    </row>
    <row r="237" spans="1:11">
      <c r="A237" s="196" t="s">
        <v>5346</v>
      </c>
      <c r="B237" s="197" t="s">
        <v>2434</v>
      </c>
      <c r="C237" s="197" t="s">
        <v>2435</v>
      </c>
      <c r="D237" s="194" t="s">
        <v>1650</v>
      </c>
      <c r="E237" s="194" t="s">
        <v>2462</v>
      </c>
      <c r="F237" s="194" t="s">
        <v>2462</v>
      </c>
      <c r="G237" s="194" t="s">
        <v>2462</v>
      </c>
      <c r="I237" s="191" t="s">
        <v>2434</v>
      </c>
      <c r="J237" s="191" t="s">
        <v>2924</v>
      </c>
      <c r="K237" s="191" t="s">
        <v>2462</v>
      </c>
    </row>
    <row r="238" spans="1:11">
      <c r="A238" s="196" t="s">
        <v>5347</v>
      </c>
      <c r="B238" s="197" t="s">
        <v>2436</v>
      </c>
      <c r="C238" s="197" t="s">
        <v>2437</v>
      </c>
      <c r="D238" s="194" t="s">
        <v>1650</v>
      </c>
      <c r="E238" s="194" t="s">
        <v>2463</v>
      </c>
      <c r="F238" s="194" t="s">
        <v>2462</v>
      </c>
      <c r="G238" s="194" t="s">
        <v>2462</v>
      </c>
      <c r="I238" s="191" t="s">
        <v>2436</v>
      </c>
      <c r="J238" s="191" t="s">
        <v>2437</v>
      </c>
      <c r="K238" s="191" t="s">
        <v>2462</v>
      </c>
    </row>
    <row r="239" spans="1:11">
      <c r="B239" s="203"/>
      <c r="C239" s="201"/>
    </row>
    <row r="240" spans="1:11">
      <c r="B240" s="352" t="s">
        <v>2615</v>
      </c>
      <c r="C240" s="352"/>
      <c r="D240" s="205">
        <v>179</v>
      </c>
      <c r="E240" s="205">
        <v>170</v>
      </c>
      <c r="F240" s="205">
        <v>161</v>
      </c>
      <c r="G240" s="205">
        <v>161</v>
      </c>
    </row>
    <row r="241" spans="2:7">
      <c r="B241" s="203"/>
      <c r="C241" s="201"/>
    </row>
    <row r="242" spans="2:7">
      <c r="B242" s="353" t="s">
        <v>2616</v>
      </c>
      <c r="C242" s="353"/>
      <c r="D242" s="206">
        <v>197</v>
      </c>
      <c r="E242" s="206">
        <v>217</v>
      </c>
      <c r="F242" s="206">
        <v>214</v>
      </c>
      <c r="G242" s="206">
        <v>214</v>
      </c>
    </row>
    <row r="243" spans="2:7">
      <c r="B243" s="203"/>
      <c r="C243" s="201"/>
    </row>
    <row r="244" spans="2:7">
      <c r="B244" s="203"/>
      <c r="C244" s="201"/>
    </row>
    <row r="245" spans="2:7">
      <c r="B245" s="203"/>
      <c r="C245" s="201"/>
    </row>
    <row r="246" spans="2:7">
      <c r="B246" s="203"/>
      <c r="C246" s="207" t="s">
        <v>2617</v>
      </c>
      <c r="D246" s="208">
        <v>3</v>
      </c>
      <c r="E246" s="209"/>
      <c r="F246" s="354" t="s">
        <v>2618</v>
      </c>
      <c r="G246" s="354"/>
    </row>
    <row r="247" spans="2:7">
      <c r="B247" s="203"/>
      <c r="C247" s="207" t="s">
        <v>2619</v>
      </c>
      <c r="D247" s="208">
        <v>195</v>
      </c>
      <c r="E247" s="210"/>
      <c r="F247" s="228" t="s">
        <v>3435</v>
      </c>
      <c r="G247" s="211">
        <f>G240/D251</f>
        <v>0.69396551724137934</v>
      </c>
    </row>
    <row r="248" spans="2:7">
      <c r="C248" s="207" t="s">
        <v>2620</v>
      </c>
      <c r="D248" s="208">
        <v>36</v>
      </c>
      <c r="E248" s="210"/>
      <c r="F248" s="210"/>
      <c r="G248" s="210"/>
    </row>
    <row r="249" spans="2:7">
      <c r="C249" s="207" t="s">
        <v>2622</v>
      </c>
      <c r="D249" s="208">
        <v>2</v>
      </c>
      <c r="E249" s="209"/>
      <c r="F249" s="209"/>
      <c r="G249" s="209"/>
    </row>
    <row r="250" spans="2:7">
      <c r="C250" s="207"/>
      <c r="D250" s="208"/>
      <c r="E250" s="210"/>
      <c r="F250" s="354" t="s">
        <v>2623</v>
      </c>
      <c r="G250" s="354"/>
    </row>
    <row r="251" spans="2:7">
      <c r="C251" s="207" t="s">
        <v>2624</v>
      </c>
      <c r="D251" s="208">
        <f>D246+D247+D248-D249</f>
        <v>232</v>
      </c>
      <c r="E251" s="209"/>
      <c r="F251" s="228" t="s">
        <v>3435</v>
      </c>
      <c r="G251" s="211">
        <f>G242/D251</f>
        <v>0.92241379310344829</v>
      </c>
    </row>
    <row r="254" spans="2:7">
      <c r="F254" s="212" t="s">
        <v>3006</v>
      </c>
    </row>
    <row r="273" spans="1:11">
      <c r="A273" s="196" t="s">
        <v>5152</v>
      </c>
      <c r="B273" s="197" t="s">
        <v>2230</v>
      </c>
      <c r="C273" s="197" t="s">
        <v>1890</v>
      </c>
      <c r="D273" s="199" t="s">
        <v>2463</v>
      </c>
      <c r="E273" s="194" t="s">
        <v>681</v>
      </c>
      <c r="F273" s="194" t="s">
        <v>681</v>
      </c>
      <c r="G273" s="194" t="s">
        <v>2463</v>
      </c>
      <c r="I273" s="191" t="s">
        <v>2230</v>
      </c>
      <c r="J273" s="191" t="s">
        <v>1890</v>
      </c>
      <c r="K273" s="191" t="s">
        <v>2463</v>
      </c>
    </row>
    <row r="274" spans="1:11">
      <c r="A274" s="196" t="s">
        <v>5153</v>
      </c>
      <c r="B274" s="197" t="s">
        <v>2139</v>
      </c>
      <c r="C274" s="197" t="s">
        <v>1870</v>
      </c>
      <c r="D274" s="199" t="s">
        <v>2463</v>
      </c>
      <c r="E274" s="200" t="s">
        <v>681</v>
      </c>
      <c r="F274" s="194" t="s">
        <v>681</v>
      </c>
      <c r="G274" s="194" t="s">
        <v>693</v>
      </c>
      <c r="I274" s="191" t="s">
        <v>2139</v>
      </c>
      <c r="J274" s="191" t="s">
        <v>1870</v>
      </c>
      <c r="K274" s="191" t="s">
        <v>693</v>
      </c>
    </row>
  </sheetData>
  <autoFilter ref="D4:G238" xr:uid="{00000000-0001-0000-0A00-000000000000}"/>
  <sortState xmlns:xlrd2="http://schemas.microsoft.com/office/spreadsheetml/2017/richdata2" ref="A5:H238">
    <sortCondition ref="B5:B238"/>
  </sortState>
  <mergeCells count="5">
    <mergeCell ref="B240:C240"/>
    <mergeCell ref="B242:C242"/>
    <mergeCell ref="F246:G246"/>
    <mergeCell ref="F250:G250"/>
    <mergeCell ref="A1:G1"/>
  </mergeCells>
  <phoneticPr fontId="40" type="noConversion"/>
  <conditionalFormatting sqref="D4">
    <cfRule type="containsText" dxfId="20" priority="18" operator="containsText" text="ATKT">
      <formula>NOT(ISERROR(SEARCH("ATKT",D4)))</formula>
    </cfRule>
  </conditionalFormatting>
  <conditionalFormatting sqref="E4:G4">
    <cfRule type="containsText" dxfId="19" priority="17" operator="containsText" text="ATKT">
      <formula>NOT(ISERROR(SEARCH("ATKT",E4)))</formula>
    </cfRule>
  </conditionalFormatting>
  <conditionalFormatting sqref="D273:G274 D5:G238">
    <cfRule type="cellIs" dxfId="18" priority="2" operator="equal">
      <formula>"FAIL"</formula>
    </cfRule>
    <cfRule type="cellIs" dxfId="17" priority="3" operator="equal">
      <formula>"ATKT"</formula>
    </cfRule>
  </conditionalFormatting>
  <conditionalFormatting sqref="D240:G240">
    <cfRule type="containsText" dxfId="16" priority="1" operator="containsText" text="ATKT">
      <formula>NOT(ISERROR(SEARCH("ATKT",D240)))</formula>
    </cfRule>
  </conditionalFormatting>
  <printOptions horizontalCentered="1"/>
  <pageMargins left="0.15748031496062992" right="0.11811023622047245" top="0.11811023622047245" bottom="0.31496062992125984" header="0.11811023622047245" footer="0.11811023622047245"/>
  <pageSetup paperSize="9" firstPageNumber="0" orientation="portrait" useFirstPageNumber="1" horizontalDpi="300" verticalDpi="300" r:id="rId1"/>
  <headerFoot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R240"/>
  <sheetViews>
    <sheetView showWhiteSpace="0" view="pageBreakPreview" zoomScale="60" zoomScaleNormal="85" workbookViewId="0">
      <selection sqref="A1:H237"/>
    </sheetView>
  </sheetViews>
  <sheetFormatPr defaultColWidth="9" defaultRowHeight="14.4"/>
  <cols>
    <col min="1" max="1" width="9" style="5"/>
    <col min="2" max="2" width="12.44140625" style="5" bestFit="1" customWidth="1"/>
    <col min="3" max="3" width="10.6640625" bestFit="1" customWidth="1"/>
    <col min="4" max="4" width="43.44140625" customWidth="1"/>
    <col min="5" max="6" width="9" style="5" customWidth="1"/>
    <col min="7" max="7" width="13.88671875" style="5" bestFit="1" customWidth="1"/>
    <col min="8" max="8" width="14.6640625" style="5" customWidth="1"/>
    <col min="9" max="9" width="6.6640625" style="5" customWidth="1"/>
    <col min="10" max="10" width="10.6640625" hidden="1" customWidth="1"/>
    <col min="11" max="11" width="12" hidden="1" customWidth="1"/>
    <col min="12" max="12" width="31.88671875" hidden="1" customWidth="1"/>
    <col min="13" max="14" width="0" hidden="1" customWidth="1"/>
    <col min="15" max="15" width="10.5546875" hidden="1" customWidth="1"/>
    <col min="16" max="16" width="11.88671875" hidden="1" customWidth="1"/>
    <col min="17" max="17" width="32.33203125" hidden="1" customWidth="1"/>
    <col min="18" max="18" width="0" hidden="1" customWidth="1"/>
  </cols>
  <sheetData>
    <row r="1" spans="1:13" ht="18">
      <c r="A1" s="363" t="s">
        <v>3007</v>
      </c>
      <c r="B1" s="363"/>
      <c r="C1" s="363"/>
      <c r="D1" s="363"/>
      <c r="E1" s="363"/>
      <c r="F1" s="363"/>
      <c r="G1" s="363"/>
      <c r="H1" s="364"/>
      <c r="I1" s="238"/>
    </row>
    <row r="2" spans="1:13">
      <c r="A2" s="1" t="s">
        <v>2459</v>
      </c>
      <c r="B2" s="1" t="s">
        <v>2919</v>
      </c>
      <c r="C2" s="235" t="s">
        <v>2917</v>
      </c>
      <c r="D2" s="213" t="s">
        <v>665</v>
      </c>
      <c r="E2" s="235" t="s">
        <v>1634</v>
      </c>
      <c r="F2" s="235" t="s">
        <v>1812</v>
      </c>
      <c r="G2" s="235" t="s">
        <v>1980</v>
      </c>
      <c r="H2" s="243" t="s">
        <v>3008</v>
      </c>
      <c r="I2" s="239"/>
    </row>
    <row r="3" spans="1:13">
      <c r="A3" s="1"/>
      <c r="B3" s="1"/>
      <c r="C3" s="235"/>
      <c r="D3" s="213"/>
      <c r="E3" s="1" t="s">
        <v>2920</v>
      </c>
      <c r="F3" s="214" t="s">
        <v>1981</v>
      </c>
      <c r="G3" s="214" t="s">
        <v>1982</v>
      </c>
      <c r="H3" s="215" t="s">
        <v>1813</v>
      </c>
      <c r="I3" s="240"/>
    </row>
    <row r="4" spans="1:13">
      <c r="A4" s="319" t="s">
        <v>3472</v>
      </c>
      <c r="B4" s="299" t="s">
        <v>3889</v>
      </c>
      <c r="C4" s="320" t="s">
        <v>3329</v>
      </c>
      <c r="D4" s="216" t="s">
        <v>3330</v>
      </c>
      <c r="E4" s="299" t="s">
        <v>1816</v>
      </c>
      <c r="F4" s="231" t="s">
        <v>2462</v>
      </c>
      <c r="G4" s="299" t="s">
        <v>2462</v>
      </c>
      <c r="H4" s="299"/>
      <c r="I4" s="239"/>
      <c r="J4" t="s">
        <v>3298</v>
      </c>
      <c r="K4" t="s">
        <v>3868</v>
      </c>
      <c r="L4" t="s">
        <v>2264</v>
      </c>
      <c r="M4" t="s">
        <v>2462</v>
      </c>
    </row>
    <row r="5" spans="1:13">
      <c r="A5" s="319" t="s">
        <v>3473</v>
      </c>
      <c r="B5" s="299" t="s">
        <v>3816</v>
      </c>
      <c r="C5" s="320" t="s">
        <v>3206</v>
      </c>
      <c r="D5" s="216" t="s">
        <v>3207</v>
      </c>
      <c r="E5" s="299" t="s">
        <v>1816</v>
      </c>
      <c r="F5" s="231" t="s">
        <v>2462</v>
      </c>
      <c r="G5" s="299" t="s">
        <v>2462</v>
      </c>
      <c r="H5" s="299"/>
      <c r="I5" s="239"/>
      <c r="J5" t="s">
        <v>3011</v>
      </c>
      <c r="K5" t="s">
        <v>3695</v>
      </c>
      <c r="L5" t="s">
        <v>3694</v>
      </c>
      <c r="M5" t="s">
        <v>2462</v>
      </c>
    </row>
    <row r="6" spans="1:13">
      <c r="A6" s="319" t="s">
        <v>3474</v>
      </c>
      <c r="B6" s="299" t="s">
        <v>3702</v>
      </c>
      <c r="C6" s="320" t="s">
        <v>3021</v>
      </c>
      <c r="D6" s="216" t="s">
        <v>3022</v>
      </c>
      <c r="E6" s="299" t="s">
        <v>1816</v>
      </c>
      <c r="F6" s="231" t="s">
        <v>2462</v>
      </c>
      <c r="G6" s="299" t="s">
        <v>2462</v>
      </c>
      <c r="H6" s="299"/>
      <c r="I6" s="239"/>
      <c r="J6" t="s">
        <v>3250</v>
      </c>
      <c r="K6" t="s">
        <v>3841</v>
      </c>
      <c r="L6" t="s">
        <v>3251</v>
      </c>
      <c r="M6" t="s">
        <v>2462</v>
      </c>
    </row>
    <row r="7" spans="1:13">
      <c r="A7" s="299" t="s">
        <v>3447</v>
      </c>
      <c r="B7" s="299" t="s">
        <v>3808</v>
      </c>
      <c r="C7" s="320" t="s">
        <v>3190</v>
      </c>
      <c r="D7" s="216" t="s">
        <v>3191</v>
      </c>
      <c r="E7" s="299" t="s">
        <v>1650</v>
      </c>
      <c r="F7" s="231" t="s">
        <v>2462</v>
      </c>
      <c r="G7" s="299" t="s">
        <v>2462</v>
      </c>
      <c r="H7" s="299"/>
      <c r="I7" s="239"/>
      <c r="J7" t="s">
        <v>3409</v>
      </c>
      <c r="K7" t="s">
        <v>3697</v>
      </c>
      <c r="L7" t="s">
        <v>3410</v>
      </c>
      <c r="M7" t="s">
        <v>2462</v>
      </c>
    </row>
    <row r="8" spans="1:13">
      <c r="A8" s="299" t="s">
        <v>3448</v>
      </c>
      <c r="B8" s="299" t="s">
        <v>3739</v>
      </c>
      <c r="C8" s="320" t="s">
        <v>3069</v>
      </c>
      <c r="D8" s="216" t="s">
        <v>3070</v>
      </c>
      <c r="E8" s="299" t="s">
        <v>1650</v>
      </c>
      <c r="F8" s="231" t="s">
        <v>2462</v>
      </c>
      <c r="G8" s="299" t="s">
        <v>2462</v>
      </c>
      <c r="H8" s="299"/>
      <c r="I8" s="239"/>
      <c r="J8" t="s">
        <v>3015</v>
      </c>
      <c r="K8" t="s">
        <v>3698</v>
      </c>
      <c r="L8" t="s">
        <v>3016</v>
      </c>
      <c r="M8" t="s">
        <v>2462</v>
      </c>
    </row>
    <row r="9" spans="1:13">
      <c r="A9" s="299" t="s">
        <v>3449</v>
      </c>
      <c r="B9" s="299" t="s">
        <v>3908</v>
      </c>
      <c r="C9" s="320" t="s">
        <v>3353</v>
      </c>
      <c r="D9" s="216" t="s">
        <v>3354</v>
      </c>
      <c r="E9" s="299" t="s">
        <v>1650</v>
      </c>
      <c r="F9" s="231" t="s">
        <v>2462</v>
      </c>
      <c r="G9" s="299" t="s">
        <v>2462</v>
      </c>
      <c r="H9" s="299"/>
      <c r="I9" s="239"/>
      <c r="J9" t="s">
        <v>3017</v>
      </c>
      <c r="K9" t="s">
        <v>3699</v>
      </c>
      <c r="L9" t="s">
        <v>3018</v>
      </c>
      <c r="M9" t="s">
        <v>2462</v>
      </c>
    </row>
    <row r="10" spans="1:13">
      <c r="A10" s="299" t="s">
        <v>3450</v>
      </c>
      <c r="B10" s="299" t="s">
        <v>3771</v>
      </c>
      <c r="C10" s="320" t="s">
        <v>3126</v>
      </c>
      <c r="D10" s="216" t="s">
        <v>3127</v>
      </c>
      <c r="E10" s="299" t="s">
        <v>1650</v>
      </c>
      <c r="F10" s="231" t="s">
        <v>2462</v>
      </c>
      <c r="G10" s="299" t="s">
        <v>2462</v>
      </c>
      <c r="H10" s="299"/>
      <c r="I10" s="239"/>
      <c r="J10" t="s">
        <v>3019</v>
      </c>
      <c r="K10" t="s">
        <v>3700</v>
      </c>
      <c r="L10" t="s">
        <v>3020</v>
      </c>
      <c r="M10" t="s">
        <v>2462</v>
      </c>
    </row>
    <row r="11" spans="1:13">
      <c r="A11" s="299" t="s">
        <v>3451</v>
      </c>
      <c r="B11" s="299" t="s">
        <v>3840</v>
      </c>
      <c r="C11" s="320" t="s">
        <v>3248</v>
      </c>
      <c r="D11" s="216" t="s">
        <v>3249</v>
      </c>
      <c r="E11" s="299" t="s">
        <v>1650</v>
      </c>
      <c r="F11" s="231" t="s">
        <v>2462</v>
      </c>
      <c r="G11" s="299" t="s">
        <v>2462</v>
      </c>
      <c r="H11" s="299"/>
      <c r="I11" s="239"/>
      <c r="J11" t="s">
        <v>3023</v>
      </c>
      <c r="K11" t="s">
        <v>3703</v>
      </c>
      <c r="L11" t="s">
        <v>3024</v>
      </c>
      <c r="M11" t="s">
        <v>2462</v>
      </c>
    </row>
    <row r="12" spans="1:13">
      <c r="A12" s="299" t="s">
        <v>3452</v>
      </c>
      <c r="B12" s="299" t="s">
        <v>3851</v>
      </c>
      <c r="C12" s="320" t="s">
        <v>3266</v>
      </c>
      <c r="D12" s="216" t="s">
        <v>3267</v>
      </c>
      <c r="E12" s="299" t="s">
        <v>1650</v>
      </c>
      <c r="F12" s="231" t="s">
        <v>2462</v>
      </c>
      <c r="G12" s="299" t="s">
        <v>2462</v>
      </c>
      <c r="H12" s="299"/>
      <c r="I12" s="239"/>
      <c r="J12" t="s">
        <v>3387</v>
      </c>
      <c r="K12" t="s">
        <v>3932</v>
      </c>
      <c r="L12" t="s">
        <v>3388</v>
      </c>
      <c r="M12" t="s">
        <v>2462</v>
      </c>
    </row>
    <row r="13" spans="1:13">
      <c r="A13" s="299" t="s">
        <v>3453</v>
      </c>
      <c r="B13" s="299" t="s">
        <v>3942</v>
      </c>
      <c r="C13" s="320" t="s">
        <v>3403</v>
      </c>
      <c r="D13" s="216" t="s">
        <v>3404</v>
      </c>
      <c r="E13" s="299" t="s">
        <v>1650</v>
      </c>
      <c r="F13" s="231" t="s">
        <v>2462</v>
      </c>
      <c r="G13" s="299" t="s">
        <v>2462</v>
      </c>
      <c r="H13" s="299"/>
      <c r="I13" s="239"/>
      <c r="J13" t="s">
        <v>3079</v>
      </c>
      <c r="K13" t="s">
        <v>3745</v>
      </c>
      <c r="L13" t="s">
        <v>3080</v>
      </c>
      <c r="M13" t="s">
        <v>2462</v>
      </c>
    </row>
    <row r="14" spans="1:13">
      <c r="A14" s="299" t="s">
        <v>3454</v>
      </c>
      <c r="B14" s="299" t="s">
        <v>3792</v>
      </c>
      <c r="C14" s="320" t="s">
        <v>3160</v>
      </c>
      <c r="D14" s="216" t="s">
        <v>3161</v>
      </c>
      <c r="E14" s="299" t="s">
        <v>1650</v>
      </c>
      <c r="F14" s="231" t="s">
        <v>2462</v>
      </c>
      <c r="G14" s="299" t="s">
        <v>2462</v>
      </c>
      <c r="H14" s="299"/>
      <c r="I14" s="239"/>
      <c r="J14" t="s">
        <v>3027</v>
      </c>
      <c r="K14" t="s">
        <v>3706</v>
      </c>
      <c r="L14" t="s">
        <v>3705</v>
      </c>
      <c r="M14" t="s">
        <v>2462</v>
      </c>
    </row>
    <row r="15" spans="1:13">
      <c r="A15" s="299" t="s">
        <v>3455</v>
      </c>
      <c r="B15" s="299" t="s">
        <v>3898</v>
      </c>
      <c r="C15" s="320" t="s">
        <v>3341</v>
      </c>
      <c r="D15" s="216" t="s">
        <v>3342</v>
      </c>
      <c r="E15" s="299" t="s">
        <v>1650</v>
      </c>
      <c r="F15" s="231" t="s">
        <v>2462</v>
      </c>
      <c r="G15" s="299" t="s">
        <v>2462</v>
      </c>
      <c r="H15" s="299"/>
      <c r="I15" s="239"/>
      <c r="J15" t="s">
        <v>3021</v>
      </c>
      <c r="K15" t="s">
        <v>3702</v>
      </c>
      <c r="L15" t="s">
        <v>3701</v>
      </c>
      <c r="M15" t="s">
        <v>2462</v>
      </c>
    </row>
    <row r="16" spans="1:13">
      <c r="A16" s="299" t="s">
        <v>3456</v>
      </c>
      <c r="B16" s="299" t="s">
        <v>3724</v>
      </c>
      <c r="C16" s="320" t="s">
        <v>3049</v>
      </c>
      <c r="D16" s="216" t="s">
        <v>3050</v>
      </c>
      <c r="E16" s="299" t="s">
        <v>1650</v>
      </c>
      <c r="F16" s="231" t="s">
        <v>2462</v>
      </c>
      <c r="G16" s="299" t="s">
        <v>2462</v>
      </c>
      <c r="H16" s="299"/>
      <c r="I16" s="239"/>
      <c r="J16" t="s">
        <v>3711</v>
      </c>
      <c r="K16" t="s">
        <v>3712</v>
      </c>
      <c r="L16" t="s">
        <v>3710</v>
      </c>
      <c r="M16" t="s">
        <v>2462</v>
      </c>
    </row>
    <row r="17" spans="1:13">
      <c r="A17" s="299" t="s">
        <v>3457</v>
      </c>
      <c r="B17" s="299" t="s">
        <v>3766</v>
      </c>
      <c r="C17" s="320" t="s">
        <v>3116</v>
      </c>
      <c r="D17" s="216" t="s">
        <v>3117</v>
      </c>
      <c r="E17" s="299" t="s">
        <v>1650</v>
      </c>
      <c r="F17" s="231" t="s">
        <v>2462</v>
      </c>
      <c r="G17" s="299" t="s">
        <v>2462</v>
      </c>
      <c r="H17" s="299"/>
      <c r="I17" s="239"/>
      <c r="J17" t="s">
        <v>3033</v>
      </c>
      <c r="K17" t="s">
        <v>3714</v>
      </c>
      <c r="L17" t="s">
        <v>3713</v>
      </c>
      <c r="M17" t="s">
        <v>2462</v>
      </c>
    </row>
    <row r="18" spans="1:13">
      <c r="A18" s="299" t="s">
        <v>3458</v>
      </c>
      <c r="B18" s="299" t="s">
        <v>3821</v>
      </c>
      <c r="C18" s="320" t="s">
        <v>3214</v>
      </c>
      <c r="D18" s="216" t="s">
        <v>3215</v>
      </c>
      <c r="E18" s="299" t="s">
        <v>1650</v>
      </c>
      <c r="F18" s="231" t="s">
        <v>681</v>
      </c>
      <c r="G18" s="299" t="s">
        <v>2462</v>
      </c>
      <c r="H18" s="299"/>
      <c r="I18" s="239"/>
      <c r="J18" t="s">
        <v>3296</v>
      </c>
      <c r="K18" t="s">
        <v>3867</v>
      </c>
      <c r="L18" t="s">
        <v>3297</v>
      </c>
      <c r="M18" t="s">
        <v>2462</v>
      </c>
    </row>
    <row r="19" spans="1:13">
      <c r="A19" s="299" t="s">
        <v>3459</v>
      </c>
      <c r="B19" s="299" t="s">
        <v>3869</v>
      </c>
      <c r="C19" s="320" t="s">
        <v>3299</v>
      </c>
      <c r="D19" s="216" t="s">
        <v>3300</v>
      </c>
      <c r="E19" s="299" t="s">
        <v>1650</v>
      </c>
      <c r="F19" s="231" t="s">
        <v>2462</v>
      </c>
      <c r="G19" s="299" t="s">
        <v>2462</v>
      </c>
      <c r="H19" s="299"/>
      <c r="I19" s="239"/>
      <c r="J19" t="s">
        <v>3037</v>
      </c>
      <c r="K19" t="s">
        <v>3717</v>
      </c>
      <c r="L19" t="s">
        <v>3716</v>
      </c>
      <c r="M19" t="s">
        <v>2462</v>
      </c>
    </row>
    <row r="20" spans="1:13">
      <c r="A20" s="299" t="s">
        <v>3460</v>
      </c>
      <c r="B20" s="299" t="s">
        <v>3936</v>
      </c>
      <c r="C20" s="320" t="s">
        <v>3395</v>
      </c>
      <c r="D20" s="216" t="s">
        <v>3396</v>
      </c>
      <c r="E20" s="299" t="s">
        <v>1650</v>
      </c>
      <c r="F20" s="231" t="s">
        <v>681</v>
      </c>
      <c r="G20" s="299" t="s">
        <v>2462</v>
      </c>
      <c r="H20" s="299"/>
      <c r="I20" s="239"/>
      <c r="J20" t="s">
        <v>3039</v>
      </c>
      <c r="K20" t="s">
        <v>3718</v>
      </c>
      <c r="L20" t="s">
        <v>3040</v>
      </c>
      <c r="M20" t="s">
        <v>2462</v>
      </c>
    </row>
    <row r="21" spans="1:13">
      <c r="A21" s="299" t="s">
        <v>3461</v>
      </c>
      <c r="B21" s="299" t="s">
        <v>3755</v>
      </c>
      <c r="C21" s="320" t="s">
        <v>3097</v>
      </c>
      <c r="D21" s="216" t="s">
        <v>3098</v>
      </c>
      <c r="E21" s="299" t="s">
        <v>1650</v>
      </c>
      <c r="F21" s="231" t="s">
        <v>681</v>
      </c>
      <c r="G21" s="299" t="s">
        <v>2462</v>
      </c>
      <c r="H21" s="299"/>
      <c r="I21" s="239"/>
      <c r="J21" t="s">
        <v>3041</v>
      </c>
      <c r="K21" t="s">
        <v>3720</v>
      </c>
      <c r="L21" t="s">
        <v>3719</v>
      </c>
      <c r="M21" t="s">
        <v>2462</v>
      </c>
    </row>
    <row r="22" spans="1:13">
      <c r="A22" s="299" t="s">
        <v>3462</v>
      </c>
      <c r="B22" s="299" t="s">
        <v>3876</v>
      </c>
      <c r="C22" s="320" t="s">
        <v>3311</v>
      </c>
      <c r="D22" s="216" t="s">
        <v>3312</v>
      </c>
      <c r="E22" s="299" t="s">
        <v>1650</v>
      </c>
      <c r="F22" s="231" t="s">
        <v>2462</v>
      </c>
      <c r="G22" s="299" t="s">
        <v>2462</v>
      </c>
      <c r="H22" s="299"/>
      <c r="I22" s="239"/>
      <c r="J22" t="s">
        <v>3045</v>
      </c>
      <c r="K22" t="s">
        <v>3722</v>
      </c>
      <c r="L22" t="s">
        <v>3046</v>
      </c>
      <c r="M22" t="s">
        <v>2462</v>
      </c>
    </row>
    <row r="23" spans="1:13">
      <c r="A23" s="299" t="s">
        <v>3463</v>
      </c>
      <c r="B23" s="299" t="s">
        <v>3772</v>
      </c>
      <c r="C23" s="320" t="s">
        <v>3130</v>
      </c>
      <c r="D23" s="216" t="s">
        <v>3131</v>
      </c>
      <c r="E23" s="299" t="s">
        <v>1650</v>
      </c>
      <c r="F23" s="231" t="s">
        <v>2462</v>
      </c>
      <c r="G23" s="299" t="s">
        <v>2462</v>
      </c>
      <c r="H23" s="299"/>
      <c r="I23" s="239"/>
      <c r="J23" t="s">
        <v>3051</v>
      </c>
      <c r="K23" t="s">
        <v>3725</v>
      </c>
      <c r="L23" t="s">
        <v>3052</v>
      </c>
      <c r="M23" t="s">
        <v>2462</v>
      </c>
    </row>
    <row r="24" spans="1:13">
      <c r="A24" s="299" t="s">
        <v>3464</v>
      </c>
      <c r="B24" s="299" t="s">
        <v>3850</v>
      </c>
      <c r="C24" s="320" t="s">
        <v>3264</v>
      </c>
      <c r="D24" s="216" t="s">
        <v>3265</v>
      </c>
      <c r="E24" s="299" t="s">
        <v>1650</v>
      </c>
      <c r="F24" s="231" t="s">
        <v>681</v>
      </c>
      <c r="G24" s="299" t="s">
        <v>2462</v>
      </c>
      <c r="H24" s="299"/>
      <c r="I24" s="239"/>
      <c r="J24" t="s">
        <v>3053</v>
      </c>
      <c r="K24" t="s">
        <v>3726</v>
      </c>
      <c r="L24" t="s">
        <v>3054</v>
      </c>
      <c r="M24" t="s">
        <v>2462</v>
      </c>
    </row>
    <row r="25" spans="1:13">
      <c r="A25" s="299" t="s">
        <v>3465</v>
      </c>
      <c r="B25" s="299" t="s">
        <v>3943</v>
      </c>
      <c r="C25" s="320" t="s">
        <v>3405</v>
      </c>
      <c r="D25" s="216" t="s">
        <v>3406</v>
      </c>
      <c r="E25" s="299" t="s">
        <v>1650</v>
      </c>
      <c r="F25" s="231" t="s">
        <v>2462</v>
      </c>
      <c r="G25" s="299" t="s">
        <v>2462</v>
      </c>
      <c r="H25" s="299"/>
      <c r="I25" s="239"/>
      <c r="J25" t="s">
        <v>3057</v>
      </c>
      <c r="K25" t="s">
        <v>3729</v>
      </c>
      <c r="L25" t="s">
        <v>3728</v>
      </c>
      <c r="M25" t="s">
        <v>2462</v>
      </c>
    </row>
    <row r="26" spans="1:13">
      <c r="A26" s="299" t="s">
        <v>3466</v>
      </c>
      <c r="B26" s="299" t="s">
        <v>3789</v>
      </c>
      <c r="C26" s="320" t="s">
        <v>3154</v>
      </c>
      <c r="D26" s="216" t="s">
        <v>3155</v>
      </c>
      <c r="E26" s="299" t="s">
        <v>1650</v>
      </c>
      <c r="F26" s="231" t="s">
        <v>2462</v>
      </c>
      <c r="G26" s="299" t="s">
        <v>2462</v>
      </c>
      <c r="H26" s="299"/>
      <c r="I26" s="239"/>
      <c r="J26" t="s">
        <v>3059</v>
      </c>
      <c r="K26" t="s">
        <v>3731</v>
      </c>
      <c r="L26" t="s">
        <v>3730</v>
      </c>
      <c r="M26" t="s">
        <v>2462</v>
      </c>
    </row>
    <row r="27" spans="1:13">
      <c r="A27" s="299" t="s">
        <v>3467</v>
      </c>
      <c r="B27" s="299" t="s">
        <v>3862</v>
      </c>
      <c r="C27" s="320" t="s">
        <v>3286</v>
      </c>
      <c r="D27" s="216" t="s">
        <v>3287</v>
      </c>
      <c r="E27" s="299" t="s">
        <v>1650</v>
      </c>
      <c r="F27" s="231" t="s">
        <v>2462</v>
      </c>
      <c r="G27" s="299" t="s">
        <v>2462</v>
      </c>
      <c r="H27" s="299"/>
      <c r="I27" s="239"/>
      <c r="J27" t="s">
        <v>3061</v>
      </c>
      <c r="K27" t="s">
        <v>3734</v>
      </c>
      <c r="L27" t="s">
        <v>3062</v>
      </c>
      <c r="M27" t="s">
        <v>2462</v>
      </c>
    </row>
    <row r="28" spans="1:13">
      <c r="A28" s="299" t="s">
        <v>3468</v>
      </c>
      <c r="B28" s="299" t="s">
        <v>3796</v>
      </c>
      <c r="C28" s="320" t="s">
        <v>3168</v>
      </c>
      <c r="D28" s="216" t="s">
        <v>3169</v>
      </c>
      <c r="E28" s="299" t="s">
        <v>1650</v>
      </c>
      <c r="F28" s="231" t="s">
        <v>2462</v>
      </c>
      <c r="G28" s="299" t="s">
        <v>2462</v>
      </c>
      <c r="H28" s="299"/>
      <c r="I28" s="239"/>
      <c r="J28" t="s">
        <v>3063</v>
      </c>
      <c r="K28" t="s">
        <v>3735</v>
      </c>
      <c r="L28" t="s">
        <v>3064</v>
      </c>
      <c r="M28" t="s">
        <v>2462</v>
      </c>
    </row>
    <row r="29" spans="1:13">
      <c r="A29" s="299" t="s">
        <v>3469</v>
      </c>
      <c r="B29" s="299" t="s">
        <v>5005</v>
      </c>
      <c r="C29" s="320" t="s">
        <v>5004</v>
      </c>
      <c r="D29" s="216" t="s">
        <v>3470</v>
      </c>
      <c r="E29" s="299" t="s">
        <v>1650</v>
      </c>
      <c r="F29" s="231" t="s">
        <v>9</v>
      </c>
      <c r="G29" s="231" t="s">
        <v>9</v>
      </c>
      <c r="H29" s="299"/>
      <c r="I29" s="239"/>
      <c r="J29" t="s">
        <v>3065</v>
      </c>
      <c r="K29" t="s">
        <v>3736</v>
      </c>
      <c r="L29" t="s">
        <v>3066</v>
      </c>
      <c r="M29" t="s">
        <v>2462</v>
      </c>
    </row>
    <row r="30" spans="1:13">
      <c r="A30" s="299" t="s">
        <v>3471</v>
      </c>
      <c r="B30" s="299" t="s">
        <v>3884</v>
      </c>
      <c r="C30" s="320" t="s">
        <v>3323</v>
      </c>
      <c r="D30" s="216" t="s">
        <v>3324</v>
      </c>
      <c r="E30" s="299" t="s">
        <v>1650</v>
      </c>
      <c r="F30" s="231" t="s">
        <v>2462</v>
      </c>
      <c r="G30" s="299" t="s">
        <v>2462</v>
      </c>
      <c r="H30" s="299"/>
      <c r="I30" s="239"/>
      <c r="J30" t="s">
        <v>3067</v>
      </c>
      <c r="K30" t="s">
        <v>3738</v>
      </c>
      <c r="L30" t="s">
        <v>3737</v>
      </c>
      <c r="M30" t="s">
        <v>2462</v>
      </c>
    </row>
    <row r="31" spans="1:13">
      <c r="A31" s="299" t="s">
        <v>2665</v>
      </c>
      <c r="B31" s="299" t="s">
        <v>3695</v>
      </c>
      <c r="C31" s="320" t="s">
        <v>3011</v>
      </c>
      <c r="D31" s="216" t="s">
        <v>3012</v>
      </c>
      <c r="E31" s="299" t="s">
        <v>1816</v>
      </c>
      <c r="F31" s="231" t="s">
        <v>2462</v>
      </c>
      <c r="G31" s="299" t="s">
        <v>2462</v>
      </c>
      <c r="H31" s="299"/>
      <c r="I31" s="239"/>
      <c r="J31" t="s">
        <v>3071</v>
      </c>
      <c r="K31" t="s">
        <v>3740</v>
      </c>
      <c r="L31" t="s">
        <v>3072</v>
      </c>
      <c r="M31" t="s">
        <v>2462</v>
      </c>
    </row>
    <row r="32" spans="1:13">
      <c r="A32" s="299" t="s">
        <v>2666</v>
      </c>
      <c r="B32" s="299" t="s">
        <v>3727</v>
      </c>
      <c r="C32" s="320" t="s">
        <v>3055</v>
      </c>
      <c r="D32" s="216" t="s">
        <v>3056</v>
      </c>
      <c r="E32" s="299" t="s">
        <v>1816</v>
      </c>
      <c r="F32" s="231" t="s">
        <v>2462</v>
      </c>
      <c r="G32" s="299" t="s">
        <v>2462</v>
      </c>
      <c r="H32" s="299"/>
      <c r="I32" s="239"/>
      <c r="J32" t="s">
        <v>3140</v>
      </c>
      <c r="K32" t="s">
        <v>3779</v>
      </c>
      <c r="L32" t="s">
        <v>3141</v>
      </c>
      <c r="M32" t="s">
        <v>2462</v>
      </c>
    </row>
    <row r="33" spans="1:13">
      <c r="A33" s="299" t="s">
        <v>2667</v>
      </c>
      <c r="B33" s="299" t="s">
        <v>3699</v>
      </c>
      <c r="C33" s="320" t="s">
        <v>3017</v>
      </c>
      <c r="D33" s="216" t="s">
        <v>3018</v>
      </c>
      <c r="E33" s="299" t="s">
        <v>1816</v>
      </c>
      <c r="F33" s="231" t="s">
        <v>2462</v>
      </c>
      <c r="G33" s="299" t="s">
        <v>2462</v>
      </c>
      <c r="H33" s="299"/>
      <c r="I33" s="239"/>
      <c r="J33" t="s">
        <v>3073</v>
      </c>
      <c r="K33" t="s">
        <v>3742</v>
      </c>
      <c r="L33" t="s">
        <v>3741</v>
      </c>
      <c r="M33" t="s">
        <v>2462</v>
      </c>
    </row>
    <row r="34" spans="1:13">
      <c r="A34" s="299" t="s">
        <v>2668</v>
      </c>
      <c r="B34" s="299" t="s">
        <v>3932</v>
      </c>
      <c r="C34" s="320" t="s">
        <v>3387</v>
      </c>
      <c r="D34" s="216" t="s">
        <v>3388</v>
      </c>
      <c r="E34" s="299" t="s">
        <v>1816</v>
      </c>
      <c r="F34" s="231" t="s">
        <v>2462</v>
      </c>
      <c r="G34" s="299" t="s">
        <v>2462</v>
      </c>
      <c r="H34" s="299"/>
      <c r="I34" s="239"/>
      <c r="J34" t="s">
        <v>3075</v>
      </c>
      <c r="K34" t="s">
        <v>3743</v>
      </c>
      <c r="L34" t="s">
        <v>3076</v>
      </c>
      <c r="M34" t="s">
        <v>2462</v>
      </c>
    </row>
    <row r="35" spans="1:13">
      <c r="A35" s="299" t="s">
        <v>2669</v>
      </c>
      <c r="B35" s="299" t="s">
        <v>3867</v>
      </c>
      <c r="C35" s="320" t="s">
        <v>3296</v>
      </c>
      <c r="D35" s="216" t="s">
        <v>3297</v>
      </c>
      <c r="E35" s="299" t="s">
        <v>1816</v>
      </c>
      <c r="F35" s="231" t="s">
        <v>2462</v>
      </c>
      <c r="G35" s="299" t="s">
        <v>2462</v>
      </c>
      <c r="H35" s="299"/>
      <c r="I35" s="239"/>
      <c r="J35" t="s">
        <v>3077</v>
      </c>
      <c r="K35" t="s">
        <v>3744</v>
      </c>
      <c r="L35" t="s">
        <v>3078</v>
      </c>
      <c r="M35" t="s">
        <v>2462</v>
      </c>
    </row>
    <row r="36" spans="1:13">
      <c r="A36" s="299" t="s">
        <v>2670</v>
      </c>
      <c r="B36" s="299" t="s">
        <v>3718</v>
      </c>
      <c r="C36" s="320" t="s">
        <v>3039</v>
      </c>
      <c r="D36" s="216" t="s">
        <v>3040</v>
      </c>
      <c r="E36" s="299" t="s">
        <v>1816</v>
      </c>
      <c r="F36" s="231" t="s">
        <v>2462</v>
      </c>
      <c r="G36" s="299" t="s">
        <v>2462</v>
      </c>
      <c r="H36" s="299"/>
      <c r="I36" s="239"/>
      <c r="J36" t="s">
        <v>3081</v>
      </c>
      <c r="K36" t="s">
        <v>3746</v>
      </c>
      <c r="L36" t="s">
        <v>3082</v>
      </c>
      <c r="M36" t="s">
        <v>2462</v>
      </c>
    </row>
    <row r="37" spans="1:13">
      <c r="A37" s="299" t="s">
        <v>2671</v>
      </c>
      <c r="B37" s="299" t="s">
        <v>3725</v>
      </c>
      <c r="C37" s="320" t="s">
        <v>3051</v>
      </c>
      <c r="D37" s="216" t="s">
        <v>3052</v>
      </c>
      <c r="E37" s="299" t="s">
        <v>1816</v>
      </c>
      <c r="F37" s="231" t="s">
        <v>2462</v>
      </c>
      <c r="G37" s="299" t="s">
        <v>2462</v>
      </c>
      <c r="H37" s="299"/>
      <c r="I37" s="239"/>
      <c r="J37" t="s">
        <v>3083</v>
      </c>
      <c r="K37" t="s">
        <v>3747</v>
      </c>
      <c r="L37" t="s">
        <v>3084</v>
      </c>
      <c r="M37" t="s">
        <v>2462</v>
      </c>
    </row>
    <row r="38" spans="1:13">
      <c r="A38" s="299" t="s">
        <v>2672</v>
      </c>
      <c r="B38" s="299" t="s">
        <v>3729</v>
      </c>
      <c r="C38" s="320" t="s">
        <v>3057</v>
      </c>
      <c r="D38" s="216" t="s">
        <v>3058</v>
      </c>
      <c r="E38" s="299" t="s">
        <v>1816</v>
      </c>
      <c r="F38" s="231" t="s">
        <v>2462</v>
      </c>
      <c r="G38" s="299" t="s">
        <v>2462</v>
      </c>
      <c r="H38" s="299"/>
      <c r="I38" s="239"/>
      <c r="J38" t="s">
        <v>3085</v>
      </c>
      <c r="K38" t="s">
        <v>3748</v>
      </c>
      <c r="L38" t="s">
        <v>3086</v>
      </c>
      <c r="M38" t="s">
        <v>2462</v>
      </c>
    </row>
    <row r="39" spans="1:13">
      <c r="A39" s="299" t="s">
        <v>2673</v>
      </c>
      <c r="B39" s="299" t="s">
        <v>3735</v>
      </c>
      <c r="C39" s="320" t="s">
        <v>3063</v>
      </c>
      <c r="D39" s="216" t="s">
        <v>3064</v>
      </c>
      <c r="E39" s="299" t="s">
        <v>1816</v>
      </c>
      <c r="F39" s="231" t="s">
        <v>2462</v>
      </c>
      <c r="G39" s="299" t="s">
        <v>2462</v>
      </c>
      <c r="H39" s="299"/>
      <c r="I39" s="239"/>
      <c r="J39" t="s">
        <v>3089</v>
      </c>
      <c r="K39" t="s">
        <v>3750</v>
      </c>
      <c r="L39" t="s">
        <v>3090</v>
      </c>
      <c r="M39" t="s">
        <v>2462</v>
      </c>
    </row>
    <row r="40" spans="1:13">
      <c r="A40" s="299" t="s">
        <v>2674</v>
      </c>
      <c r="B40" s="299" t="s">
        <v>3738</v>
      </c>
      <c r="C40" s="320" t="s">
        <v>3067</v>
      </c>
      <c r="D40" s="216" t="s">
        <v>3068</v>
      </c>
      <c r="E40" s="299" t="s">
        <v>1816</v>
      </c>
      <c r="F40" s="231" t="s">
        <v>681</v>
      </c>
      <c r="G40" s="299" t="s">
        <v>2462</v>
      </c>
      <c r="H40" s="299"/>
      <c r="I40" s="239"/>
      <c r="J40" t="s">
        <v>3091</v>
      </c>
      <c r="K40" t="s">
        <v>3751</v>
      </c>
      <c r="L40" t="s">
        <v>3092</v>
      </c>
      <c r="M40" t="s">
        <v>2462</v>
      </c>
    </row>
    <row r="41" spans="1:13">
      <c r="A41" s="299" t="s">
        <v>2675</v>
      </c>
      <c r="B41" s="299" t="s">
        <v>3742</v>
      </c>
      <c r="C41" s="320" t="s">
        <v>3073</v>
      </c>
      <c r="D41" s="216" t="s">
        <v>3074</v>
      </c>
      <c r="E41" s="299" t="s">
        <v>1816</v>
      </c>
      <c r="F41" s="231" t="s">
        <v>2462</v>
      </c>
      <c r="G41" s="299" t="s">
        <v>2462</v>
      </c>
      <c r="H41" s="299"/>
      <c r="I41" s="239"/>
      <c r="J41" t="s">
        <v>3087</v>
      </c>
      <c r="K41" t="s">
        <v>3749</v>
      </c>
      <c r="L41" t="s">
        <v>3088</v>
      </c>
      <c r="M41" t="s">
        <v>2462</v>
      </c>
    </row>
    <row r="42" spans="1:13">
      <c r="A42" s="299" t="s">
        <v>2676</v>
      </c>
      <c r="B42" s="299" t="s">
        <v>3746</v>
      </c>
      <c r="C42" s="320" t="s">
        <v>3081</v>
      </c>
      <c r="D42" s="216" t="s">
        <v>3082</v>
      </c>
      <c r="E42" s="299" t="s">
        <v>1816</v>
      </c>
      <c r="F42" s="231" t="s">
        <v>2462</v>
      </c>
      <c r="G42" s="299" t="s">
        <v>2462</v>
      </c>
      <c r="H42" s="299"/>
      <c r="I42" s="239"/>
      <c r="J42" t="s">
        <v>3093</v>
      </c>
      <c r="K42" t="s">
        <v>3753</v>
      </c>
      <c r="L42" t="s">
        <v>3752</v>
      </c>
      <c r="M42" t="s">
        <v>2462</v>
      </c>
    </row>
    <row r="43" spans="1:13">
      <c r="A43" s="299" t="s">
        <v>2677</v>
      </c>
      <c r="B43" s="299" t="s">
        <v>3750</v>
      </c>
      <c r="C43" s="320" t="s">
        <v>3089</v>
      </c>
      <c r="D43" s="216" t="s">
        <v>3090</v>
      </c>
      <c r="E43" s="299" t="s">
        <v>1816</v>
      </c>
      <c r="F43" s="231" t="s">
        <v>2462</v>
      </c>
      <c r="G43" s="299" t="s">
        <v>2462</v>
      </c>
      <c r="H43" s="299"/>
      <c r="I43" s="239"/>
      <c r="J43" t="s">
        <v>3095</v>
      </c>
      <c r="K43" t="s">
        <v>3754</v>
      </c>
      <c r="L43" t="s">
        <v>3096</v>
      </c>
      <c r="M43" t="s">
        <v>2462</v>
      </c>
    </row>
    <row r="44" spans="1:13">
      <c r="A44" s="299" t="s">
        <v>2678</v>
      </c>
      <c r="B44" s="299" t="s">
        <v>3753</v>
      </c>
      <c r="C44" s="320" t="s">
        <v>3093</v>
      </c>
      <c r="D44" s="216" t="s">
        <v>3094</v>
      </c>
      <c r="E44" s="299" t="s">
        <v>1816</v>
      </c>
      <c r="F44" s="231" t="s">
        <v>2462</v>
      </c>
      <c r="G44" s="299" t="s">
        <v>2462</v>
      </c>
      <c r="H44" s="299"/>
      <c r="I44" s="239"/>
      <c r="J44" t="s">
        <v>3756</v>
      </c>
      <c r="K44" t="s">
        <v>3757</v>
      </c>
      <c r="L44" t="s">
        <v>3100</v>
      </c>
      <c r="M44" t="s">
        <v>2462</v>
      </c>
    </row>
    <row r="45" spans="1:13">
      <c r="A45" s="299" t="s">
        <v>2679</v>
      </c>
      <c r="B45" s="299" t="s">
        <v>3757</v>
      </c>
      <c r="C45" s="320" t="s">
        <v>3099</v>
      </c>
      <c r="D45" s="216" t="s">
        <v>3101</v>
      </c>
      <c r="E45" s="299" t="s">
        <v>1816</v>
      </c>
      <c r="F45" s="231" t="s">
        <v>2462</v>
      </c>
      <c r="G45" s="299" t="s">
        <v>2462</v>
      </c>
      <c r="H45" s="299"/>
      <c r="I45" s="239"/>
      <c r="J45" t="s">
        <v>3099</v>
      </c>
      <c r="K45" t="s">
        <v>3758</v>
      </c>
      <c r="L45" t="s">
        <v>3101</v>
      </c>
      <c r="M45" t="s">
        <v>2462</v>
      </c>
    </row>
    <row r="46" spans="1:13">
      <c r="A46" s="299" t="s">
        <v>2680</v>
      </c>
      <c r="B46" s="299" t="s">
        <v>3803</v>
      </c>
      <c r="C46" s="320" t="s">
        <v>3180</v>
      </c>
      <c r="D46" s="216" t="s">
        <v>3181</v>
      </c>
      <c r="E46" s="299" t="s">
        <v>1816</v>
      </c>
      <c r="F46" s="231" t="s">
        <v>2462</v>
      </c>
      <c r="G46" s="299" t="s">
        <v>2462</v>
      </c>
      <c r="H46" s="299"/>
      <c r="I46" s="239"/>
      <c r="J46" t="s">
        <v>3102</v>
      </c>
      <c r="K46" t="s">
        <v>3759</v>
      </c>
      <c r="L46" t="s">
        <v>3103</v>
      </c>
      <c r="M46" t="s">
        <v>2462</v>
      </c>
    </row>
    <row r="47" spans="1:13">
      <c r="A47" s="299" t="s">
        <v>2681</v>
      </c>
      <c r="B47" s="299" t="s">
        <v>3762</v>
      </c>
      <c r="C47" s="320" t="s">
        <v>3108</v>
      </c>
      <c r="D47" s="216" t="s">
        <v>3109</v>
      </c>
      <c r="E47" s="299" t="s">
        <v>1816</v>
      </c>
      <c r="F47" s="231" t="s">
        <v>2462</v>
      </c>
      <c r="G47" s="299" t="s">
        <v>2462</v>
      </c>
      <c r="H47" s="299"/>
      <c r="I47" s="239"/>
      <c r="J47" t="s">
        <v>3104</v>
      </c>
      <c r="K47" t="s">
        <v>3760</v>
      </c>
      <c r="L47" t="s">
        <v>3105</v>
      </c>
      <c r="M47" t="s">
        <v>2462</v>
      </c>
    </row>
    <row r="48" spans="1:13">
      <c r="A48" s="299" t="s">
        <v>2682</v>
      </c>
      <c r="B48" s="299" t="s">
        <v>3765</v>
      </c>
      <c r="C48" s="320" t="s">
        <v>3114</v>
      </c>
      <c r="D48" s="216" t="s">
        <v>3115</v>
      </c>
      <c r="E48" s="299" t="s">
        <v>1816</v>
      </c>
      <c r="F48" s="231" t="s">
        <v>2462</v>
      </c>
      <c r="G48" s="299" t="s">
        <v>2462</v>
      </c>
      <c r="H48" s="299"/>
      <c r="I48" s="239"/>
      <c r="J48" t="s">
        <v>3180</v>
      </c>
      <c r="K48" t="s">
        <v>3803</v>
      </c>
      <c r="L48" t="s">
        <v>3181</v>
      </c>
      <c r="M48" t="s">
        <v>2462</v>
      </c>
    </row>
    <row r="49" spans="1:13">
      <c r="A49" s="299" t="s">
        <v>2683</v>
      </c>
      <c r="B49" s="299" t="s">
        <v>3769</v>
      </c>
      <c r="C49" s="320" t="s">
        <v>3122</v>
      </c>
      <c r="D49" s="216" t="s">
        <v>3123</v>
      </c>
      <c r="E49" s="299" t="s">
        <v>1816</v>
      </c>
      <c r="F49" s="231" t="s">
        <v>2462</v>
      </c>
      <c r="G49" s="299" t="s">
        <v>2462</v>
      </c>
      <c r="H49" s="299"/>
      <c r="I49" s="239"/>
      <c r="J49" t="s">
        <v>3401</v>
      </c>
      <c r="K49" t="s">
        <v>3940</v>
      </c>
      <c r="L49" t="s">
        <v>3402</v>
      </c>
      <c r="M49" t="s">
        <v>2462</v>
      </c>
    </row>
    <row r="50" spans="1:13">
      <c r="A50" s="299" t="s">
        <v>2684</v>
      </c>
      <c r="B50" s="299" t="s">
        <v>3774</v>
      </c>
      <c r="C50" s="320" t="s">
        <v>3132</v>
      </c>
      <c r="D50" s="216" t="s">
        <v>3133</v>
      </c>
      <c r="E50" s="299" t="s">
        <v>1816</v>
      </c>
      <c r="F50" s="231" t="s">
        <v>2462</v>
      </c>
      <c r="G50" s="299" t="s">
        <v>2462</v>
      </c>
      <c r="H50" s="299"/>
      <c r="I50" s="239"/>
      <c r="J50" t="s">
        <v>3106</v>
      </c>
      <c r="K50" t="s">
        <v>3761</v>
      </c>
      <c r="L50" t="s">
        <v>3107</v>
      </c>
      <c r="M50" t="s">
        <v>2462</v>
      </c>
    </row>
    <row r="51" spans="1:13">
      <c r="A51" s="299" t="s">
        <v>2685</v>
      </c>
      <c r="B51" s="299" t="s">
        <v>3780</v>
      </c>
      <c r="C51" s="320" t="s">
        <v>3142</v>
      </c>
      <c r="D51" s="216" t="s">
        <v>3143</v>
      </c>
      <c r="E51" s="299" t="s">
        <v>1816</v>
      </c>
      <c r="F51" s="231" t="s">
        <v>2462</v>
      </c>
      <c r="G51" s="299" t="s">
        <v>2462</v>
      </c>
      <c r="H51" s="299"/>
      <c r="I51" s="239"/>
      <c r="J51" t="s">
        <v>3108</v>
      </c>
      <c r="K51" t="s">
        <v>3762</v>
      </c>
      <c r="L51" t="s">
        <v>3109</v>
      </c>
      <c r="M51" t="s">
        <v>2462</v>
      </c>
    </row>
    <row r="52" spans="1:13">
      <c r="A52" s="299" t="s">
        <v>2686</v>
      </c>
      <c r="B52" s="299" t="s">
        <v>3783</v>
      </c>
      <c r="C52" s="320" t="s">
        <v>3146</v>
      </c>
      <c r="D52" s="216" t="s">
        <v>3147</v>
      </c>
      <c r="E52" s="299" t="s">
        <v>1816</v>
      </c>
      <c r="F52" s="231" t="s">
        <v>2462</v>
      </c>
      <c r="G52" s="299" t="s">
        <v>2462</v>
      </c>
      <c r="H52" s="299"/>
      <c r="I52" s="239"/>
      <c r="J52" t="s">
        <v>3329</v>
      </c>
      <c r="K52" t="s">
        <v>3889</v>
      </c>
      <c r="L52" t="s">
        <v>3888</v>
      </c>
      <c r="M52" t="s">
        <v>2462</v>
      </c>
    </row>
    <row r="53" spans="1:13">
      <c r="A53" s="299" t="s">
        <v>2687</v>
      </c>
      <c r="B53" s="299" t="s">
        <v>3788</v>
      </c>
      <c r="C53" s="320" t="s">
        <v>3152</v>
      </c>
      <c r="D53" s="216" t="s">
        <v>3153</v>
      </c>
      <c r="E53" s="299" t="s">
        <v>1816</v>
      </c>
      <c r="F53" s="231" t="s">
        <v>2462</v>
      </c>
      <c r="G53" s="299" t="s">
        <v>2462</v>
      </c>
      <c r="H53" s="299"/>
      <c r="I53" s="239"/>
      <c r="J53" t="s">
        <v>3110</v>
      </c>
      <c r="K53" t="s">
        <v>3763</v>
      </c>
      <c r="L53" t="s">
        <v>3111</v>
      </c>
      <c r="M53" t="s">
        <v>2462</v>
      </c>
    </row>
    <row r="54" spans="1:13">
      <c r="A54" s="299" t="s">
        <v>2688</v>
      </c>
      <c r="B54" s="299" t="s">
        <v>3793</v>
      </c>
      <c r="C54" s="320" t="s">
        <v>3162</v>
      </c>
      <c r="D54" s="216" t="s">
        <v>3163</v>
      </c>
      <c r="E54" s="299" t="s">
        <v>1816</v>
      </c>
      <c r="F54" s="231" t="s">
        <v>2462</v>
      </c>
      <c r="G54" s="299" t="s">
        <v>2462</v>
      </c>
      <c r="H54" s="299"/>
      <c r="I54" s="239"/>
      <c r="J54" t="s">
        <v>3112</v>
      </c>
      <c r="K54" t="s">
        <v>3764</v>
      </c>
      <c r="L54" t="s">
        <v>3113</v>
      </c>
      <c r="M54" t="s">
        <v>2462</v>
      </c>
    </row>
    <row r="55" spans="1:13">
      <c r="A55" s="299" t="s">
        <v>2689</v>
      </c>
      <c r="B55" s="299" t="s">
        <v>3794</v>
      </c>
      <c r="C55" s="320" t="s">
        <v>3164</v>
      </c>
      <c r="D55" s="216" t="s">
        <v>3165</v>
      </c>
      <c r="E55" s="299" t="s">
        <v>1816</v>
      </c>
      <c r="F55" s="231" t="s">
        <v>2462</v>
      </c>
      <c r="G55" s="299" t="s">
        <v>2462</v>
      </c>
      <c r="H55" s="299"/>
      <c r="I55" s="239"/>
      <c r="J55" t="s">
        <v>3114</v>
      </c>
      <c r="K55" t="s">
        <v>3765</v>
      </c>
      <c r="L55" t="s">
        <v>3115</v>
      </c>
      <c r="M55" t="s">
        <v>2462</v>
      </c>
    </row>
    <row r="56" spans="1:13">
      <c r="A56" s="299" t="s">
        <v>2690</v>
      </c>
      <c r="B56" s="299" t="s">
        <v>3798</v>
      </c>
      <c r="C56" s="320" t="s">
        <v>3170</v>
      </c>
      <c r="D56" s="216" t="s">
        <v>3171</v>
      </c>
      <c r="E56" s="299" t="s">
        <v>1816</v>
      </c>
      <c r="F56" s="231" t="s">
        <v>2462</v>
      </c>
      <c r="G56" s="299" t="s">
        <v>2462</v>
      </c>
      <c r="H56" s="299"/>
      <c r="I56" s="239"/>
      <c r="J56" t="s">
        <v>3118</v>
      </c>
      <c r="K56" t="s">
        <v>3767</v>
      </c>
      <c r="L56" t="s">
        <v>3119</v>
      </c>
      <c r="M56" t="s">
        <v>2462</v>
      </c>
    </row>
    <row r="57" spans="1:13">
      <c r="A57" s="299" t="s">
        <v>2691</v>
      </c>
      <c r="B57" s="299" t="s">
        <v>3801</v>
      </c>
      <c r="C57" s="320" t="s">
        <v>3176</v>
      </c>
      <c r="D57" s="216" t="s">
        <v>3177</v>
      </c>
      <c r="E57" s="299" t="s">
        <v>1816</v>
      </c>
      <c r="F57" s="231" t="s">
        <v>2462</v>
      </c>
      <c r="G57" s="299" t="s">
        <v>2462</v>
      </c>
      <c r="H57" s="299"/>
      <c r="I57" s="239"/>
      <c r="J57" t="s">
        <v>3120</v>
      </c>
      <c r="K57" t="s">
        <v>3768</v>
      </c>
      <c r="L57" t="s">
        <v>3121</v>
      </c>
      <c r="M57" t="s">
        <v>2462</v>
      </c>
    </row>
    <row r="58" spans="1:13">
      <c r="A58" s="299" t="s">
        <v>2692</v>
      </c>
      <c r="B58" s="299" t="s">
        <v>3805</v>
      </c>
      <c r="C58" s="320" t="s">
        <v>3184</v>
      </c>
      <c r="D58" s="216" t="s">
        <v>3185</v>
      </c>
      <c r="E58" s="299" t="s">
        <v>1816</v>
      </c>
      <c r="F58" s="231" t="s">
        <v>2462</v>
      </c>
      <c r="G58" s="299" t="s">
        <v>2462</v>
      </c>
      <c r="H58" s="299"/>
      <c r="I58" s="239"/>
      <c r="J58" t="s">
        <v>3122</v>
      </c>
      <c r="K58" t="s">
        <v>3769</v>
      </c>
      <c r="L58" t="s">
        <v>3123</v>
      </c>
      <c r="M58" t="s">
        <v>2462</v>
      </c>
    </row>
    <row r="59" spans="1:13">
      <c r="A59" s="299" t="s">
        <v>2693</v>
      </c>
      <c r="B59" s="299" t="s">
        <v>3809</v>
      </c>
      <c r="C59" s="320" t="s">
        <v>3192</v>
      </c>
      <c r="D59" s="216" t="s">
        <v>3193</v>
      </c>
      <c r="E59" s="299" t="s">
        <v>1816</v>
      </c>
      <c r="F59" s="231" t="s">
        <v>681</v>
      </c>
      <c r="G59" s="299" t="s">
        <v>2462</v>
      </c>
      <c r="H59" s="299"/>
      <c r="I59" s="239"/>
      <c r="J59" t="s">
        <v>3124</v>
      </c>
      <c r="K59" t="s">
        <v>3770</v>
      </c>
      <c r="L59" t="s">
        <v>3125</v>
      </c>
      <c r="M59" t="s">
        <v>2462</v>
      </c>
    </row>
    <row r="60" spans="1:13">
      <c r="A60" s="299" t="s">
        <v>2694</v>
      </c>
      <c r="B60" s="299" t="s">
        <v>3813</v>
      </c>
      <c r="C60" s="320" t="s">
        <v>3200</v>
      </c>
      <c r="D60" s="216" t="s">
        <v>3201</v>
      </c>
      <c r="E60" s="299" t="s">
        <v>1816</v>
      </c>
      <c r="F60" s="231" t="s">
        <v>2462</v>
      </c>
      <c r="G60" s="299" t="s">
        <v>2462</v>
      </c>
      <c r="H60" s="299"/>
      <c r="I60" s="239"/>
      <c r="J60" t="s">
        <v>3128</v>
      </c>
      <c r="K60" t="s">
        <v>3946</v>
      </c>
      <c r="L60" t="s">
        <v>3945</v>
      </c>
      <c r="M60" t="s">
        <v>2462</v>
      </c>
    </row>
    <row r="61" spans="1:13">
      <c r="A61" s="299" t="s">
        <v>2695</v>
      </c>
      <c r="B61" s="299" t="s">
        <v>3819</v>
      </c>
      <c r="C61" s="320" t="s">
        <v>3212</v>
      </c>
      <c r="D61" s="216" t="s">
        <v>3213</v>
      </c>
      <c r="E61" s="299" t="s">
        <v>1816</v>
      </c>
      <c r="F61" s="231" t="s">
        <v>681</v>
      </c>
      <c r="G61" s="299" t="s">
        <v>2462</v>
      </c>
      <c r="H61" s="299"/>
      <c r="I61" s="239"/>
      <c r="J61" t="s">
        <v>3132</v>
      </c>
      <c r="K61" t="s">
        <v>3774</v>
      </c>
      <c r="L61" t="s">
        <v>3773</v>
      </c>
      <c r="M61" t="s">
        <v>2462</v>
      </c>
    </row>
    <row r="62" spans="1:13">
      <c r="A62" s="299" t="s">
        <v>2696</v>
      </c>
      <c r="B62" s="299" t="s">
        <v>3824</v>
      </c>
      <c r="C62" s="320" t="s">
        <v>3218</v>
      </c>
      <c r="D62" s="216" t="s">
        <v>3219</v>
      </c>
      <c r="E62" s="299" t="s">
        <v>1816</v>
      </c>
      <c r="F62" s="231" t="s">
        <v>2462</v>
      </c>
      <c r="G62" s="299" t="s">
        <v>2462</v>
      </c>
      <c r="H62" s="299"/>
      <c r="I62" s="239"/>
      <c r="J62" t="s">
        <v>3136</v>
      </c>
      <c r="K62" t="s">
        <v>3777</v>
      </c>
      <c r="L62" t="s">
        <v>3776</v>
      </c>
      <c r="M62" t="s">
        <v>2462</v>
      </c>
    </row>
    <row r="63" spans="1:13">
      <c r="A63" s="299" t="s">
        <v>2697</v>
      </c>
      <c r="B63" s="299" t="s">
        <v>3827</v>
      </c>
      <c r="C63" s="320" t="s">
        <v>3224</v>
      </c>
      <c r="D63" s="216" t="s">
        <v>3225</v>
      </c>
      <c r="E63" s="299" t="s">
        <v>1816</v>
      </c>
      <c r="F63" s="231" t="s">
        <v>2462</v>
      </c>
      <c r="G63" s="299" t="s">
        <v>2462</v>
      </c>
      <c r="H63" s="299"/>
      <c r="I63" s="239"/>
      <c r="J63" t="s">
        <v>3138</v>
      </c>
      <c r="K63" t="s">
        <v>3778</v>
      </c>
      <c r="L63" t="s">
        <v>3139</v>
      </c>
      <c r="M63" t="s">
        <v>2462</v>
      </c>
    </row>
    <row r="64" spans="1:13">
      <c r="A64" s="299" t="s">
        <v>2698</v>
      </c>
      <c r="B64" s="299" t="s">
        <v>3834</v>
      </c>
      <c r="C64" s="320" t="s">
        <v>3238</v>
      </c>
      <c r="D64" s="216" t="s">
        <v>3239</v>
      </c>
      <c r="E64" s="299" t="s">
        <v>1816</v>
      </c>
      <c r="F64" s="231" t="s">
        <v>681</v>
      </c>
      <c r="G64" s="299" t="s">
        <v>2462</v>
      </c>
      <c r="H64" s="299"/>
      <c r="I64" s="239"/>
      <c r="J64" t="s">
        <v>3142</v>
      </c>
      <c r="K64" t="s">
        <v>3780</v>
      </c>
      <c r="L64" t="s">
        <v>3143</v>
      </c>
      <c r="M64" t="s">
        <v>2462</v>
      </c>
    </row>
    <row r="65" spans="1:13">
      <c r="A65" s="299" t="s">
        <v>2699</v>
      </c>
      <c r="B65" s="299" t="s">
        <v>3837</v>
      </c>
      <c r="C65" s="320" t="s">
        <v>3244</v>
      </c>
      <c r="D65" s="216" t="s">
        <v>3245</v>
      </c>
      <c r="E65" s="299" t="s">
        <v>1816</v>
      </c>
      <c r="F65" s="231" t="s">
        <v>2462</v>
      </c>
      <c r="G65" s="299" t="s">
        <v>2462</v>
      </c>
      <c r="H65" s="299"/>
      <c r="I65" s="239"/>
      <c r="J65" t="s">
        <v>3009</v>
      </c>
      <c r="K65" t="s">
        <v>3693</v>
      </c>
      <c r="L65" t="s">
        <v>3010</v>
      </c>
      <c r="M65" t="s">
        <v>2462</v>
      </c>
    </row>
    <row r="66" spans="1:13">
      <c r="A66" s="299" t="s">
        <v>2700</v>
      </c>
      <c r="B66" s="299" t="s">
        <v>3839</v>
      </c>
      <c r="C66" s="320" t="s">
        <v>3246</v>
      </c>
      <c r="D66" s="216" t="s">
        <v>3247</v>
      </c>
      <c r="E66" s="299" t="s">
        <v>681</v>
      </c>
      <c r="F66" s="231" t="s">
        <v>681</v>
      </c>
      <c r="G66" s="299" t="s">
        <v>2462</v>
      </c>
      <c r="H66" s="299"/>
      <c r="I66" s="239"/>
      <c r="J66" t="s">
        <v>3144</v>
      </c>
      <c r="K66" t="s">
        <v>3781</v>
      </c>
      <c r="L66" t="s">
        <v>3145</v>
      </c>
      <c r="M66" t="s">
        <v>2462</v>
      </c>
    </row>
    <row r="67" spans="1:13">
      <c r="A67" s="299" t="s">
        <v>2701</v>
      </c>
      <c r="B67" s="299" t="s">
        <v>3844</v>
      </c>
      <c r="C67" s="320" t="s">
        <v>3256</v>
      </c>
      <c r="D67" s="216" t="s">
        <v>3257</v>
      </c>
      <c r="E67" s="299" t="s">
        <v>1816</v>
      </c>
      <c r="F67" s="231" t="s">
        <v>2462</v>
      </c>
      <c r="G67" s="299" t="s">
        <v>2462</v>
      </c>
      <c r="H67" s="299"/>
      <c r="I67" s="239"/>
      <c r="J67" t="s">
        <v>3146</v>
      </c>
      <c r="K67" t="s">
        <v>3783</v>
      </c>
      <c r="L67" t="s">
        <v>3782</v>
      </c>
      <c r="M67" t="s">
        <v>2462</v>
      </c>
    </row>
    <row r="68" spans="1:13">
      <c r="A68" s="299" t="s">
        <v>2702</v>
      </c>
      <c r="B68" s="299" t="s">
        <v>3930</v>
      </c>
      <c r="C68" s="320" t="s">
        <v>3383</v>
      </c>
      <c r="D68" s="216" t="s">
        <v>3384</v>
      </c>
      <c r="E68" s="299" t="s">
        <v>1816</v>
      </c>
      <c r="F68" s="231" t="s">
        <v>2462</v>
      </c>
      <c r="G68" s="299" t="s">
        <v>2462</v>
      </c>
      <c r="H68" s="299"/>
      <c r="I68" s="239"/>
      <c r="J68" t="s">
        <v>3148</v>
      </c>
      <c r="K68" t="s">
        <v>3785</v>
      </c>
      <c r="L68" t="s">
        <v>3784</v>
      </c>
      <c r="M68" t="s">
        <v>2462</v>
      </c>
    </row>
    <row r="69" spans="1:13">
      <c r="A69" s="299" t="s">
        <v>2703</v>
      </c>
      <c r="B69" s="299" t="s">
        <v>3856</v>
      </c>
      <c r="C69" s="320" t="s">
        <v>3274</v>
      </c>
      <c r="D69" s="216" t="s">
        <v>3275</v>
      </c>
      <c r="E69" s="299" t="s">
        <v>1816</v>
      </c>
      <c r="F69" s="231" t="s">
        <v>681</v>
      </c>
      <c r="G69" s="299" t="s">
        <v>2462</v>
      </c>
      <c r="H69" s="299"/>
      <c r="I69" s="239"/>
      <c r="J69" t="s">
        <v>3150</v>
      </c>
      <c r="K69" t="s">
        <v>3787</v>
      </c>
      <c r="L69" t="s">
        <v>3786</v>
      </c>
      <c r="M69" t="s">
        <v>2462</v>
      </c>
    </row>
    <row r="70" spans="1:13">
      <c r="A70" s="299" t="s">
        <v>2704</v>
      </c>
      <c r="B70" s="299" t="s">
        <v>3859</v>
      </c>
      <c r="C70" s="320" t="s">
        <v>3280</v>
      </c>
      <c r="D70" s="216" t="s">
        <v>3281</v>
      </c>
      <c r="E70" s="299" t="s">
        <v>1816</v>
      </c>
      <c r="F70" s="231" t="s">
        <v>2462</v>
      </c>
      <c r="G70" s="299" t="s">
        <v>2462</v>
      </c>
      <c r="H70" s="299"/>
      <c r="I70" s="239"/>
      <c r="J70" t="s">
        <v>3152</v>
      </c>
      <c r="K70" t="s">
        <v>3788</v>
      </c>
      <c r="L70" t="s">
        <v>3153</v>
      </c>
      <c r="M70" t="s">
        <v>2462</v>
      </c>
    </row>
    <row r="71" spans="1:13">
      <c r="A71" s="299" t="s">
        <v>2705</v>
      </c>
      <c r="B71" s="299" t="s">
        <v>3863</v>
      </c>
      <c r="C71" s="320" t="s">
        <v>3288</v>
      </c>
      <c r="D71" s="216" t="s">
        <v>3289</v>
      </c>
      <c r="E71" s="299" t="s">
        <v>1816</v>
      </c>
      <c r="F71" s="231" t="s">
        <v>681</v>
      </c>
      <c r="G71" s="299" t="s">
        <v>2462</v>
      </c>
      <c r="H71" s="299"/>
      <c r="I71" s="239"/>
      <c r="J71" t="s">
        <v>3156</v>
      </c>
      <c r="K71" t="s">
        <v>3790</v>
      </c>
      <c r="L71" t="s">
        <v>3157</v>
      </c>
      <c r="M71" t="s">
        <v>2462</v>
      </c>
    </row>
    <row r="72" spans="1:13">
      <c r="A72" s="299" t="s">
        <v>2706</v>
      </c>
      <c r="B72" s="299" t="s">
        <v>3866</v>
      </c>
      <c r="C72" s="320" t="s">
        <v>3294</v>
      </c>
      <c r="D72" s="216" t="s">
        <v>3295</v>
      </c>
      <c r="E72" s="299" t="s">
        <v>1816</v>
      </c>
      <c r="F72" s="231" t="s">
        <v>2462</v>
      </c>
      <c r="G72" s="299" t="s">
        <v>2462</v>
      </c>
      <c r="H72" s="299"/>
      <c r="I72" s="239"/>
      <c r="J72" t="s">
        <v>3158</v>
      </c>
      <c r="K72" t="s">
        <v>3791</v>
      </c>
      <c r="L72" t="s">
        <v>3159</v>
      </c>
      <c r="M72" t="s">
        <v>2462</v>
      </c>
    </row>
    <row r="73" spans="1:13">
      <c r="A73" s="299" t="s">
        <v>2707</v>
      </c>
      <c r="B73" s="299" t="s">
        <v>3921</v>
      </c>
      <c r="C73" s="320" t="s">
        <v>3371</v>
      </c>
      <c r="D73" s="216" t="s">
        <v>3372</v>
      </c>
      <c r="E73" s="299" t="s">
        <v>1816</v>
      </c>
      <c r="F73" s="231" t="s">
        <v>2462</v>
      </c>
      <c r="G73" s="299" t="s">
        <v>2462</v>
      </c>
      <c r="H73" s="299"/>
      <c r="I73" s="239"/>
      <c r="J73" t="s">
        <v>3162</v>
      </c>
      <c r="K73" t="s">
        <v>3793</v>
      </c>
      <c r="L73" t="s">
        <v>3163</v>
      </c>
      <c r="M73" t="s">
        <v>2462</v>
      </c>
    </row>
    <row r="74" spans="1:13">
      <c r="A74" s="299" t="s">
        <v>2708</v>
      </c>
      <c r="B74" s="299" t="s">
        <v>3873</v>
      </c>
      <c r="C74" s="320" t="s">
        <v>3305</v>
      </c>
      <c r="D74" s="216" t="s">
        <v>3306</v>
      </c>
      <c r="E74" s="299" t="s">
        <v>1816</v>
      </c>
      <c r="F74" s="231" t="s">
        <v>2462</v>
      </c>
      <c r="G74" s="299" t="s">
        <v>2462</v>
      </c>
      <c r="H74" s="299"/>
      <c r="I74" s="239"/>
      <c r="J74" t="s">
        <v>3708</v>
      </c>
      <c r="K74" t="s">
        <v>3709</v>
      </c>
      <c r="L74" t="s">
        <v>3707</v>
      </c>
      <c r="M74" t="s">
        <v>2462</v>
      </c>
    </row>
    <row r="75" spans="1:13">
      <c r="A75" s="299" t="s">
        <v>2709</v>
      </c>
      <c r="B75" s="299" t="s">
        <v>3874</v>
      </c>
      <c r="C75" s="320" t="s">
        <v>3307</v>
      </c>
      <c r="D75" s="216" t="s">
        <v>3308</v>
      </c>
      <c r="E75" s="299" t="s">
        <v>1816</v>
      </c>
      <c r="F75" s="231" t="s">
        <v>2462</v>
      </c>
      <c r="G75" s="299" t="s">
        <v>2462</v>
      </c>
      <c r="H75" s="299"/>
      <c r="I75" s="239"/>
      <c r="J75" t="s">
        <v>3164</v>
      </c>
      <c r="K75" t="s">
        <v>3794</v>
      </c>
      <c r="L75" t="s">
        <v>3165</v>
      </c>
      <c r="M75" t="s">
        <v>2462</v>
      </c>
    </row>
    <row r="76" spans="1:13">
      <c r="A76" s="299" t="s">
        <v>2710</v>
      </c>
      <c r="B76" s="299" t="s">
        <v>3877</v>
      </c>
      <c r="C76" s="320" t="s">
        <v>3313</v>
      </c>
      <c r="D76" s="216" t="s">
        <v>3314</v>
      </c>
      <c r="E76" s="299" t="s">
        <v>1816</v>
      </c>
      <c r="F76" s="231" t="s">
        <v>681</v>
      </c>
      <c r="G76" s="299" t="s">
        <v>2462</v>
      </c>
      <c r="H76" s="299"/>
      <c r="I76" s="239"/>
      <c r="J76" t="s">
        <v>3166</v>
      </c>
      <c r="K76" t="s">
        <v>3795</v>
      </c>
      <c r="L76" t="s">
        <v>3167</v>
      </c>
      <c r="M76" t="s">
        <v>2462</v>
      </c>
    </row>
    <row r="77" spans="1:13">
      <c r="A77" s="299" t="s">
        <v>2711</v>
      </c>
      <c r="B77" s="299" t="s">
        <v>3882</v>
      </c>
      <c r="C77" s="320" t="s">
        <v>3321</v>
      </c>
      <c r="D77" s="216" t="s">
        <v>3322</v>
      </c>
      <c r="E77" s="299" t="s">
        <v>1816</v>
      </c>
      <c r="F77" s="231" t="s">
        <v>2462</v>
      </c>
      <c r="G77" s="299" t="s">
        <v>2462</v>
      </c>
      <c r="H77" s="299"/>
      <c r="I77" s="239"/>
      <c r="J77" t="s">
        <v>3407</v>
      </c>
      <c r="K77" t="s">
        <v>3944</v>
      </c>
      <c r="L77" t="s">
        <v>3408</v>
      </c>
      <c r="M77" t="s">
        <v>2462</v>
      </c>
    </row>
    <row r="78" spans="1:13">
      <c r="A78" s="299" t="s">
        <v>2712</v>
      </c>
      <c r="B78" s="299" t="s">
        <v>3886</v>
      </c>
      <c r="C78" s="320" t="s">
        <v>3325</v>
      </c>
      <c r="D78" s="216" t="s">
        <v>3326</v>
      </c>
      <c r="E78" s="299" t="s">
        <v>1816</v>
      </c>
      <c r="F78" s="231" t="s">
        <v>2462</v>
      </c>
      <c r="G78" s="299" t="s">
        <v>2462</v>
      </c>
      <c r="H78" s="299"/>
      <c r="I78" s="239"/>
      <c r="J78" t="s">
        <v>3170</v>
      </c>
      <c r="K78" t="s">
        <v>3798</v>
      </c>
      <c r="L78" t="s">
        <v>3797</v>
      </c>
      <c r="M78" t="s">
        <v>2462</v>
      </c>
    </row>
    <row r="79" spans="1:13">
      <c r="A79" s="299" t="s">
        <v>2713</v>
      </c>
      <c r="B79" s="299" t="s">
        <v>3892</v>
      </c>
      <c r="C79" s="320" t="s">
        <v>3333</v>
      </c>
      <c r="D79" s="216" t="s">
        <v>3334</v>
      </c>
      <c r="E79" s="299" t="s">
        <v>1816</v>
      </c>
      <c r="F79" s="231" t="s">
        <v>2462</v>
      </c>
      <c r="G79" s="299" t="s">
        <v>2462</v>
      </c>
      <c r="H79" s="299"/>
      <c r="I79" s="239"/>
      <c r="J79" t="s">
        <v>3172</v>
      </c>
      <c r="K79" t="s">
        <v>3799</v>
      </c>
      <c r="L79" t="s">
        <v>3173</v>
      </c>
      <c r="M79" t="s">
        <v>2462</v>
      </c>
    </row>
    <row r="80" spans="1:13">
      <c r="A80" s="299" t="s">
        <v>2714</v>
      </c>
      <c r="B80" s="299" t="s">
        <v>3897</v>
      </c>
      <c r="C80" s="320" t="s">
        <v>3339</v>
      </c>
      <c r="D80" s="216" t="s">
        <v>3340</v>
      </c>
      <c r="E80" s="299" t="s">
        <v>1816</v>
      </c>
      <c r="F80" s="231" t="s">
        <v>2462</v>
      </c>
      <c r="G80" s="299" t="s">
        <v>2462</v>
      </c>
      <c r="H80" s="299"/>
      <c r="I80" s="239"/>
      <c r="J80" t="s">
        <v>3174</v>
      </c>
      <c r="K80" t="s">
        <v>3800</v>
      </c>
      <c r="L80" t="s">
        <v>3175</v>
      </c>
      <c r="M80" t="s">
        <v>2462</v>
      </c>
    </row>
    <row r="81" spans="1:13">
      <c r="A81" s="299" t="s">
        <v>2715</v>
      </c>
      <c r="B81" s="299" t="s">
        <v>3905</v>
      </c>
      <c r="C81" s="320" t="s">
        <v>3349</v>
      </c>
      <c r="D81" s="216" t="s">
        <v>3350</v>
      </c>
      <c r="E81" s="299" t="s">
        <v>1816</v>
      </c>
      <c r="F81" s="231" t="s">
        <v>681</v>
      </c>
      <c r="G81" s="299" t="s">
        <v>2462</v>
      </c>
      <c r="H81" s="299"/>
      <c r="I81" s="239"/>
      <c r="J81" t="s">
        <v>3176</v>
      </c>
      <c r="K81" t="s">
        <v>3801</v>
      </c>
      <c r="L81" t="s">
        <v>3177</v>
      </c>
      <c r="M81" t="s">
        <v>2462</v>
      </c>
    </row>
    <row r="82" spans="1:13">
      <c r="A82" s="299" t="s">
        <v>2716</v>
      </c>
      <c r="B82" s="299" t="s">
        <v>3909</v>
      </c>
      <c r="C82" s="320" t="s">
        <v>3355</v>
      </c>
      <c r="D82" s="216" t="s">
        <v>3356</v>
      </c>
      <c r="E82" s="299" t="s">
        <v>1816</v>
      </c>
      <c r="F82" s="231" t="s">
        <v>2462</v>
      </c>
      <c r="G82" s="299" t="s">
        <v>2462</v>
      </c>
      <c r="H82" s="299"/>
      <c r="I82" s="239"/>
      <c r="J82" t="s">
        <v>3178</v>
      </c>
      <c r="K82" t="s">
        <v>3802</v>
      </c>
      <c r="L82" t="s">
        <v>3179</v>
      </c>
      <c r="M82" t="s">
        <v>2462</v>
      </c>
    </row>
    <row r="83" spans="1:13">
      <c r="A83" s="299" t="s">
        <v>2717</v>
      </c>
      <c r="B83" s="299" t="s">
        <v>3913</v>
      </c>
      <c r="C83" s="320" t="s">
        <v>3361</v>
      </c>
      <c r="D83" s="216" t="s">
        <v>3362</v>
      </c>
      <c r="E83" s="299" t="s">
        <v>681</v>
      </c>
      <c r="F83" s="231" t="s">
        <v>681</v>
      </c>
      <c r="G83" s="299" t="s">
        <v>2462</v>
      </c>
      <c r="H83" s="299"/>
      <c r="I83" s="239"/>
      <c r="J83" t="s">
        <v>3182</v>
      </c>
      <c r="K83" t="s">
        <v>3804</v>
      </c>
      <c r="L83" t="s">
        <v>3183</v>
      </c>
      <c r="M83" t="s">
        <v>2462</v>
      </c>
    </row>
    <row r="84" spans="1:13">
      <c r="A84" s="299" t="s">
        <v>2718</v>
      </c>
      <c r="B84" s="299" t="s">
        <v>3704</v>
      </c>
      <c r="C84" s="320" t="s">
        <v>3025</v>
      </c>
      <c r="D84" s="216" t="s">
        <v>3026</v>
      </c>
      <c r="E84" s="299" t="s">
        <v>1816</v>
      </c>
      <c r="F84" s="231" t="s">
        <v>2462</v>
      </c>
      <c r="G84" s="299" t="s">
        <v>2462</v>
      </c>
      <c r="H84" s="299"/>
      <c r="I84" s="239"/>
      <c r="J84" t="s">
        <v>3184</v>
      </c>
      <c r="K84" t="s">
        <v>3805</v>
      </c>
      <c r="L84" t="s">
        <v>3185</v>
      </c>
      <c r="M84" t="s">
        <v>2462</v>
      </c>
    </row>
    <row r="85" spans="1:13">
      <c r="A85" s="299" t="s">
        <v>2719</v>
      </c>
      <c r="B85" s="299" t="s">
        <v>3918</v>
      </c>
      <c r="C85" s="320" t="s">
        <v>3367</v>
      </c>
      <c r="D85" s="216" t="s">
        <v>3368</v>
      </c>
      <c r="E85" s="299" t="s">
        <v>1816</v>
      </c>
      <c r="F85" s="231" t="s">
        <v>2462</v>
      </c>
      <c r="G85" s="299" t="s">
        <v>2462</v>
      </c>
      <c r="H85" s="299"/>
      <c r="I85" s="239"/>
      <c r="J85" t="s">
        <v>3186</v>
      </c>
      <c r="K85" t="s">
        <v>3806</v>
      </c>
      <c r="L85" t="s">
        <v>3187</v>
      </c>
      <c r="M85" t="s">
        <v>2462</v>
      </c>
    </row>
    <row r="86" spans="1:13">
      <c r="A86" s="299" t="s">
        <v>2720</v>
      </c>
      <c r="B86" s="299" t="s">
        <v>3775</v>
      </c>
      <c r="C86" s="320" t="s">
        <v>3134</v>
      </c>
      <c r="D86" s="216" t="s">
        <v>3135</v>
      </c>
      <c r="E86" s="299" t="s">
        <v>1816</v>
      </c>
      <c r="F86" s="231" t="s">
        <v>2462</v>
      </c>
      <c r="G86" s="299" t="s">
        <v>2462</v>
      </c>
      <c r="H86" s="299"/>
      <c r="I86" s="239"/>
      <c r="J86" t="s">
        <v>3188</v>
      </c>
      <c r="K86" t="s">
        <v>3807</v>
      </c>
      <c r="L86" t="s">
        <v>3189</v>
      </c>
      <c r="M86" t="s">
        <v>2462</v>
      </c>
    </row>
    <row r="87" spans="1:13">
      <c r="A87" s="299" t="s">
        <v>2721</v>
      </c>
      <c r="B87" s="299" t="s">
        <v>3933</v>
      </c>
      <c r="C87" s="320" t="s">
        <v>3389</v>
      </c>
      <c r="D87" s="216" t="s">
        <v>3390</v>
      </c>
      <c r="E87" s="299" t="s">
        <v>1816</v>
      </c>
      <c r="F87" s="231" t="s">
        <v>2462</v>
      </c>
      <c r="G87" s="299" t="s">
        <v>2462</v>
      </c>
      <c r="H87" s="299"/>
      <c r="I87" s="239"/>
      <c r="J87" t="s">
        <v>3192</v>
      </c>
      <c r="K87" t="s">
        <v>3809</v>
      </c>
      <c r="L87" t="s">
        <v>3193</v>
      </c>
      <c r="M87" t="s">
        <v>2462</v>
      </c>
    </row>
    <row r="88" spans="1:13">
      <c r="A88" s="299" t="s">
        <v>2722</v>
      </c>
      <c r="B88" s="299" t="s">
        <v>3935</v>
      </c>
      <c r="C88" s="320" t="s">
        <v>3393</v>
      </c>
      <c r="D88" s="216" t="s">
        <v>3394</v>
      </c>
      <c r="E88" s="299" t="s">
        <v>1816</v>
      </c>
      <c r="F88" s="231" t="s">
        <v>681</v>
      </c>
      <c r="G88" s="299" t="s">
        <v>2462</v>
      </c>
      <c r="H88" s="299"/>
      <c r="I88" s="239"/>
      <c r="J88" t="s">
        <v>3194</v>
      </c>
      <c r="K88" t="s">
        <v>3810</v>
      </c>
      <c r="L88" t="s">
        <v>3195</v>
      </c>
      <c r="M88" t="s">
        <v>2462</v>
      </c>
    </row>
    <row r="89" spans="1:13">
      <c r="A89" s="299" t="s">
        <v>2723</v>
      </c>
      <c r="B89" s="299" t="s">
        <v>3939</v>
      </c>
      <c r="C89" s="320" t="s">
        <v>3399</v>
      </c>
      <c r="D89" s="216" t="s">
        <v>3400</v>
      </c>
      <c r="E89" s="299" t="s">
        <v>1816</v>
      </c>
      <c r="F89" s="231" t="s">
        <v>2462</v>
      </c>
      <c r="G89" s="299" t="s">
        <v>2462</v>
      </c>
      <c r="H89" s="299"/>
      <c r="I89" s="239"/>
      <c r="J89" t="s">
        <v>3198</v>
      </c>
      <c r="K89" t="s">
        <v>3812</v>
      </c>
      <c r="L89" t="s">
        <v>3199</v>
      </c>
      <c r="M89" t="s">
        <v>2462</v>
      </c>
    </row>
    <row r="90" spans="1:13">
      <c r="A90" s="299" t="s">
        <v>2724</v>
      </c>
      <c r="B90" s="299" t="s">
        <v>3938</v>
      </c>
      <c r="C90" s="320" t="s">
        <v>3397</v>
      </c>
      <c r="D90" s="216" t="s">
        <v>3398</v>
      </c>
      <c r="E90" s="299" t="s">
        <v>1816</v>
      </c>
      <c r="F90" s="231" t="s">
        <v>681</v>
      </c>
      <c r="G90" s="299" t="s">
        <v>2462</v>
      </c>
      <c r="H90" s="299"/>
      <c r="I90" s="239"/>
      <c r="J90" t="s">
        <v>3200</v>
      </c>
      <c r="K90" t="s">
        <v>3813</v>
      </c>
      <c r="L90" t="s">
        <v>3201</v>
      </c>
      <c r="M90" t="s">
        <v>2462</v>
      </c>
    </row>
    <row r="91" spans="1:13">
      <c r="A91" s="299" t="s">
        <v>2725</v>
      </c>
      <c r="B91" s="299" t="s">
        <v>3841</v>
      </c>
      <c r="C91" s="320" t="s">
        <v>3250</v>
      </c>
      <c r="D91" s="216" t="s">
        <v>3251</v>
      </c>
      <c r="E91" s="299" t="s">
        <v>1816</v>
      </c>
      <c r="F91" s="231" t="s">
        <v>2462</v>
      </c>
      <c r="G91" s="299" t="s">
        <v>2462</v>
      </c>
      <c r="H91" s="299"/>
      <c r="I91" s="239"/>
      <c r="J91" t="s">
        <v>3206</v>
      </c>
      <c r="K91" t="s">
        <v>3816</v>
      </c>
      <c r="L91" t="s">
        <v>3207</v>
      </c>
      <c r="M91" t="s">
        <v>2462</v>
      </c>
    </row>
    <row r="92" spans="1:13">
      <c r="A92" s="299" t="s">
        <v>2726</v>
      </c>
      <c r="B92" s="299" t="s">
        <v>3697</v>
      </c>
      <c r="C92" s="320" t="s">
        <v>3409</v>
      </c>
      <c r="D92" s="216" t="s">
        <v>3410</v>
      </c>
      <c r="E92" s="299" t="s">
        <v>681</v>
      </c>
      <c r="F92" s="231" t="s">
        <v>681</v>
      </c>
      <c r="G92" s="299" t="s">
        <v>2462</v>
      </c>
      <c r="H92" s="299"/>
      <c r="I92" s="239"/>
      <c r="J92" t="s">
        <v>3208</v>
      </c>
      <c r="K92" t="s">
        <v>3817</v>
      </c>
      <c r="L92" t="s">
        <v>3209</v>
      </c>
      <c r="M92" t="s">
        <v>2462</v>
      </c>
    </row>
    <row r="93" spans="1:13">
      <c r="A93" s="299" t="s">
        <v>2727</v>
      </c>
      <c r="B93" s="299" t="s">
        <v>3700</v>
      </c>
      <c r="C93" s="320" t="s">
        <v>3019</v>
      </c>
      <c r="D93" s="216" t="s">
        <v>3020</v>
      </c>
      <c r="E93" s="299" t="s">
        <v>1816</v>
      </c>
      <c r="F93" s="231" t="s">
        <v>2462</v>
      </c>
      <c r="G93" s="299" t="s">
        <v>2462</v>
      </c>
      <c r="H93" s="299"/>
      <c r="I93" s="239"/>
      <c r="J93" t="s">
        <v>3212</v>
      </c>
      <c r="K93" t="s">
        <v>3819</v>
      </c>
      <c r="L93" t="s">
        <v>3213</v>
      </c>
      <c r="M93" t="s">
        <v>2462</v>
      </c>
    </row>
    <row r="94" spans="1:13">
      <c r="A94" s="299" t="s">
        <v>2728</v>
      </c>
      <c r="B94" s="299" t="s">
        <v>3745</v>
      </c>
      <c r="C94" s="320" t="s">
        <v>3079</v>
      </c>
      <c r="D94" s="216" t="s">
        <v>3080</v>
      </c>
      <c r="E94" s="299" t="s">
        <v>1816</v>
      </c>
      <c r="F94" s="231" t="s">
        <v>2462</v>
      </c>
      <c r="G94" s="299" t="s">
        <v>2462</v>
      </c>
      <c r="H94" s="299"/>
      <c r="I94" s="239"/>
      <c r="J94" t="s">
        <v>3216</v>
      </c>
      <c r="K94" t="s">
        <v>3823</v>
      </c>
      <c r="L94" t="s">
        <v>3822</v>
      </c>
      <c r="M94" t="s">
        <v>2462</v>
      </c>
    </row>
    <row r="95" spans="1:13">
      <c r="A95" s="299" t="s">
        <v>2729</v>
      </c>
      <c r="B95" s="299" t="s">
        <v>3712</v>
      </c>
      <c r="C95" s="320" t="s">
        <v>3031</v>
      </c>
      <c r="D95" s="216" t="s">
        <v>3032</v>
      </c>
      <c r="E95" s="299" t="s">
        <v>1816</v>
      </c>
      <c r="F95" s="231" t="s">
        <v>2462</v>
      </c>
      <c r="G95" s="299" t="s">
        <v>2462</v>
      </c>
      <c r="H95" s="299"/>
      <c r="I95" s="239"/>
      <c r="J95" t="s">
        <v>3218</v>
      </c>
      <c r="K95" t="s">
        <v>3824</v>
      </c>
      <c r="L95" t="s">
        <v>3219</v>
      </c>
      <c r="M95" t="s">
        <v>2462</v>
      </c>
    </row>
    <row r="96" spans="1:13">
      <c r="A96" s="299" t="s">
        <v>2730</v>
      </c>
      <c r="B96" s="299" t="s">
        <v>3720</v>
      </c>
      <c r="C96" s="320" t="s">
        <v>3041</v>
      </c>
      <c r="D96" s="216" t="s">
        <v>3042</v>
      </c>
      <c r="E96" s="299" t="s">
        <v>1816</v>
      </c>
      <c r="F96" s="231" t="s">
        <v>2462</v>
      </c>
      <c r="G96" s="299" t="s">
        <v>2462</v>
      </c>
      <c r="H96" s="299"/>
      <c r="I96" s="239"/>
      <c r="J96" t="s">
        <v>3220</v>
      </c>
      <c r="K96" t="s">
        <v>3825</v>
      </c>
      <c r="L96" t="s">
        <v>3221</v>
      </c>
      <c r="M96" t="s">
        <v>2462</v>
      </c>
    </row>
    <row r="97" spans="1:13">
      <c r="A97" s="299" t="s">
        <v>2731</v>
      </c>
      <c r="B97" s="299" t="s">
        <v>3731</v>
      </c>
      <c r="C97" s="320" t="s">
        <v>3059</v>
      </c>
      <c r="D97" s="216" t="s">
        <v>3060</v>
      </c>
      <c r="E97" s="299" t="s">
        <v>1816</v>
      </c>
      <c r="F97" s="231" t="s">
        <v>2462</v>
      </c>
      <c r="G97" s="299" t="s">
        <v>2462</v>
      </c>
      <c r="H97" s="299"/>
      <c r="I97" s="239"/>
      <c r="J97" t="s">
        <v>3222</v>
      </c>
      <c r="K97" t="s">
        <v>3826</v>
      </c>
      <c r="L97" t="s">
        <v>3223</v>
      </c>
      <c r="M97" t="s">
        <v>2462</v>
      </c>
    </row>
    <row r="98" spans="1:13">
      <c r="A98" s="299" t="s">
        <v>2732</v>
      </c>
      <c r="B98" s="299" t="s">
        <v>3736</v>
      </c>
      <c r="C98" s="320" t="s">
        <v>3065</v>
      </c>
      <c r="D98" s="216" t="s">
        <v>3066</v>
      </c>
      <c r="E98" s="299" t="s">
        <v>1816</v>
      </c>
      <c r="F98" s="231" t="s">
        <v>681</v>
      </c>
      <c r="G98" s="299" t="s">
        <v>2462</v>
      </c>
      <c r="H98" s="299"/>
      <c r="I98" s="239"/>
      <c r="J98" t="s">
        <v>3224</v>
      </c>
      <c r="K98" t="s">
        <v>3827</v>
      </c>
      <c r="L98" t="s">
        <v>3225</v>
      </c>
      <c r="M98" t="s">
        <v>2462</v>
      </c>
    </row>
    <row r="99" spans="1:13">
      <c r="A99" s="299" t="s">
        <v>2733</v>
      </c>
      <c r="B99" s="299" t="s">
        <v>3740</v>
      </c>
      <c r="C99" s="320" t="s">
        <v>3071</v>
      </c>
      <c r="D99" s="216" t="s">
        <v>3072</v>
      </c>
      <c r="E99" s="299" t="s">
        <v>1816</v>
      </c>
      <c r="F99" s="231" t="s">
        <v>2462</v>
      </c>
      <c r="G99" s="299" t="s">
        <v>2462</v>
      </c>
      <c r="H99" s="299"/>
      <c r="I99" s="239"/>
      <c r="J99" t="s">
        <v>3226</v>
      </c>
      <c r="K99" t="s">
        <v>3828</v>
      </c>
      <c r="L99" t="s">
        <v>3227</v>
      </c>
      <c r="M99" t="s">
        <v>2462</v>
      </c>
    </row>
    <row r="100" spans="1:13">
      <c r="A100" s="299" t="s">
        <v>2734</v>
      </c>
      <c r="B100" s="299" t="s">
        <v>3743</v>
      </c>
      <c r="C100" s="320" t="s">
        <v>3075</v>
      </c>
      <c r="D100" s="216" t="s">
        <v>3076</v>
      </c>
      <c r="E100" s="299" t="s">
        <v>1816</v>
      </c>
      <c r="F100" s="231" t="s">
        <v>2462</v>
      </c>
      <c r="G100" s="299" t="s">
        <v>2462</v>
      </c>
      <c r="H100" s="299"/>
      <c r="I100" s="239"/>
      <c r="J100" t="s">
        <v>3230</v>
      </c>
      <c r="K100" t="s">
        <v>3830</v>
      </c>
      <c r="L100" t="s">
        <v>3231</v>
      </c>
      <c r="M100" t="s">
        <v>2462</v>
      </c>
    </row>
    <row r="101" spans="1:13">
      <c r="A101" s="299" t="s">
        <v>2735</v>
      </c>
      <c r="B101" s="299" t="s">
        <v>3747</v>
      </c>
      <c r="C101" s="320" t="s">
        <v>3083</v>
      </c>
      <c r="D101" s="216" t="s">
        <v>3084</v>
      </c>
      <c r="E101" s="299" t="s">
        <v>681</v>
      </c>
      <c r="F101" s="231" t="s">
        <v>681</v>
      </c>
      <c r="G101" s="299" t="s">
        <v>2462</v>
      </c>
      <c r="H101" s="299"/>
      <c r="I101" s="239"/>
      <c r="J101" t="s">
        <v>3232</v>
      </c>
      <c r="K101" t="s">
        <v>3831</v>
      </c>
      <c r="L101" t="s">
        <v>3233</v>
      </c>
      <c r="M101" t="s">
        <v>2462</v>
      </c>
    </row>
    <row r="102" spans="1:13">
      <c r="A102" s="299" t="s">
        <v>2736</v>
      </c>
      <c r="B102" s="299" t="s">
        <v>3751</v>
      </c>
      <c r="C102" s="320" t="s">
        <v>3091</v>
      </c>
      <c r="D102" s="216" t="s">
        <v>3092</v>
      </c>
      <c r="E102" s="299" t="s">
        <v>1816</v>
      </c>
      <c r="F102" s="231" t="s">
        <v>2462</v>
      </c>
      <c r="G102" s="299" t="s">
        <v>2462</v>
      </c>
      <c r="H102" s="299"/>
      <c r="I102" s="239"/>
      <c r="J102" t="s">
        <v>3236</v>
      </c>
      <c r="K102" t="s">
        <v>3833</v>
      </c>
      <c r="L102" t="s">
        <v>3237</v>
      </c>
      <c r="M102" t="s">
        <v>2462</v>
      </c>
    </row>
    <row r="103" spans="1:13">
      <c r="A103" s="299" t="s">
        <v>2737</v>
      </c>
      <c r="B103" s="299" t="s">
        <v>3754</v>
      </c>
      <c r="C103" s="320" t="s">
        <v>3095</v>
      </c>
      <c r="D103" s="216" t="s">
        <v>3096</v>
      </c>
      <c r="E103" s="299" t="s">
        <v>1816</v>
      </c>
      <c r="F103" s="231" t="s">
        <v>2462</v>
      </c>
      <c r="G103" s="299" t="s">
        <v>2462</v>
      </c>
      <c r="H103" s="299"/>
      <c r="I103" s="239"/>
      <c r="J103" t="s">
        <v>3238</v>
      </c>
      <c r="K103" t="s">
        <v>3834</v>
      </c>
      <c r="L103" t="s">
        <v>3239</v>
      </c>
      <c r="M103" t="s">
        <v>2462</v>
      </c>
    </row>
    <row r="104" spans="1:13">
      <c r="A104" s="299" t="s">
        <v>2738</v>
      </c>
      <c r="B104" s="299" t="s">
        <v>3759</v>
      </c>
      <c r="C104" s="320" t="s">
        <v>3102</v>
      </c>
      <c r="D104" s="216" t="s">
        <v>3103</v>
      </c>
      <c r="E104" s="299" t="s">
        <v>1816</v>
      </c>
      <c r="F104" s="231" t="s">
        <v>2462</v>
      </c>
      <c r="G104" s="299" t="s">
        <v>2462</v>
      </c>
      <c r="H104" s="299"/>
      <c r="I104" s="239"/>
      <c r="J104" t="s">
        <v>3240</v>
      </c>
      <c r="K104" t="s">
        <v>3835</v>
      </c>
      <c r="L104" t="s">
        <v>3241</v>
      </c>
      <c r="M104" t="s">
        <v>2462</v>
      </c>
    </row>
    <row r="105" spans="1:13">
      <c r="A105" s="299" t="s">
        <v>2739</v>
      </c>
      <c r="B105" s="299" t="s">
        <v>3940</v>
      </c>
      <c r="C105" s="320" t="s">
        <v>3401</v>
      </c>
      <c r="D105" s="216" t="s">
        <v>3402</v>
      </c>
      <c r="E105" s="299" t="s">
        <v>681</v>
      </c>
      <c r="F105" s="231" t="s">
        <v>681</v>
      </c>
      <c r="G105" s="299" t="s">
        <v>2462</v>
      </c>
      <c r="H105" s="299"/>
      <c r="I105" s="239"/>
      <c r="J105" t="s">
        <v>3242</v>
      </c>
      <c r="K105" t="s">
        <v>3836</v>
      </c>
      <c r="L105" t="s">
        <v>3243</v>
      </c>
      <c r="M105" t="s">
        <v>2462</v>
      </c>
    </row>
    <row r="106" spans="1:13">
      <c r="A106" s="299" t="s">
        <v>2740</v>
      </c>
      <c r="B106" s="299" t="s">
        <v>3763</v>
      </c>
      <c r="C106" s="320" t="s">
        <v>3110</v>
      </c>
      <c r="D106" s="216" t="s">
        <v>3111</v>
      </c>
      <c r="E106" s="299" t="s">
        <v>1816</v>
      </c>
      <c r="F106" s="231" t="s">
        <v>2462</v>
      </c>
      <c r="G106" s="299" t="s">
        <v>2462</v>
      </c>
      <c r="H106" s="299"/>
      <c r="I106" s="239"/>
      <c r="J106" t="s">
        <v>3244</v>
      </c>
      <c r="K106" t="s">
        <v>3837</v>
      </c>
      <c r="L106" t="s">
        <v>3245</v>
      </c>
      <c r="M106" t="s">
        <v>2462</v>
      </c>
    </row>
    <row r="107" spans="1:13">
      <c r="A107" s="299" t="s">
        <v>2741</v>
      </c>
      <c r="B107" s="299" t="s">
        <v>3767</v>
      </c>
      <c r="C107" s="320" t="s">
        <v>3118</v>
      </c>
      <c r="D107" s="216" t="s">
        <v>3119</v>
      </c>
      <c r="E107" s="299" t="s">
        <v>1816</v>
      </c>
      <c r="F107" s="231" t="s">
        <v>2462</v>
      </c>
      <c r="G107" s="299" t="s">
        <v>2462</v>
      </c>
      <c r="H107" s="299"/>
      <c r="I107" s="239"/>
      <c r="J107" t="s">
        <v>3246</v>
      </c>
      <c r="K107" t="s">
        <v>3839</v>
      </c>
      <c r="L107" t="s">
        <v>3247</v>
      </c>
      <c r="M107" t="s">
        <v>2462</v>
      </c>
    </row>
    <row r="108" spans="1:13">
      <c r="A108" s="299" t="s">
        <v>2742</v>
      </c>
      <c r="B108" s="299" t="s">
        <v>3770</v>
      </c>
      <c r="C108" s="320" t="s">
        <v>3124</v>
      </c>
      <c r="D108" s="216" t="s">
        <v>3125</v>
      </c>
      <c r="E108" s="299" t="s">
        <v>1816</v>
      </c>
      <c r="F108" s="231" t="s">
        <v>2462</v>
      </c>
      <c r="G108" s="299" t="s">
        <v>2462</v>
      </c>
      <c r="H108" s="299"/>
      <c r="I108" s="239"/>
      <c r="J108" t="s">
        <v>3252</v>
      </c>
      <c r="K108" t="s">
        <v>3842</v>
      </c>
      <c r="L108" t="s">
        <v>3253</v>
      </c>
      <c r="M108" t="s">
        <v>2462</v>
      </c>
    </row>
    <row r="109" spans="1:13">
      <c r="A109" s="299" t="s">
        <v>2743</v>
      </c>
      <c r="B109" s="299" t="s">
        <v>3777</v>
      </c>
      <c r="C109" s="320" t="s">
        <v>3136</v>
      </c>
      <c r="D109" s="216" t="s">
        <v>3137</v>
      </c>
      <c r="E109" s="299" t="s">
        <v>1816</v>
      </c>
      <c r="F109" s="231" t="s">
        <v>2462</v>
      </c>
      <c r="G109" s="299" t="s">
        <v>2462</v>
      </c>
      <c r="H109" s="299"/>
      <c r="I109" s="239"/>
      <c r="J109" t="s">
        <v>3254</v>
      </c>
      <c r="K109" t="s">
        <v>3843</v>
      </c>
      <c r="L109" t="s">
        <v>3255</v>
      </c>
      <c r="M109" t="s">
        <v>2462</v>
      </c>
    </row>
    <row r="110" spans="1:13">
      <c r="A110" s="299" t="s">
        <v>2744</v>
      </c>
      <c r="B110" s="299" t="s">
        <v>3693</v>
      </c>
      <c r="C110" s="320" t="s">
        <v>3009</v>
      </c>
      <c r="D110" s="216" t="s">
        <v>3010</v>
      </c>
      <c r="E110" s="299" t="s">
        <v>1816</v>
      </c>
      <c r="F110" s="231" t="s">
        <v>2462</v>
      </c>
      <c r="G110" s="299" t="s">
        <v>2462</v>
      </c>
      <c r="H110" s="299"/>
      <c r="I110" s="239"/>
      <c r="J110" t="s">
        <v>3256</v>
      </c>
      <c r="K110" t="s">
        <v>3844</v>
      </c>
      <c r="L110" t="s">
        <v>3257</v>
      </c>
      <c r="M110" t="s">
        <v>2462</v>
      </c>
    </row>
    <row r="111" spans="1:13">
      <c r="A111" s="299" t="s">
        <v>2745</v>
      </c>
      <c r="B111" s="299" t="s">
        <v>3785</v>
      </c>
      <c r="C111" s="320" t="s">
        <v>3148</v>
      </c>
      <c r="D111" s="216" t="s">
        <v>3149</v>
      </c>
      <c r="E111" s="299" t="s">
        <v>1816</v>
      </c>
      <c r="F111" s="231" t="s">
        <v>681</v>
      </c>
      <c r="G111" s="299" t="s">
        <v>2462</v>
      </c>
      <c r="H111" s="299"/>
      <c r="I111" s="239"/>
      <c r="J111" t="s">
        <v>3258</v>
      </c>
      <c r="K111" t="s">
        <v>3846</v>
      </c>
      <c r="L111" t="s">
        <v>3845</v>
      </c>
      <c r="M111" t="s">
        <v>2462</v>
      </c>
    </row>
    <row r="112" spans="1:13">
      <c r="A112" s="299" t="s">
        <v>2746</v>
      </c>
      <c r="B112" s="299" t="s">
        <v>3790</v>
      </c>
      <c r="C112" s="320" t="s">
        <v>3156</v>
      </c>
      <c r="D112" s="216" t="s">
        <v>3157</v>
      </c>
      <c r="E112" s="299" t="s">
        <v>1816</v>
      </c>
      <c r="F112" s="231" t="s">
        <v>681</v>
      </c>
      <c r="G112" s="299" t="s">
        <v>2462</v>
      </c>
      <c r="H112" s="299"/>
      <c r="I112" s="239"/>
      <c r="J112" t="s">
        <v>3260</v>
      </c>
      <c r="K112" t="s">
        <v>3847</v>
      </c>
      <c r="L112" t="s">
        <v>3261</v>
      </c>
      <c r="M112" t="s">
        <v>2462</v>
      </c>
    </row>
    <row r="113" spans="1:13">
      <c r="A113" s="299" t="s">
        <v>2747</v>
      </c>
      <c r="B113" s="299" t="s">
        <v>3795</v>
      </c>
      <c r="C113" s="320" t="s">
        <v>3166</v>
      </c>
      <c r="D113" s="216" t="s">
        <v>3167</v>
      </c>
      <c r="E113" s="299" t="s">
        <v>1816</v>
      </c>
      <c r="F113" s="231" t="s">
        <v>2462</v>
      </c>
      <c r="G113" s="299" t="s">
        <v>2462</v>
      </c>
      <c r="H113" s="299"/>
      <c r="I113" s="239"/>
      <c r="J113" t="s">
        <v>3383</v>
      </c>
      <c r="K113" t="s">
        <v>3930</v>
      </c>
      <c r="L113" t="s">
        <v>3384</v>
      </c>
      <c r="M113" t="s">
        <v>2462</v>
      </c>
    </row>
    <row r="114" spans="1:13">
      <c r="A114" s="299" t="s">
        <v>2748</v>
      </c>
      <c r="B114" s="299" t="s">
        <v>3799</v>
      </c>
      <c r="C114" s="320" t="s">
        <v>3172</v>
      </c>
      <c r="D114" s="216" t="s">
        <v>3173</v>
      </c>
      <c r="E114" s="299" t="s">
        <v>1816</v>
      </c>
      <c r="F114" s="231" t="s">
        <v>2462</v>
      </c>
      <c r="G114" s="299" t="s">
        <v>2462</v>
      </c>
      <c r="H114" s="299"/>
      <c r="I114" s="239"/>
      <c r="J114" t="s">
        <v>3262</v>
      </c>
      <c r="K114" t="s">
        <v>3848</v>
      </c>
      <c r="L114" t="s">
        <v>3263</v>
      </c>
      <c r="M114" t="s">
        <v>2462</v>
      </c>
    </row>
    <row r="115" spans="1:13">
      <c r="A115" s="299" t="s">
        <v>2749</v>
      </c>
      <c r="B115" s="299" t="s">
        <v>3802</v>
      </c>
      <c r="C115" s="320" t="s">
        <v>3178</v>
      </c>
      <c r="D115" s="216" t="s">
        <v>3179</v>
      </c>
      <c r="E115" s="299" t="s">
        <v>1816</v>
      </c>
      <c r="F115" s="231" t="s">
        <v>2462</v>
      </c>
      <c r="G115" s="299" t="s">
        <v>2462</v>
      </c>
      <c r="H115" s="299"/>
      <c r="I115" s="239"/>
      <c r="J115" t="s">
        <v>3268</v>
      </c>
      <c r="K115" t="s">
        <v>3852</v>
      </c>
      <c r="L115" t="s">
        <v>3269</v>
      </c>
      <c r="M115" t="s">
        <v>2462</v>
      </c>
    </row>
    <row r="116" spans="1:13">
      <c r="A116" s="299" t="s">
        <v>2750</v>
      </c>
      <c r="B116" s="299" t="s">
        <v>3806</v>
      </c>
      <c r="C116" s="320" t="s">
        <v>3186</v>
      </c>
      <c r="D116" s="216" t="s">
        <v>3187</v>
      </c>
      <c r="E116" s="299" t="s">
        <v>1816</v>
      </c>
      <c r="F116" s="231" t="s">
        <v>2462</v>
      </c>
      <c r="G116" s="299" t="s">
        <v>2462</v>
      </c>
      <c r="H116" s="299"/>
      <c r="I116" s="239"/>
      <c r="J116" t="s">
        <v>3274</v>
      </c>
      <c r="K116" t="s">
        <v>3856</v>
      </c>
      <c r="L116" t="s">
        <v>3855</v>
      </c>
      <c r="M116" t="s">
        <v>2462</v>
      </c>
    </row>
    <row r="117" spans="1:13">
      <c r="A117" s="299" t="s">
        <v>2751</v>
      </c>
      <c r="B117" s="299" t="s">
        <v>3810</v>
      </c>
      <c r="C117" s="320" t="s">
        <v>3194</v>
      </c>
      <c r="D117" s="216" t="s">
        <v>3195</v>
      </c>
      <c r="E117" s="299" t="s">
        <v>1816</v>
      </c>
      <c r="F117" s="231" t="s">
        <v>681</v>
      </c>
      <c r="G117" s="299" t="s">
        <v>2462</v>
      </c>
      <c r="H117" s="299"/>
      <c r="I117" s="239"/>
      <c r="J117" t="s">
        <v>3035</v>
      </c>
      <c r="K117" t="s">
        <v>3715</v>
      </c>
      <c r="L117" t="s">
        <v>3036</v>
      </c>
      <c r="M117" t="s">
        <v>2462</v>
      </c>
    </row>
    <row r="118" spans="1:13">
      <c r="A118" s="299" t="s">
        <v>2752</v>
      </c>
      <c r="B118" s="299" t="s">
        <v>3815</v>
      </c>
      <c r="C118" s="320" t="s">
        <v>3204</v>
      </c>
      <c r="D118" s="216" t="s">
        <v>3205</v>
      </c>
      <c r="E118" s="299" t="s">
        <v>1816</v>
      </c>
      <c r="F118" s="231" t="s">
        <v>2462</v>
      </c>
      <c r="G118" s="299" t="s">
        <v>2462</v>
      </c>
      <c r="H118" s="299"/>
      <c r="I118" s="239"/>
      <c r="J118" t="s">
        <v>3278</v>
      </c>
      <c r="K118" t="s">
        <v>3858</v>
      </c>
      <c r="L118" t="s">
        <v>3279</v>
      </c>
      <c r="M118" t="s">
        <v>2462</v>
      </c>
    </row>
    <row r="119" spans="1:13">
      <c r="A119" s="299" t="s">
        <v>2753</v>
      </c>
      <c r="B119" s="299" t="s">
        <v>3825</v>
      </c>
      <c r="C119" s="320" t="s">
        <v>3220</v>
      </c>
      <c r="D119" s="216" t="s">
        <v>3221</v>
      </c>
      <c r="E119" s="299" t="s">
        <v>1816</v>
      </c>
      <c r="F119" s="231" t="s">
        <v>2462</v>
      </c>
      <c r="G119" s="299" t="s">
        <v>2462</v>
      </c>
      <c r="H119" s="299"/>
      <c r="I119" s="239"/>
      <c r="J119" t="s">
        <v>3280</v>
      </c>
      <c r="K119" t="s">
        <v>3859</v>
      </c>
      <c r="L119" t="s">
        <v>3281</v>
      </c>
      <c r="M119" t="s">
        <v>2462</v>
      </c>
    </row>
    <row r="120" spans="1:13">
      <c r="A120" s="299" t="s">
        <v>2754</v>
      </c>
      <c r="B120" s="299" t="s">
        <v>3828</v>
      </c>
      <c r="C120" s="320" t="s">
        <v>3226</v>
      </c>
      <c r="D120" s="216" t="s">
        <v>3227</v>
      </c>
      <c r="E120" s="299" t="s">
        <v>1816</v>
      </c>
      <c r="F120" s="231" t="s">
        <v>2462</v>
      </c>
      <c r="G120" s="299" t="s">
        <v>2462</v>
      </c>
      <c r="H120" s="299"/>
      <c r="I120" s="239"/>
      <c r="J120" t="s">
        <v>3282</v>
      </c>
      <c r="K120" t="s">
        <v>3860</v>
      </c>
      <c r="L120" t="s">
        <v>3283</v>
      </c>
      <c r="M120" t="s">
        <v>2462</v>
      </c>
    </row>
    <row r="121" spans="1:13">
      <c r="A121" s="299" t="s">
        <v>2755</v>
      </c>
      <c r="B121" s="299" t="s">
        <v>3831</v>
      </c>
      <c r="C121" s="320" t="s">
        <v>3232</v>
      </c>
      <c r="D121" s="216" t="s">
        <v>3233</v>
      </c>
      <c r="E121" s="299" t="s">
        <v>1816</v>
      </c>
      <c r="F121" s="231" t="s">
        <v>2462</v>
      </c>
      <c r="G121" s="299" t="s">
        <v>2462</v>
      </c>
      <c r="H121" s="299"/>
      <c r="I121" s="239"/>
      <c r="J121" t="s">
        <v>3284</v>
      </c>
      <c r="K121" t="s">
        <v>3861</v>
      </c>
      <c r="L121" t="s">
        <v>3285</v>
      </c>
      <c r="M121" t="s">
        <v>2462</v>
      </c>
    </row>
    <row r="122" spans="1:13">
      <c r="A122" s="299" t="s">
        <v>2756</v>
      </c>
      <c r="B122" s="299" t="s">
        <v>3835</v>
      </c>
      <c r="C122" s="320" t="s">
        <v>3240</v>
      </c>
      <c r="D122" s="216" t="s">
        <v>3241</v>
      </c>
      <c r="E122" s="299" t="s">
        <v>1816</v>
      </c>
      <c r="F122" s="231" t="s">
        <v>2462</v>
      </c>
      <c r="G122" s="299" t="s">
        <v>2462</v>
      </c>
      <c r="H122" s="299"/>
      <c r="I122" s="239"/>
      <c r="J122" t="s">
        <v>3288</v>
      </c>
      <c r="K122" t="s">
        <v>3863</v>
      </c>
      <c r="L122" t="s">
        <v>3289</v>
      </c>
      <c r="M122" t="s">
        <v>2462</v>
      </c>
    </row>
    <row r="123" spans="1:13">
      <c r="A123" s="299" t="s">
        <v>2757</v>
      </c>
      <c r="B123" s="299" t="s">
        <v>3842</v>
      </c>
      <c r="C123" s="320" t="s">
        <v>3252</v>
      </c>
      <c r="D123" s="216" t="s">
        <v>3253</v>
      </c>
      <c r="E123" s="299" t="s">
        <v>1816</v>
      </c>
      <c r="F123" s="231" t="s">
        <v>2462</v>
      </c>
      <c r="G123" s="299" t="s">
        <v>2462</v>
      </c>
      <c r="H123" s="299"/>
      <c r="I123" s="239"/>
      <c r="J123" t="s">
        <v>3290</v>
      </c>
      <c r="K123" t="s">
        <v>3864</v>
      </c>
      <c r="L123" t="s">
        <v>3291</v>
      </c>
      <c r="M123" t="s">
        <v>2462</v>
      </c>
    </row>
    <row r="124" spans="1:13">
      <c r="A124" s="299" t="s">
        <v>2758</v>
      </c>
      <c r="B124" s="299" t="s">
        <v>3846</v>
      </c>
      <c r="C124" s="320" t="s">
        <v>3258</v>
      </c>
      <c r="D124" s="216" t="s">
        <v>3259</v>
      </c>
      <c r="E124" s="299" t="s">
        <v>1816</v>
      </c>
      <c r="F124" s="231" t="s">
        <v>2462</v>
      </c>
      <c r="G124" s="299" t="s">
        <v>2462</v>
      </c>
      <c r="H124" s="299"/>
      <c r="I124" s="239"/>
      <c r="J124" t="s">
        <v>3292</v>
      </c>
      <c r="K124" t="s">
        <v>3865</v>
      </c>
      <c r="L124" t="s">
        <v>3293</v>
      </c>
      <c r="M124" t="s">
        <v>2462</v>
      </c>
    </row>
    <row r="125" spans="1:13">
      <c r="A125" s="299" t="s">
        <v>2759</v>
      </c>
      <c r="B125" s="299" t="s">
        <v>3848</v>
      </c>
      <c r="C125" s="320" t="s">
        <v>3262</v>
      </c>
      <c r="D125" s="216" t="s">
        <v>3263</v>
      </c>
      <c r="E125" s="299" t="s">
        <v>1816</v>
      </c>
      <c r="F125" s="231" t="s">
        <v>2462</v>
      </c>
      <c r="G125" s="299" t="s">
        <v>2462</v>
      </c>
      <c r="H125" s="299"/>
      <c r="I125" s="239"/>
      <c r="J125" t="s">
        <v>3294</v>
      </c>
      <c r="K125" t="s">
        <v>3866</v>
      </c>
      <c r="L125" t="s">
        <v>3295</v>
      </c>
      <c r="M125" t="s">
        <v>2462</v>
      </c>
    </row>
    <row r="126" spans="1:13">
      <c r="A126" s="299" t="s">
        <v>2760</v>
      </c>
      <c r="B126" s="299" t="s">
        <v>3715</v>
      </c>
      <c r="C126" s="320" t="s">
        <v>3035</v>
      </c>
      <c r="D126" s="216" t="s">
        <v>3036</v>
      </c>
      <c r="E126" s="299" t="s">
        <v>1816</v>
      </c>
      <c r="F126" s="231" t="s">
        <v>681</v>
      </c>
      <c r="G126" s="299" t="s">
        <v>2462</v>
      </c>
      <c r="H126" s="299"/>
      <c r="I126" s="239"/>
      <c r="J126" t="s">
        <v>3303</v>
      </c>
      <c r="K126" t="s">
        <v>3871</v>
      </c>
      <c r="L126" t="s">
        <v>3304</v>
      </c>
      <c r="M126" t="s">
        <v>2462</v>
      </c>
    </row>
    <row r="127" spans="1:13">
      <c r="A127" s="299" t="s">
        <v>2761</v>
      </c>
      <c r="B127" s="299" t="s">
        <v>3860</v>
      </c>
      <c r="C127" s="320" t="s">
        <v>3282</v>
      </c>
      <c r="D127" s="216" t="s">
        <v>3283</v>
      </c>
      <c r="E127" s="299" t="s">
        <v>1816</v>
      </c>
      <c r="F127" s="231" t="s">
        <v>2462</v>
      </c>
      <c r="G127" s="299" t="s">
        <v>2462</v>
      </c>
      <c r="H127" s="299"/>
      <c r="I127" s="239"/>
      <c r="J127" t="s">
        <v>3343</v>
      </c>
      <c r="K127" t="s">
        <v>3899</v>
      </c>
      <c r="L127" t="s">
        <v>3344</v>
      </c>
      <c r="M127" t="s">
        <v>2462</v>
      </c>
    </row>
    <row r="128" spans="1:13">
      <c r="A128" s="299" t="s">
        <v>2762</v>
      </c>
      <c r="B128" s="299" t="s">
        <v>3864</v>
      </c>
      <c r="C128" s="320" t="s">
        <v>3290</v>
      </c>
      <c r="D128" s="216" t="s">
        <v>3291</v>
      </c>
      <c r="E128" s="299" t="s">
        <v>1816</v>
      </c>
      <c r="F128" s="231" t="s">
        <v>2462</v>
      </c>
      <c r="G128" s="299" t="s">
        <v>2462</v>
      </c>
      <c r="H128" s="299"/>
      <c r="I128" s="239"/>
      <c r="J128" t="s">
        <v>3371</v>
      </c>
      <c r="K128" t="s">
        <v>3921</v>
      </c>
      <c r="L128" t="s">
        <v>3372</v>
      </c>
      <c r="M128" t="s">
        <v>2462</v>
      </c>
    </row>
    <row r="129" spans="1:13">
      <c r="A129" s="299" t="s">
        <v>2763</v>
      </c>
      <c r="B129" s="299" t="s">
        <v>3871</v>
      </c>
      <c r="C129" s="320" t="s">
        <v>3303</v>
      </c>
      <c r="D129" s="216" t="s">
        <v>3304</v>
      </c>
      <c r="E129" s="299" t="s">
        <v>1816</v>
      </c>
      <c r="F129" s="231" t="s">
        <v>2462</v>
      </c>
      <c r="G129" s="299" t="s">
        <v>2462</v>
      </c>
      <c r="H129" s="299"/>
      <c r="I129" s="239"/>
      <c r="J129" t="s">
        <v>3276</v>
      </c>
      <c r="K129" t="s">
        <v>3857</v>
      </c>
      <c r="L129" t="s">
        <v>3277</v>
      </c>
      <c r="M129" t="s">
        <v>2462</v>
      </c>
    </row>
    <row r="130" spans="1:13">
      <c r="A130" s="299" t="s">
        <v>2588</v>
      </c>
      <c r="B130" s="299" t="s">
        <v>3857</v>
      </c>
      <c r="C130" s="320" t="s">
        <v>3276</v>
      </c>
      <c r="D130" s="216" t="s">
        <v>3277</v>
      </c>
      <c r="E130" s="299" t="s">
        <v>1816</v>
      </c>
      <c r="F130" s="231" t="s">
        <v>2462</v>
      </c>
      <c r="G130" s="299" t="s">
        <v>2462</v>
      </c>
      <c r="H130" s="299"/>
      <c r="I130" s="239"/>
      <c r="J130" t="s">
        <v>3228</v>
      </c>
      <c r="K130" t="s">
        <v>3829</v>
      </c>
      <c r="L130" t="s">
        <v>3229</v>
      </c>
      <c r="M130" t="s">
        <v>2462</v>
      </c>
    </row>
    <row r="131" spans="1:13">
      <c r="A131" s="299" t="s">
        <v>2589</v>
      </c>
      <c r="B131" s="299" t="s">
        <v>3818</v>
      </c>
      <c r="C131" s="320" t="s">
        <v>3210</v>
      </c>
      <c r="D131" s="216" t="s">
        <v>3211</v>
      </c>
      <c r="E131" s="299" t="s">
        <v>1816</v>
      </c>
      <c r="F131" s="231" t="s">
        <v>2462</v>
      </c>
      <c r="G131" s="299" t="s">
        <v>2462</v>
      </c>
      <c r="H131" s="299"/>
      <c r="I131" s="239"/>
      <c r="J131" t="s">
        <v>3305</v>
      </c>
      <c r="K131" t="s">
        <v>3873</v>
      </c>
      <c r="L131" t="s">
        <v>3872</v>
      </c>
      <c r="M131" t="s">
        <v>2462</v>
      </c>
    </row>
    <row r="132" spans="1:13">
      <c r="A132" s="299" t="s">
        <v>2590</v>
      </c>
      <c r="B132" s="299" t="s">
        <v>3875</v>
      </c>
      <c r="C132" s="320" t="s">
        <v>3309</v>
      </c>
      <c r="D132" s="216" t="s">
        <v>3310</v>
      </c>
      <c r="E132" s="299" t="s">
        <v>1816</v>
      </c>
      <c r="F132" s="231" t="s">
        <v>2462</v>
      </c>
      <c r="G132" s="299" t="s">
        <v>2462</v>
      </c>
      <c r="H132" s="299"/>
      <c r="I132" s="239"/>
      <c r="J132" t="s">
        <v>3210</v>
      </c>
      <c r="K132" t="s">
        <v>3818</v>
      </c>
      <c r="L132" t="s">
        <v>3211</v>
      </c>
      <c r="M132" t="s">
        <v>2462</v>
      </c>
    </row>
    <row r="133" spans="1:13">
      <c r="A133" s="299" t="s">
        <v>2591</v>
      </c>
      <c r="B133" s="299" t="s">
        <v>3879</v>
      </c>
      <c r="C133" s="320" t="s">
        <v>3315</v>
      </c>
      <c r="D133" s="216" t="s">
        <v>3316</v>
      </c>
      <c r="E133" s="299" t="s">
        <v>1816</v>
      </c>
      <c r="F133" s="231" t="s">
        <v>2462</v>
      </c>
      <c r="G133" s="299" t="s">
        <v>2462</v>
      </c>
      <c r="H133" s="299"/>
      <c r="I133" s="239"/>
      <c r="J133" t="s">
        <v>3331</v>
      </c>
      <c r="K133" t="s">
        <v>3891</v>
      </c>
      <c r="L133" t="s">
        <v>3890</v>
      </c>
      <c r="M133" t="s">
        <v>2462</v>
      </c>
    </row>
    <row r="134" spans="1:13">
      <c r="A134" s="299" t="s">
        <v>2592</v>
      </c>
      <c r="B134" s="299" t="s">
        <v>3870</v>
      </c>
      <c r="C134" s="320" t="s">
        <v>3301</v>
      </c>
      <c r="D134" s="216" t="s">
        <v>3302</v>
      </c>
      <c r="E134" s="299" t="s">
        <v>1816</v>
      </c>
      <c r="F134" s="231" t="s">
        <v>2462</v>
      </c>
      <c r="G134" s="299" t="s">
        <v>2462</v>
      </c>
      <c r="H134" s="299"/>
      <c r="I134" s="239"/>
      <c r="J134" t="s">
        <v>3307</v>
      </c>
      <c r="K134" t="s">
        <v>3874</v>
      </c>
      <c r="L134" t="s">
        <v>3308</v>
      </c>
      <c r="M134" t="s">
        <v>2462</v>
      </c>
    </row>
    <row r="135" spans="1:13">
      <c r="A135" s="299" t="s">
        <v>2593</v>
      </c>
      <c r="B135" s="299" t="s">
        <v>3887</v>
      </c>
      <c r="C135" s="320" t="s">
        <v>3327</v>
      </c>
      <c r="D135" s="216" t="s">
        <v>3328</v>
      </c>
      <c r="E135" s="299" t="s">
        <v>1816</v>
      </c>
      <c r="F135" s="231" t="s">
        <v>2462</v>
      </c>
      <c r="G135" s="299" t="s">
        <v>2462</v>
      </c>
      <c r="H135" s="299"/>
      <c r="I135" s="239"/>
      <c r="J135" t="s">
        <v>3309</v>
      </c>
      <c r="K135" t="s">
        <v>3875</v>
      </c>
      <c r="L135" t="s">
        <v>3310</v>
      </c>
      <c r="M135" t="s">
        <v>2462</v>
      </c>
    </row>
    <row r="136" spans="1:13">
      <c r="A136" s="299" t="s">
        <v>2594</v>
      </c>
      <c r="B136" s="299" t="s">
        <v>3894</v>
      </c>
      <c r="C136" s="320" t="s">
        <v>3335</v>
      </c>
      <c r="D136" s="216" t="s">
        <v>3336</v>
      </c>
      <c r="E136" s="299" t="s">
        <v>1816</v>
      </c>
      <c r="F136" s="231" t="s">
        <v>2462</v>
      </c>
      <c r="G136" s="299" t="s">
        <v>2462</v>
      </c>
      <c r="H136" s="299"/>
      <c r="I136" s="239"/>
      <c r="J136" t="s">
        <v>3047</v>
      </c>
      <c r="K136" t="s">
        <v>3723</v>
      </c>
      <c r="L136" t="s">
        <v>3048</v>
      </c>
      <c r="M136" t="s">
        <v>2462</v>
      </c>
    </row>
    <row r="137" spans="1:13">
      <c r="A137" s="299" t="s">
        <v>2595</v>
      </c>
      <c r="B137" s="299" t="s">
        <v>3901</v>
      </c>
      <c r="C137" s="320" t="s">
        <v>3345</v>
      </c>
      <c r="D137" s="216" t="s">
        <v>3346</v>
      </c>
      <c r="E137" s="299" t="s">
        <v>1816</v>
      </c>
      <c r="F137" s="231" t="s">
        <v>2462</v>
      </c>
      <c r="G137" s="299" t="s">
        <v>2462</v>
      </c>
      <c r="H137" s="299"/>
      <c r="I137" s="239"/>
      <c r="J137" t="s">
        <v>3313</v>
      </c>
      <c r="K137" t="s">
        <v>3877</v>
      </c>
      <c r="L137" t="s">
        <v>3314</v>
      </c>
      <c r="M137" t="s">
        <v>2462</v>
      </c>
    </row>
    <row r="138" spans="1:13">
      <c r="A138" s="299" t="s">
        <v>2596</v>
      </c>
      <c r="B138" s="299" t="s">
        <v>3906</v>
      </c>
      <c r="C138" s="320" t="s">
        <v>3351</v>
      </c>
      <c r="D138" s="216" t="s">
        <v>3352</v>
      </c>
      <c r="E138" s="299" t="s">
        <v>1816</v>
      </c>
      <c r="F138" s="231" t="s">
        <v>2462</v>
      </c>
      <c r="G138" s="299" t="s">
        <v>2462</v>
      </c>
      <c r="H138" s="299"/>
      <c r="I138" s="239"/>
      <c r="J138" t="s">
        <v>3878</v>
      </c>
      <c r="K138" t="s">
        <v>3879</v>
      </c>
      <c r="L138" t="s">
        <v>3316</v>
      </c>
      <c r="M138" t="s">
        <v>2462</v>
      </c>
    </row>
    <row r="139" spans="1:13">
      <c r="A139" s="299" t="s">
        <v>2597</v>
      </c>
      <c r="B139" s="299" t="s">
        <v>3910</v>
      </c>
      <c r="C139" s="320" t="s">
        <v>3357</v>
      </c>
      <c r="D139" s="216" t="s">
        <v>3358</v>
      </c>
      <c r="E139" s="299" t="s">
        <v>1816</v>
      </c>
      <c r="F139" s="231" t="s">
        <v>2462</v>
      </c>
      <c r="G139" s="299" t="s">
        <v>2462</v>
      </c>
      <c r="H139" s="299"/>
      <c r="I139" s="239"/>
      <c r="J139" t="s">
        <v>3319</v>
      </c>
      <c r="K139" t="s">
        <v>3881</v>
      </c>
      <c r="L139" t="s">
        <v>3320</v>
      </c>
      <c r="M139" t="s">
        <v>2462</v>
      </c>
    </row>
    <row r="140" spans="1:13">
      <c r="A140" s="299" t="s">
        <v>2598</v>
      </c>
      <c r="B140" s="299" t="s">
        <v>3914</v>
      </c>
      <c r="C140" s="320" t="s">
        <v>3363</v>
      </c>
      <c r="D140" s="216" t="s">
        <v>3364</v>
      </c>
      <c r="E140" s="299" t="s">
        <v>1816</v>
      </c>
      <c r="F140" s="231" t="s">
        <v>2462</v>
      </c>
      <c r="G140" s="299" t="s">
        <v>2462</v>
      </c>
      <c r="H140" s="299"/>
      <c r="I140" s="239"/>
      <c r="J140" t="s">
        <v>3321</v>
      </c>
      <c r="K140" t="s">
        <v>3882</v>
      </c>
      <c r="L140" t="s">
        <v>3322</v>
      </c>
      <c r="M140" t="s">
        <v>2462</v>
      </c>
    </row>
    <row r="141" spans="1:13">
      <c r="A141" s="299" t="s">
        <v>2599</v>
      </c>
      <c r="B141" s="299" t="s">
        <v>3811</v>
      </c>
      <c r="C141" s="320" t="s">
        <v>3196</v>
      </c>
      <c r="D141" s="216" t="s">
        <v>3197</v>
      </c>
      <c r="E141" s="299" t="s">
        <v>1816</v>
      </c>
      <c r="F141" s="231" t="s">
        <v>2462</v>
      </c>
      <c r="G141" s="299" t="s">
        <v>2462</v>
      </c>
      <c r="H141" s="299"/>
      <c r="I141" s="239"/>
      <c r="J141" t="s">
        <v>3301</v>
      </c>
      <c r="K141" t="s">
        <v>3870</v>
      </c>
      <c r="L141" t="s">
        <v>3302</v>
      </c>
      <c r="M141" t="s">
        <v>2462</v>
      </c>
    </row>
    <row r="142" spans="1:13">
      <c r="A142" s="299" t="s">
        <v>2600</v>
      </c>
      <c r="B142" s="299" t="s">
        <v>3920</v>
      </c>
      <c r="C142" s="320" t="s">
        <v>3369</v>
      </c>
      <c r="D142" s="216" t="s">
        <v>3370</v>
      </c>
      <c r="E142" s="299" t="s">
        <v>1816</v>
      </c>
      <c r="F142" s="231" t="s">
        <v>2462</v>
      </c>
      <c r="G142" s="299" t="s">
        <v>2462</v>
      </c>
      <c r="H142" s="299"/>
      <c r="I142" s="239"/>
      <c r="J142" t="s">
        <v>3270</v>
      </c>
      <c r="K142" t="s">
        <v>3853</v>
      </c>
      <c r="L142" t="s">
        <v>3271</v>
      </c>
      <c r="M142" t="s">
        <v>2462</v>
      </c>
    </row>
    <row r="143" spans="1:13">
      <c r="A143" s="299" t="s">
        <v>2601</v>
      </c>
      <c r="B143" s="299" t="s">
        <v>3923</v>
      </c>
      <c r="C143" s="320" t="s">
        <v>3375</v>
      </c>
      <c r="D143" s="216" t="s">
        <v>3376</v>
      </c>
      <c r="E143" s="299" t="s">
        <v>1816</v>
      </c>
      <c r="F143" s="231" t="s">
        <v>2462</v>
      </c>
      <c r="G143" s="299" t="s">
        <v>2462</v>
      </c>
      <c r="H143" s="299"/>
      <c r="I143" s="239"/>
      <c r="J143" t="s">
        <v>3325</v>
      </c>
      <c r="K143" t="s">
        <v>3886</v>
      </c>
      <c r="L143" t="s">
        <v>3885</v>
      </c>
      <c r="M143" t="s">
        <v>2462</v>
      </c>
    </row>
    <row r="144" spans="1:13">
      <c r="A144" s="299" t="s">
        <v>2602</v>
      </c>
      <c r="B144" s="299" t="s">
        <v>3927</v>
      </c>
      <c r="C144" s="320" t="s">
        <v>3379</v>
      </c>
      <c r="D144" s="216" t="s">
        <v>3380</v>
      </c>
      <c r="E144" s="299" t="s">
        <v>1816</v>
      </c>
      <c r="F144" s="231" t="s">
        <v>2462</v>
      </c>
      <c r="G144" s="299" t="s">
        <v>2462</v>
      </c>
      <c r="H144" s="299"/>
      <c r="I144" s="239"/>
      <c r="J144" t="s">
        <v>3327</v>
      </c>
      <c r="K144" t="s">
        <v>3887</v>
      </c>
      <c r="L144" t="s">
        <v>3328</v>
      </c>
      <c r="M144" t="s">
        <v>2462</v>
      </c>
    </row>
    <row r="145" spans="1:13">
      <c r="A145" s="299" t="s">
        <v>2603</v>
      </c>
      <c r="B145" s="299" t="s">
        <v>3854</v>
      </c>
      <c r="C145" s="320" t="s">
        <v>3272</v>
      </c>
      <c r="D145" s="216" t="s">
        <v>3273</v>
      </c>
      <c r="E145" s="299" t="s">
        <v>1816</v>
      </c>
      <c r="F145" s="231" t="s">
        <v>2462</v>
      </c>
      <c r="G145" s="299" t="s">
        <v>2462</v>
      </c>
      <c r="H145" s="299"/>
      <c r="I145" s="239"/>
      <c r="J145" t="s">
        <v>3234</v>
      </c>
      <c r="K145" t="s">
        <v>3832</v>
      </c>
      <c r="L145" t="s">
        <v>3235</v>
      </c>
      <c r="M145" t="s">
        <v>2462</v>
      </c>
    </row>
    <row r="146" spans="1:13">
      <c r="A146" s="299" t="s">
        <v>2604</v>
      </c>
      <c r="B146" s="299" t="s">
        <v>3934</v>
      </c>
      <c r="C146" s="320" t="s">
        <v>3391</v>
      </c>
      <c r="D146" s="216" t="s">
        <v>3392</v>
      </c>
      <c r="E146" s="299" t="s">
        <v>1816</v>
      </c>
      <c r="F146" s="231" t="s">
        <v>681</v>
      </c>
      <c r="G146" s="299" t="s">
        <v>681</v>
      </c>
      <c r="H146" s="299"/>
      <c r="I146" s="239"/>
      <c r="J146" t="s">
        <v>3333</v>
      </c>
      <c r="K146" t="s">
        <v>3892</v>
      </c>
      <c r="L146" t="s">
        <v>3334</v>
      </c>
      <c r="M146" t="s">
        <v>2462</v>
      </c>
    </row>
    <row r="147" spans="1:13">
      <c r="A147" s="299" t="s">
        <v>2605</v>
      </c>
      <c r="B147" s="299" t="s">
        <v>3721</v>
      </c>
      <c r="C147" s="320" t="s">
        <v>3043</v>
      </c>
      <c r="D147" s="216" t="s">
        <v>3044</v>
      </c>
      <c r="E147" s="299" t="s">
        <v>1816</v>
      </c>
      <c r="F147" s="231" t="s">
        <v>2462</v>
      </c>
      <c r="G147" s="299" t="s">
        <v>2462</v>
      </c>
      <c r="H147" s="299"/>
      <c r="I147" s="239"/>
      <c r="J147" t="s">
        <v>3335</v>
      </c>
      <c r="K147" t="s">
        <v>3894</v>
      </c>
      <c r="L147" t="s">
        <v>3893</v>
      </c>
      <c r="M147" t="s">
        <v>2462</v>
      </c>
    </row>
    <row r="148" spans="1:13">
      <c r="A148" s="299" t="s">
        <v>2606</v>
      </c>
      <c r="B148" s="299" t="s">
        <v>3880</v>
      </c>
      <c r="C148" s="320" t="s">
        <v>3317</v>
      </c>
      <c r="D148" s="216" t="s">
        <v>3318</v>
      </c>
      <c r="E148" s="299" t="s">
        <v>1816</v>
      </c>
      <c r="F148" s="231" t="s">
        <v>2462</v>
      </c>
      <c r="G148" s="299" t="s">
        <v>2462</v>
      </c>
      <c r="H148" s="299"/>
      <c r="I148" s="239"/>
      <c r="J148" t="s">
        <v>3337</v>
      </c>
      <c r="K148" t="s">
        <v>3896</v>
      </c>
      <c r="L148" t="s">
        <v>3338</v>
      </c>
      <c r="M148" t="s">
        <v>2462</v>
      </c>
    </row>
    <row r="149" spans="1:13">
      <c r="A149" s="299" t="s">
        <v>2607</v>
      </c>
      <c r="B149" s="299" t="s">
        <v>3826</v>
      </c>
      <c r="C149" s="320" t="s">
        <v>3222</v>
      </c>
      <c r="D149" s="216" t="s">
        <v>3223</v>
      </c>
      <c r="E149" s="299" t="s">
        <v>681</v>
      </c>
      <c r="F149" s="231" t="s">
        <v>681</v>
      </c>
      <c r="G149" s="299" t="s">
        <v>2462</v>
      </c>
      <c r="H149" s="299"/>
      <c r="I149" s="239"/>
      <c r="J149" t="s">
        <v>3339</v>
      </c>
      <c r="K149" t="s">
        <v>3897</v>
      </c>
      <c r="L149" t="s">
        <v>3340</v>
      </c>
      <c r="M149" t="s">
        <v>2462</v>
      </c>
    </row>
    <row r="150" spans="1:13">
      <c r="A150" s="299" t="s">
        <v>2608</v>
      </c>
      <c r="B150" s="299" t="s">
        <v>3696</v>
      </c>
      <c r="C150" s="320" t="s">
        <v>3013</v>
      </c>
      <c r="D150" s="216" t="s">
        <v>3014</v>
      </c>
      <c r="E150" s="299" t="s">
        <v>1816</v>
      </c>
      <c r="F150" s="231" t="s">
        <v>2462</v>
      </c>
      <c r="G150" s="299" t="s">
        <v>2462</v>
      </c>
      <c r="H150" s="299"/>
      <c r="I150" s="239"/>
      <c r="J150" t="s">
        <v>3345</v>
      </c>
      <c r="K150" t="s">
        <v>3901</v>
      </c>
      <c r="L150" t="s">
        <v>3346</v>
      </c>
      <c r="M150" t="s">
        <v>2462</v>
      </c>
    </row>
    <row r="151" spans="1:13">
      <c r="A151" s="299" t="s">
        <v>2609</v>
      </c>
      <c r="B151" s="299" t="s">
        <v>3698</v>
      </c>
      <c r="C151" s="320" t="s">
        <v>3015</v>
      </c>
      <c r="D151" s="216" t="s">
        <v>3016</v>
      </c>
      <c r="E151" s="299" t="s">
        <v>1816</v>
      </c>
      <c r="F151" s="231" t="s">
        <v>2462</v>
      </c>
      <c r="G151" s="299" t="s">
        <v>2462</v>
      </c>
      <c r="H151" s="299"/>
      <c r="I151" s="239"/>
      <c r="J151" t="s">
        <v>3347</v>
      </c>
      <c r="K151" t="s">
        <v>3903</v>
      </c>
      <c r="L151" t="s">
        <v>3902</v>
      </c>
      <c r="M151" t="s">
        <v>2462</v>
      </c>
    </row>
    <row r="152" spans="1:13">
      <c r="A152" s="299" t="s">
        <v>2610</v>
      </c>
      <c r="B152" s="299" t="s">
        <v>3703</v>
      </c>
      <c r="C152" s="320" t="s">
        <v>3023</v>
      </c>
      <c r="D152" s="216" t="s">
        <v>3024</v>
      </c>
      <c r="E152" s="299" t="s">
        <v>1816</v>
      </c>
      <c r="F152" s="231" t="s">
        <v>2462</v>
      </c>
      <c r="G152" s="299" t="s">
        <v>2462</v>
      </c>
      <c r="H152" s="299"/>
      <c r="I152" s="239"/>
      <c r="J152" t="s">
        <v>3349</v>
      </c>
      <c r="K152" t="s">
        <v>3905</v>
      </c>
      <c r="L152" t="s">
        <v>3904</v>
      </c>
      <c r="M152" t="s">
        <v>2462</v>
      </c>
    </row>
    <row r="153" spans="1:13">
      <c r="A153" s="299" t="s">
        <v>2611</v>
      </c>
      <c r="B153" s="299" t="s">
        <v>3706</v>
      </c>
      <c r="C153" s="320" t="s">
        <v>3027</v>
      </c>
      <c r="D153" s="216" t="s">
        <v>3028</v>
      </c>
      <c r="E153" s="299" t="s">
        <v>1816</v>
      </c>
      <c r="F153" s="231" t="s">
        <v>2462</v>
      </c>
      <c r="G153" s="299" t="s">
        <v>2462</v>
      </c>
      <c r="H153" s="299"/>
      <c r="I153" s="239"/>
      <c r="J153" t="s">
        <v>3351</v>
      </c>
      <c r="K153" t="s">
        <v>3906</v>
      </c>
      <c r="L153" t="s">
        <v>3352</v>
      </c>
      <c r="M153" t="s">
        <v>2462</v>
      </c>
    </row>
    <row r="154" spans="1:13">
      <c r="A154" s="299" t="s">
        <v>2612</v>
      </c>
      <c r="B154" s="299" t="s">
        <v>3714</v>
      </c>
      <c r="C154" s="320" t="s">
        <v>3033</v>
      </c>
      <c r="D154" s="216" t="s">
        <v>3034</v>
      </c>
      <c r="E154" s="299" t="s">
        <v>1816</v>
      </c>
      <c r="F154" s="231" t="s">
        <v>2462</v>
      </c>
      <c r="G154" s="299" t="s">
        <v>2462</v>
      </c>
      <c r="H154" s="299"/>
      <c r="I154" s="239"/>
      <c r="J154" t="s">
        <v>3411</v>
      </c>
      <c r="K154" t="s">
        <v>3895</v>
      </c>
      <c r="L154" t="s">
        <v>3412</v>
      </c>
      <c r="M154" t="s">
        <v>2462</v>
      </c>
    </row>
    <row r="155" spans="1:13">
      <c r="A155" s="299" t="s">
        <v>2613</v>
      </c>
      <c r="B155" s="299" t="s">
        <v>3717</v>
      </c>
      <c r="C155" s="320" t="s">
        <v>3037</v>
      </c>
      <c r="D155" s="216" t="s">
        <v>3038</v>
      </c>
      <c r="E155" s="299" t="s">
        <v>1816</v>
      </c>
      <c r="F155" s="231" t="s">
        <v>2462</v>
      </c>
      <c r="G155" s="299" t="s">
        <v>2462</v>
      </c>
      <c r="H155" s="299"/>
      <c r="I155" s="239"/>
      <c r="J155" t="s">
        <v>3355</v>
      </c>
      <c r="K155" t="s">
        <v>3909</v>
      </c>
      <c r="L155" t="s">
        <v>3356</v>
      </c>
      <c r="M155" t="s">
        <v>2462</v>
      </c>
    </row>
    <row r="156" spans="1:13">
      <c r="A156" s="299" t="s">
        <v>2614</v>
      </c>
      <c r="B156" s="299" t="s">
        <v>3722</v>
      </c>
      <c r="C156" s="320" t="s">
        <v>3045</v>
      </c>
      <c r="D156" s="216" t="s">
        <v>3046</v>
      </c>
      <c r="E156" s="299" t="s">
        <v>1816</v>
      </c>
      <c r="F156" s="231" t="s">
        <v>2462</v>
      </c>
      <c r="G156" s="299" t="s">
        <v>2462</v>
      </c>
      <c r="H156" s="299"/>
      <c r="I156" s="239"/>
      <c r="J156" t="s">
        <v>3357</v>
      </c>
      <c r="K156" t="s">
        <v>3910</v>
      </c>
      <c r="L156" t="s">
        <v>3358</v>
      </c>
      <c r="M156" t="s">
        <v>2462</v>
      </c>
    </row>
    <row r="157" spans="1:13">
      <c r="A157" s="299" t="s">
        <v>2775</v>
      </c>
      <c r="B157" s="299" t="s">
        <v>3726</v>
      </c>
      <c r="C157" s="320" t="s">
        <v>3053</v>
      </c>
      <c r="D157" s="216" t="s">
        <v>3054</v>
      </c>
      <c r="E157" s="299" t="s">
        <v>1816</v>
      </c>
      <c r="F157" s="231" t="s">
        <v>2462</v>
      </c>
      <c r="G157" s="299" t="s">
        <v>2462</v>
      </c>
      <c r="H157" s="299"/>
      <c r="I157" s="239"/>
      <c r="J157" t="s">
        <v>3359</v>
      </c>
      <c r="K157" t="s">
        <v>3911</v>
      </c>
      <c r="L157" t="s">
        <v>3360</v>
      </c>
      <c r="M157" t="s">
        <v>2462</v>
      </c>
    </row>
    <row r="158" spans="1:13">
      <c r="A158" s="299" t="s">
        <v>2942</v>
      </c>
      <c r="B158" s="299" t="s">
        <v>3734</v>
      </c>
      <c r="C158" s="320" t="s">
        <v>3061</v>
      </c>
      <c r="D158" s="216" t="s">
        <v>3062</v>
      </c>
      <c r="E158" s="299" t="s">
        <v>1816</v>
      </c>
      <c r="F158" s="231" t="s">
        <v>2462</v>
      </c>
      <c r="G158" s="299" t="s">
        <v>2462</v>
      </c>
      <c r="H158" s="299"/>
      <c r="I158" s="239"/>
      <c r="J158" t="s">
        <v>3361</v>
      </c>
      <c r="K158" t="s">
        <v>3913</v>
      </c>
      <c r="L158" t="s">
        <v>3912</v>
      </c>
      <c r="M158" t="s">
        <v>2462</v>
      </c>
    </row>
    <row r="159" spans="1:13">
      <c r="A159" s="299" t="s">
        <v>2943</v>
      </c>
      <c r="B159" s="299" t="s">
        <v>3779</v>
      </c>
      <c r="C159" s="320" t="s">
        <v>3140</v>
      </c>
      <c r="D159" s="216" t="s">
        <v>3141</v>
      </c>
      <c r="E159" s="299" t="s">
        <v>1816</v>
      </c>
      <c r="F159" s="231" t="s">
        <v>2462</v>
      </c>
      <c r="G159" s="299" t="s">
        <v>2462</v>
      </c>
      <c r="H159" s="299"/>
      <c r="I159" s="239"/>
      <c r="J159" t="s">
        <v>3363</v>
      </c>
      <c r="K159" t="s">
        <v>3914</v>
      </c>
      <c r="L159" t="s">
        <v>3364</v>
      </c>
      <c r="M159" t="s">
        <v>2462</v>
      </c>
    </row>
    <row r="160" spans="1:13">
      <c r="A160" s="299" t="s">
        <v>2944</v>
      </c>
      <c r="B160" s="299" t="s">
        <v>3744</v>
      </c>
      <c r="C160" s="320" t="s">
        <v>3077</v>
      </c>
      <c r="D160" s="216" t="s">
        <v>3078</v>
      </c>
      <c r="E160" s="299" t="s">
        <v>1816</v>
      </c>
      <c r="F160" s="231" t="s">
        <v>2462</v>
      </c>
      <c r="G160" s="299" t="s">
        <v>2462</v>
      </c>
      <c r="H160" s="299"/>
      <c r="I160" s="239"/>
      <c r="J160" t="s">
        <v>3202</v>
      </c>
      <c r="K160" t="s">
        <v>3814</v>
      </c>
      <c r="L160" t="s">
        <v>3203</v>
      </c>
      <c r="M160" t="s">
        <v>2462</v>
      </c>
    </row>
    <row r="161" spans="1:13">
      <c r="A161" s="299" t="s">
        <v>2945</v>
      </c>
      <c r="B161" s="299" t="s">
        <v>3748</v>
      </c>
      <c r="C161" s="320" t="s">
        <v>3085</v>
      </c>
      <c r="D161" s="216" t="s">
        <v>3086</v>
      </c>
      <c r="E161" s="299" t="s">
        <v>1816</v>
      </c>
      <c r="F161" s="231" t="s">
        <v>2462</v>
      </c>
      <c r="G161" s="299" t="s">
        <v>2462</v>
      </c>
      <c r="H161" s="299"/>
      <c r="I161" s="239"/>
      <c r="J161" t="s">
        <v>3025</v>
      </c>
      <c r="K161" t="s">
        <v>3704</v>
      </c>
      <c r="L161" t="s">
        <v>3026</v>
      </c>
      <c r="M161" t="s">
        <v>2462</v>
      </c>
    </row>
    <row r="162" spans="1:13">
      <c r="A162" s="299" t="s">
        <v>2946</v>
      </c>
      <c r="B162" s="299" t="s">
        <v>3749</v>
      </c>
      <c r="C162" s="320" t="s">
        <v>3087</v>
      </c>
      <c r="D162" s="216" t="s">
        <v>3088</v>
      </c>
      <c r="E162" s="299" t="s">
        <v>1816</v>
      </c>
      <c r="F162" s="231" t="s">
        <v>2462</v>
      </c>
      <c r="G162" s="299" t="s">
        <v>2462</v>
      </c>
      <c r="H162" s="299"/>
      <c r="I162" s="239"/>
      <c r="J162" t="s">
        <v>3196</v>
      </c>
      <c r="K162" t="s">
        <v>3811</v>
      </c>
      <c r="L162" t="s">
        <v>3197</v>
      </c>
      <c r="M162" t="s">
        <v>2462</v>
      </c>
    </row>
    <row r="163" spans="1:13">
      <c r="A163" s="299" t="s">
        <v>2947</v>
      </c>
      <c r="B163" s="299" t="s">
        <v>3758</v>
      </c>
      <c r="C163" s="320" t="s">
        <v>3099</v>
      </c>
      <c r="D163" s="216" t="s">
        <v>3100</v>
      </c>
      <c r="E163" s="299" t="s">
        <v>1816</v>
      </c>
      <c r="F163" s="231" t="s">
        <v>2462</v>
      </c>
      <c r="G163" s="299" t="s">
        <v>2462</v>
      </c>
      <c r="H163" s="299"/>
      <c r="I163" s="239"/>
      <c r="J163" t="s">
        <v>3365</v>
      </c>
      <c r="K163" t="s">
        <v>3916</v>
      </c>
      <c r="L163" t="s">
        <v>3915</v>
      </c>
      <c r="M163" t="s">
        <v>2462</v>
      </c>
    </row>
    <row r="164" spans="1:13">
      <c r="A164" s="299" t="s">
        <v>2948</v>
      </c>
      <c r="B164" s="299" t="s">
        <v>3760</v>
      </c>
      <c r="C164" s="320" t="s">
        <v>3104</v>
      </c>
      <c r="D164" s="216" t="s">
        <v>3105</v>
      </c>
      <c r="E164" s="299" t="s">
        <v>1816</v>
      </c>
      <c r="F164" s="231" t="s">
        <v>2462</v>
      </c>
      <c r="G164" s="299" t="s">
        <v>2462</v>
      </c>
      <c r="H164" s="299"/>
      <c r="I164" s="239"/>
      <c r="J164" t="s">
        <v>3367</v>
      </c>
      <c r="K164" t="s">
        <v>3918</v>
      </c>
      <c r="L164" t="s">
        <v>3917</v>
      </c>
      <c r="M164" t="s">
        <v>2462</v>
      </c>
    </row>
    <row r="165" spans="1:13">
      <c r="A165" s="299" t="s">
        <v>2949</v>
      </c>
      <c r="B165" s="299" t="s">
        <v>3761</v>
      </c>
      <c r="C165" s="320" t="s">
        <v>3106</v>
      </c>
      <c r="D165" s="216" t="s">
        <v>3107</v>
      </c>
      <c r="E165" s="299" t="s">
        <v>1816</v>
      </c>
      <c r="F165" s="231" t="s">
        <v>2462</v>
      </c>
      <c r="G165" s="299" t="s">
        <v>2462</v>
      </c>
      <c r="H165" s="299"/>
      <c r="I165" s="239"/>
      <c r="J165" t="s">
        <v>3369</v>
      </c>
      <c r="K165" t="s">
        <v>3920</v>
      </c>
      <c r="L165" t="s">
        <v>3919</v>
      </c>
      <c r="M165" t="s">
        <v>2462</v>
      </c>
    </row>
    <row r="166" spans="1:13">
      <c r="A166" s="299" t="s">
        <v>2923</v>
      </c>
      <c r="B166" s="299" t="s">
        <v>3764</v>
      </c>
      <c r="C166" s="320" t="s">
        <v>3112</v>
      </c>
      <c r="D166" s="216" t="s">
        <v>3113</v>
      </c>
      <c r="E166" s="299" t="s">
        <v>1816</v>
      </c>
      <c r="F166" s="231" t="s">
        <v>2462</v>
      </c>
      <c r="G166" s="299" t="s">
        <v>2462</v>
      </c>
      <c r="H166" s="299"/>
      <c r="I166" s="239"/>
      <c r="J166" t="s">
        <v>3373</v>
      </c>
      <c r="K166" t="s">
        <v>3922</v>
      </c>
      <c r="L166" t="s">
        <v>3374</v>
      </c>
      <c r="M166" t="s">
        <v>2462</v>
      </c>
    </row>
    <row r="167" spans="1:13">
      <c r="A167" s="299" t="s">
        <v>2951</v>
      </c>
      <c r="B167" s="299" t="s">
        <v>3768</v>
      </c>
      <c r="C167" s="320" t="s">
        <v>3120</v>
      </c>
      <c r="D167" s="216" t="s">
        <v>3121</v>
      </c>
      <c r="E167" s="299" t="s">
        <v>1816</v>
      </c>
      <c r="F167" s="231" t="s">
        <v>2462</v>
      </c>
      <c r="G167" s="299" t="s">
        <v>2462</v>
      </c>
      <c r="H167" s="299"/>
      <c r="I167" s="239"/>
      <c r="J167" t="s">
        <v>3375</v>
      </c>
      <c r="K167" t="s">
        <v>3923</v>
      </c>
      <c r="L167" t="s">
        <v>3376</v>
      </c>
      <c r="M167" t="s">
        <v>2462</v>
      </c>
    </row>
    <row r="168" spans="1:13">
      <c r="A168" s="299" t="s">
        <v>2952</v>
      </c>
      <c r="B168" s="299" t="s">
        <v>3946</v>
      </c>
      <c r="C168" s="320" t="s">
        <v>3128</v>
      </c>
      <c r="D168" s="216" t="s">
        <v>3129</v>
      </c>
      <c r="E168" s="299" t="s">
        <v>1816</v>
      </c>
      <c r="F168" s="231" t="s">
        <v>681</v>
      </c>
      <c r="G168" s="299" t="s">
        <v>2462</v>
      </c>
      <c r="H168" s="299"/>
      <c r="I168" s="239"/>
      <c r="J168" t="s">
        <v>3377</v>
      </c>
      <c r="K168" t="s">
        <v>3926</v>
      </c>
      <c r="L168" t="s">
        <v>3925</v>
      </c>
      <c r="M168" t="s">
        <v>2462</v>
      </c>
    </row>
    <row r="169" spans="1:13">
      <c r="A169" s="299" t="s">
        <v>2974</v>
      </c>
      <c r="B169" s="299" t="s">
        <v>3778</v>
      </c>
      <c r="C169" s="320" t="s">
        <v>3138</v>
      </c>
      <c r="D169" s="216" t="s">
        <v>3139</v>
      </c>
      <c r="E169" s="299" t="s">
        <v>1816</v>
      </c>
      <c r="F169" s="231" t="s">
        <v>2462</v>
      </c>
      <c r="G169" s="299" t="s">
        <v>2462</v>
      </c>
      <c r="H169" s="299"/>
      <c r="I169" s="239"/>
      <c r="J169" t="s">
        <v>3134</v>
      </c>
      <c r="K169" t="s">
        <v>3775</v>
      </c>
      <c r="L169" t="s">
        <v>3135</v>
      </c>
      <c r="M169" t="s">
        <v>2462</v>
      </c>
    </row>
    <row r="170" spans="1:13">
      <c r="A170" s="299" t="s">
        <v>2953</v>
      </c>
      <c r="B170" s="299" t="s">
        <v>3781</v>
      </c>
      <c r="C170" s="320" t="s">
        <v>3144</v>
      </c>
      <c r="D170" s="216" t="s">
        <v>3145</v>
      </c>
      <c r="E170" s="299" t="s">
        <v>1816</v>
      </c>
      <c r="F170" s="231" t="s">
        <v>2462</v>
      </c>
      <c r="G170" s="299" t="s">
        <v>2462</v>
      </c>
      <c r="H170" s="299"/>
      <c r="I170" s="239"/>
      <c r="J170" t="s">
        <v>3379</v>
      </c>
      <c r="K170" t="s">
        <v>3927</v>
      </c>
      <c r="L170" t="s">
        <v>3380</v>
      </c>
      <c r="M170" t="s">
        <v>2462</v>
      </c>
    </row>
    <row r="171" spans="1:13">
      <c r="A171" s="299" t="s">
        <v>2965</v>
      </c>
      <c r="B171" s="299" t="s">
        <v>3787</v>
      </c>
      <c r="C171" s="320" t="s">
        <v>3150</v>
      </c>
      <c r="D171" s="216" t="s">
        <v>3151</v>
      </c>
      <c r="E171" s="299" t="s">
        <v>1816</v>
      </c>
      <c r="F171" s="231" t="s">
        <v>2462</v>
      </c>
      <c r="G171" s="299" t="s">
        <v>2462</v>
      </c>
      <c r="H171" s="299"/>
      <c r="I171" s="239"/>
      <c r="J171" t="s">
        <v>3381</v>
      </c>
      <c r="K171" t="s">
        <v>3929</v>
      </c>
      <c r="L171" t="s">
        <v>3928</v>
      </c>
      <c r="M171" t="s">
        <v>2462</v>
      </c>
    </row>
    <row r="172" spans="1:13">
      <c r="A172" s="299" t="s">
        <v>2940</v>
      </c>
      <c r="B172" s="299" t="s">
        <v>3791</v>
      </c>
      <c r="C172" s="320" t="s">
        <v>3158</v>
      </c>
      <c r="D172" s="216" t="s">
        <v>3159</v>
      </c>
      <c r="E172" s="299" t="s">
        <v>1816</v>
      </c>
      <c r="F172" s="231" t="s">
        <v>2462</v>
      </c>
      <c r="G172" s="299" t="s">
        <v>2462</v>
      </c>
      <c r="H172" s="299"/>
      <c r="I172" s="239"/>
      <c r="J172" t="s">
        <v>3272</v>
      </c>
      <c r="K172" t="s">
        <v>3854</v>
      </c>
      <c r="L172" t="s">
        <v>3273</v>
      </c>
      <c r="M172" t="s">
        <v>2462</v>
      </c>
    </row>
    <row r="173" spans="1:13">
      <c r="A173" s="299" t="s">
        <v>2954</v>
      </c>
      <c r="B173" s="299" t="s">
        <v>3709</v>
      </c>
      <c r="C173" s="320" t="s">
        <v>3029</v>
      </c>
      <c r="D173" s="216" t="s">
        <v>3030</v>
      </c>
      <c r="E173" s="299" t="s">
        <v>1816</v>
      </c>
      <c r="F173" s="231" t="s">
        <v>681</v>
      </c>
      <c r="G173" s="299" t="s">
        <v>2462</v>
      </c>
      <c r="H173" s="299"/>
      <c r="I173" s="239"/>
      <c r="J173" t="s">
        <v>3385</v>
      </c>
      <c r="K173" t="s">
        <v>3931</v>
      </c>
      <c r="L173" t="s">
        <v>3386</v>
      </c>
      <c r="M173" t="s">
        <v>2462</v>
      </c>
    </row>
    <row r="174" spans="1:13">
      <c r="A174" s="299" t="s">
        <v>2955</v>
      </c>
      <c r="B174" s="299" t="s">
        <v>3944</v>
      </c>
      <c r="C174" s="320" t="s">
        <v>3407</v>
      </c>
      <c r="D174" s="216" t="s">
        <v>3408</v>
      </c>
      <c r="E174" s="299" t="s">
        <v>1816</v>
      </c>
      <c r="F174" s="231" t="s">
        <v>2462</v>
      </c>
      <c r="G174" s="299" t="s">
        <v>2462</v>
      </c>
      <c r="H174" s="299"/>
      <c r="I174" s="239"/>
      <c r="J174" t="s">
        <v>3389</v>
      </c>
      <c r="K174" t="s">
        <v>3933</v>
      </c>
      <c r="L174" t="s">
        <v>3390</v>
      </c>
      <c r="M174" t="s">
        <v>2462</v>
      </c>
    </row>
    <row r="175" spans="1:13">
      <c r="A175" s="299" t="s">
        <v>2956</v>
      </c>
      <c r="B175" s="299" t="s">
        <v>3800</v>
      </c>
      <c r="C175" s="320" t="s">
        <v>3174</v>
      </c>
      <c r="D175" s="216" t="s">
        <v>3175</v>
      </c>
      <c r="E175" s="299" t="s">
        <v>1816</v>
      </c>
      <c r="F175" s="231" t="s">
        <v>2462</v>
      </c>
      <c r="G175" s="299" t="s">
        <v>2462</v>
      </c>
      <c r="H175" s="299"/>
      <c r="I175" s="239"/>
      <c r="J175" t="s">
        <v>3391</v>
      </c>
      <c r="K175" t="s">
        <v>3934</v>
      </c>
      <c r="L175" t="s">
        <v>3392</v>
      </c>
      <c r="M175" t="s">
        <v>681</v>
      </c>
    </row>
    <row r="176" spans="1:13">
      <c r="A176" s="299" t="s">
        <v>2957</v>
      </c>
      <c r="B176" s="299" t="s">
        <v>3804</v>
      </c>
      <c r="C176" s="320" t="s">
        <v>3182</v>
      </c>
      <c r="D176" s="216" t="s">
        <v>3183</v>
      </c>
      <c r="E176" s="299" t="s">
        <v>1816</v>
      </c>
      <c r="F176" s="231" t="s">
        <v>2462</v>
      </c>
      <c r="G176" s="299" t="s">
        <v>2462</v>
      </c>
      <c r="H176" s="299"/>
      <c r="I176" s="239"/>
      <c r="J176" t="s">
        <v>3393</v>
      </c>
      <c r="K176" t="s">
        <v>3935</v>
      </c>
      <c r="L176" t="s">
        <v>3394</v>
      </c>
      <c r="M176" t="s">
        <v>2462</v>
      </c>
    </row>
    <row r="177" spans="1:13">
      <c r="A177" s="299" t="s">
        <v>2960</v>
      </c>
      <c r="B177" s="299" t="s">
        <v>3807</v>
      </c>
      <c r="C177" s="320" t="s">
        <v>3188</v>
      </c>
      <c r="D177" s="216" t="s">
        <v>3189</v>
      </c>
      <c r="E177" s="299" t="s">
        <v>1816</v>
      </c>
      <c r="F177" s="231" t="s">
        <v>681</v>
      </c>
      <c r="G177" s="299" t="s">
        <v>2462</v>
      </c>
      <c r="H177" s="299"/>
      <c r="I177" s="239"/>
      <c r="J177" t="s">
        <v>3043</v>
      </c>
      <c r="K177" t="s">
        <v>3721</v>
      </c>
      <c r="L177" t="s">
        <v>3044</v>
      </c>
      <c r="M177" t="s">
        <v>2462</v>
      </c>
    </row>
    <row r="178" spans="1:13">
      <c r="A178" s="299" t="s">
        <v>2961</v>
      </c>
      <c r="B178" s="299" t="s">
        <v>3812</v>
      </c>
      <c r="C178" s="320" t="s">
        <v>3198</v>
      </c>
      <c r="D178" s="216" t="s">
        <v>3199</v>
      </c>
      <c r="E178" s="299" t="s">
        <v>1816</v>
      </c>
      <c r="F178" s="231" t="s">
        <v>2462</v>
      </c>
      <c r="G178" s="299" t="s">
        <v>2462</v>
      </c>
      <c r="H178" s="299"/>
      <c r="I178" s="239"/>
      <c r="J178" t="s">
        <v>3397</v>
      </c>
      <c r="K178" t="s">
        <v>3938</v>
      </c>
      <c r="L178" t="s">
        <v>3937</v>
      </c>
      <c r="M178" t="s">
        <v>2462</v>
      </c>
    </row>
    <row r="179" spans="1:13">
      <c r="A179" s="299" t="s">
        <v>2962</v>
      </c>
      <c r="B179" s="299" t="s">
        <v>3817</v>
      </c>
      <c r="C179" s="320" t="s">
        <v>3208</v>
      </c>
      <c r="D179" s="216" t="s">
        <v>3209</v>
      </c>
      <c r="E179" s="299" t="s">
        <v>1816</v>
      </c>
      <c r="F179" s="231" t="s">
        <v>2462</v>
      </c>
      <c r="G179" s="299" t="s">
        <v>2462</v>
      </c>
      <c r="H179" s="299"/>
      <c r="I179" s="239"/>
      <c r="J179" t="s">
        <v>3399</v>
      </c>
      <c r="K179" t="s">
        <v>3939</v>
      </c>
      <c r="L179" t="s">
        <v>3400</v>
      </c>
      <c r="M179" t="s">
        <v>2462</v>
      </c>
    </row>
    <row r="180" spans="1:13">
      <c r="A180" s="299" t="s">
        <v>2963</v>
      </c>
      <c r="B180" s="299" t="s">
        <v>3823</v>
      </c>
      <c r="C180" s="320" t="s">
        <v>3216</v>
      </c>
      <c r="D180" s="216" t="s">
        <v>3217</v>
      </c>
      <c r="E180" s="299" t="s">
        <v>1816</v>
      </c>
      <c r="F180" s="231" t="s">
        <v>681</v>
      </c>
      <c r="G180" s="299" t="s">
        <v>2462</v>
      </c>
      <c r="H180" s="299"/>
      <c r="I180" s="239"/>
      <c r="J180" t="s">
        <v>3317</v>
      </c>
      <c r="K180" t="s">
        <v>3880</v>
      </c>
      <c r="L180" t="s">
        <v>3318</v>
      </c>
      <c r="M180" t="s">
        <v>2462</v>
      </c>
    </row>
    <row r="181" spans="1:13">
      <c r="A181" s="299" t="s">
        <v>2964</v>
      </c>
      <c r="B181" s="299" t="s">
        <v>3830</v>
      </c>
      <c r="C181" s="320" t="s">
        <v>3230</v>
      </c>
      <c r="D181" s="216" t="s">
        <v>3231</v>
      </c>
      <c r="E181" s="299" t="s">
        <v>1816</v>
      </c>
      <c r="F181" s="231" t="s">
        <v>2462</v>
      </c>
      <c r="G181" s="299" t="s">
        <v>2462</v>
      </c>
      <c r="H181" s="299"/>
      <c r="I181" s="239"/>
      <c r="J181" t="s">
        <v>3049</v>
      </c>
      <c r="K181" t="s">
        <v>3724</v>
      </c>
      <c r="L181" t="s">
        <v>3050</v>
      </c>
      <c r="M181" t="s">
        <v>2462</v>
      </c>
    </row>
    <row r="182" spans="1:13">
      <c r="A182" s="299" t="s">
        <v>2966</v>
      </c>
      <c r="B182" s="299" t="s">
        <v>3833</v>
      </c>
      <c r="C182" s="320" t="s">
        <v>3236</v>
      </c>
      <c r="D182" s="216" t="s">
        <v>3237</v>
      </c>
      <c r="E182" s="299" t="s">
        <v>1816</v>
      </c>
      <c r="F182" s="231" t="s">
        <v>2462</v>
      </c>
      <c r="G182" s="299" t="s">
        <v>2462</v>
      </c>
      <c r="H182" s="299"/>
      <c r="I182" s="239"/>
      <c r="J182" t="s">
        <v>3069</v>
      </c>
      <c r="K182" t="s">
        <v>3739</v>
      </c>
      <c r="L182" t="s">
        <v>3070</v>
      </c>
      <c r="M182" t="s">
        <v>2462</v>
      </c>
    </row>
    <row r="183" spans="1:13">
      <c r="A183" s="299" t="s">
        <v>2967</v>
      </c>
      <c r="B183" s="299" t="s">
        <v>3836</v>
      </c>
      <c r="C183" s="320" t="s">
        <v>3242</v>
      </c>
      <c r="D183" s="216" t="s">
        <v>3243</v>
      </c>
      <c r="E183" s="299" t="s">
        <v>1816</v>
      </c>
      <c r="F183" s="231" t="s">
        <v>2462</v>
      </c>
      <c r="G183" s="299" t="s">
        <v>2462</v>
      </c>
      <c r="H183" s="299"/>
      <c r="I183" s="239"/>
      <c r="J183" t="s">
        <v>3097</v>
      </c>
      <c r="K183" t="s">
        <v>3755</v>
      </c>
      <c r="L183" t="s">
        <v>3098</v>
      </c>
      <c r="M183" t="s">
        <v>2462</v>
      </c>
    </row>
    <row r="184" spans="1:13">
      <c r="A184" s="299" t="s">
        <v>2968</v>
      </c>
      <c r="B184" s="299" t="s">
        <v>3843</v>
      </c>
      <c r="C184" s="320" t="s">
        <v>3254</v>
      </c>
      <c r="D184" s="216" t="s">
        <v>3255</v>
      </c>
      <c r="E184" s="299" t="s">
        <v>1816</v>
      </c>
      <c r="F184" s="231" t="s">
        <v>681</v>
      </c>
      <c r="G184" s="299" t="s">
        <v>2462</v>
      </c>
      <c r="H184" s="299"/>
      <c r="I184" s="239"/>
      <c r="J184" t="s">
        <v>3116</v>
      </c>
      <c r="K184" t="s">
        <v>3766</v>
      </c>
      <c r="L184" t="s">
        <v>3117</v>
      </c>
      <c r="M184" t="s">
        <v>2462</v>
      </c>
    </row>
    <row r="185" spans="1:13">
      <c r="A185" s="299" t="s">
        <v>2969</v>
      </c>
      <c r="B185" s="299" t="s">
        <v>3847</v>
      </c>
      <c r="C185" s="320" t="s">
        <v>3260</v>
      </c>
      <c r="D185" s="216" t="s">
        <v>3261</v>
      </c>
      <c r="E185" s="299" t="s">
        <v>1816</v>
      </c>
      <c r="F185" s="231" t="s">
        <v>2462</v>
      </c>
      <c r="G185" s="299" t="s">
        <v>2462</v>
      </c>
      <c r="H185" s="299"/>
      <c r="I185" s="239"/>
      <c r="J185" t="s">
        <v>3130</v>
      </c>
      <c r="K185" t="s">
        <v>3772</v>
      </c>
      <c r="L185" t="s">
        <v>3131</v>
      </c>
      <c r="M185" t="s">
        <v>2462</v>
      </c>
    </row>
    <row r="186" spans="1:13">
      <c r="A186" s="299" t="s">
        <v>2970</v>
      </c>
      <c r="B186" s="299" t="s">
        <v>3852</v>
      </c>
      <c r="C186" s="320" t="s">
        <v>3268</v>
      </c>
      <c r="D186" s="216" t="s">
        <v>3269</v>
      </c>
      <c r="E186" s="299" t="s">
        <v>1816</v>
      </c>
      <c r="F186" s="231" t="s">
        <v>2462</v>
      </c>
      <c r="G186" s="299" t="s">
        <v>2462</v>
      </c>
      <c r="H186" s="299"/>
      <c r="I186" s="239"/>
      <c r="J186" t="s">
        <v>3154</v>
      </c>
      <c r="K186" t="s">
        <v>3789</v>
      </c>
      <c r="L186" t="s">
        <v>3155</v>
      </c>
      <c r="M186" t="s">
        <v>2462</v>
      </c>
    </row>
    <row r="187" spans="1:13">
      <c r="A187" s="299" t="s">
        <v>2971</v>
      </c>
      <c r="B187" s="299" t="s">
        <v>3858</v>
      </c>
      <c r="C187" s="320" t="s">
        <v>3278</v>
      </c>
      <c r="D187" s="216" t="s">
        <v>3279</v>
      </c>
      <c r="E187" s="299" t="s">
        <v>1816</v>
      </c>
      <c r="F187" s="231" t="s">
        <v>2462</v>
      </c>
      <c r="G187" s="299" t="s">
        <v>2462</v>
      </c>
      <c r="H187" s="299"/>
      <c r="I187" s="239"/>
      <c r="J187" t="s">
        <v>3160</v>
      </c>
      <c r="K187" t="s">
        <v>3792</v>
      </c>
      <c r="L187" t="s">
        <v>3161</v>
      </c>
      <c r="M187" t="s">
        <v>2462</v>
      </c>
    </row>
    <row r="188" spans="1:13">
      <c r="A188" s="299" t="s">
        <v>2936</v>
      </c>
      <c r="B188" s="299" t="s">
        <v>3861</v>
      </c>
      <c r="C188" s="320" t="s">
        <v>3284</v>
      </c>
      <c r="D188" s="216" t="s">
        <v>3285</v>
      </c>
      <c r="E188" s="299" t="s">
        <v>1816</v>
      </c>
      <c r="F188" s="231" t="s">
        <v>2462</v>
      </c>
      <c r="G188" s="299" t="s">
        <v>2462</v>
      </c>
      <c r="H188" s="299"/>
      <c r="I188" s="239"/>
      <c r="J188" t="s">
        <v>3168</v>
      </c>
      <c r="K188" t="s">
        <v>3796</v>
      </c>
      <c r="L188" t="s">
        <v>3169</v>
      </c>
      <c r="M188" t="s">
        <v>2462</v>
      </c>
    </row>
    <row r="189" spans="1:13">
      <c r="A189" s="299" t="s">
        <v>2972</v>
      </c>
      <c r="B189" s="299" t="s">
        <v>3865</v>
      </c>
      <c r="C189" s="320" t="s">
        <v>3292</v>
      </c>
      <c r="D189" s="216" t="s">
        <v>3293</v>
      </c>
      <c r="E189" s="299" t="s">
        <v>1816</v>
      </c>
      <c r="F189" s="231" t="s">
        <v>2462</v>
      </c>
      <c r="G189" s="299" t="s">
        <v>2462</v>
      </c>
      <c r="H189" s="299"/>
      <c r="I189" s="239"/>
      <c r="J189" t="s">
        <v>3190</v>
      </c>
      <c r="K189" t="s">
        <v>3808</v>
      </c>
      <c r="L189" t="s">
        <v>3191</v>
      </c>
      <c r="M189" t="s">
        <v>2462</v>
      </c>
    </row>
    <row r="190" spans="1:13">
      <c r="A190" s="299" t="s">
        <v>2973</v>
      </c>
      <c r="B190" s="299" t="s">
        <v>3899</v>
      </c>
      <c r="C190" s="320" t="s">
        <v>3343</v>
      </c>
      <c r="D190" s="216" t="s">
        <v>3344</v>
      </c>
      <c r="E190" s="299" t="s">
        <v>1816</v>
      </c>
      <c r="F190" s="231" t="s">
        <v>2462</v>
      </c>
      <c r="G190" s="299" t="s">
        <v>2462</v>
      </c>
      <c r="H190" s="299"/>
      <c r="I190" s="239"/>
      <c r="J190" t="s">
        <v>3214</v>
      </c>
      <c r="K190" t="s">
        <v>3821</v>
      </c>
      <c r="L190" t="s">
        <v>3820</v>
      </c>
      <c r="M190" t="s">
        <v>2462</v>
      </c>
    </row>
    <row r="191" spans="1:13">
      <c r="A191" s="299" t="s">
        <v>2975</v>
      </c>
      <c r="B191" s="299" t="s">
        <v>3829</v>
      </c>
      <c r="C191" s="320" t="s">
        <v>3228</v>
      </c>
      <c r="D191" s="216" t="s">
        <v>3229</v>
      </c>
      <c r="E191" s="299" t="s">
        <v>1816</v>
      </c>
      <c r="F191" s="231" t="s">
        <v>681</v>
      </c>
      <c r="G191" s="299" t="s">
        <v>2462</v>
      </c>
      <c r="H191" s="299"/>
      <c r="I191" s="239"/>
      <c r="J191" t="s">
        <v>3248</v>
      </c>
      <c r="K191" t="s">
        <v>3840</v>
      </c>
      <c r="L191" t="s">
        <v>3249</v>
      </c>
      <c r="M191" t="s">
        <v>2462</v>
      </c>
    </row>
    <row r="192" spans="1:13">
      <c r="A192" s="299" t="s">
        <v>2976</v>
      </c>
      <c r="B192" s="299" t="s">
        <v>3891</v>
      </c>
      <c r="C192" s="320" t="s">
        <v>3331</v>
      </c>
      <c r="D192" s="216" t="s">
        <v>3332</v>
      </c>
      <c r="E192" s="299" t="s">
        <v>1816</v>
      </c>
      <c r="F192" s="231" t="s">
        <v>2462</v>
      </c>
      <c r="G192" s="299" t="s">
        <v>2462</v>
      </c>
      <c r="H192" s="299"/>
      <c r="I192" s="239"/>
      <c r="J192" t="s">
        <v>3264</v>
      </c>
      <c r="K192" t="s">
        <v>3850</v>
      </c>
      <c r="L192" t="s">
        <v>3849</v>
      </c>
      <c r="M192" t="s">
        <v>2462</v>
      </c>
    </row>
    <row r="193" spans="1:18">
      <c r="A193" s="299" t="s">
        <v>2977</v>
      </c>
      <c r="B193" s="299" t="s">
        <v>3723</v>
      </c>
      <c r="C193" s="320" t="s">
        <v>3047</v>
      </c>
      <c r="D193" s="216" t="s">
        <v>3048</v>
      </c>
      <c r="E193" s="299" t="s">
        <v>1816</v>
      </c>
      <c r="F193" s="231" t="s">
        <v>2462</v>
      </c>
      <c r="G193" s="299" t="s">
        <v>2462</v>
      </c>
      <c r="H193" s="299"/>
      <c r="I193" s="239"/>
      <c r="J193" t="s">
        <v>3266</v>
      </c>
      <c r="K193" t="s">
        <v>3851</v>
      </c>
      <c r="L193" t="s">
        <v>3267</v>
      </c>
      <c r="M193" t="s">
        <v>2462</v>
      </c>
    </row>
    <row r="194" spans="1:18">
      <c r="A194" s="299" t="s">
        <v>2978</v>
      </c>
      <c r="B194" s="299" t="s">
        <v>3881</v>
      </c>
      <c r="C194" s="320" t="s">
        <v>3319</v>
      </c>
      <c r="D194" s="216" t="s">
        <v>3320</v>
      </c>
      <c r="E194" s="299" t="s">
        <v>1816</v>
      </c>
      <c r="F194" s="231" t="s">
        <v>681</v>
      </c>
      <c r="G194" s="299" t="s">
        <v>2462</v>
      </c>
      <c r="H194" s="299"/>
      <c r="I194" s="239"/>
      <c r="J194" t="s">
        <v>3286</v>
      </c>
      <c r="K194" t="s">
        <v>3862</v>
      </c>
      <c r="L194" t="s">
        <v>3287</v>
      </c>
      <c r="M194" t="s">
        <v>2462</v>
      </c>
    </row>
    <row r="195" spans="1:18">
      <c r="A195" s="299" t="s">
        <v>2980</v>
      </c>
      <c r="B195" s="299" t="s">
        <v>3853</v>
      </c>
      <c r="C195" s="320" t="s">
        <v>3270</v>
      </c>
      <c r="D195" s="216" t="s">
        <v>3271</v>
      </c>
      <c r="E195" s="299" t="s">
        <v>1816</v>
      </c>
      <c r="F195" s="231" t="s">
        <v>2462</v>
      </c>
      <c r="G195" s="299" t="s">
        <v>2462</v>
      </c>
      <c r="H195" s="299"/>
      <c r="I195" s="239"/>
      <c r="J195" t="s">
        <v>3299</v>
      </c>
      <c r="K195" t="s">
        <v>3869</v>
      </c>
      <c r="L195" t="s">
        <v>3300</v>
      </c>
      <c r="M195" t="s">
        <v>2462</v>
      </c>
    </row>
    <row r="196" spans="1:18">
      <c r="A196" s="299" t="s">
        <v>2981</v>
      </c>
      <c r="B196" s="299" t="s">
        <v>3832</v>
      </c>
      <c r="C196" s="320" t="s">
        <v>3234</v>
      </c>
      <c r="D196" s="216" t="s">
        <v>3235</v>
      </c>
      <c r="E196" s="299" t="s">
        <v>1816</v>
      </c>
      <c r="F196" s="231" t="s">
        <v>681</v>
      </c>
      <c r="G196" s="299" t="s">
        <v>2462</v>
      </c>
      <c r="H196" s="299"/>
      <c r="I196" s="239"/>
      <c r="J196" t="s">
        <v>3311</v>
      </c>
      <c r="K196" t="s">
        <v>3876</v>
      </c>
      <c r="L196" t="s">
        <v>3312</v>
      </c>
      <c r="M196" t="s">
        <v>2462</v>
      </c>
    </row>
    <row r="197" spans="1:18">
      <c r="A197" s="299" t="s">
        <v>2933</v>
      </c>
      <c r="B197" s="299" t="s">
        <v>3896</v>
      </c>
      <c r="C197" s="320" t="s">
        <v>3337</v>
      </c>
      <c r="D197" s="216" t="s">
        <v>3338</v>
      </c>
      <c r="E197" s="299" t="s">
        <v>1816</v>
      </c>
      <c r="F197" s="231" t="s">
        <v>2462</v>
      </c>
      <c r="G197" s="299" t="s">
        <v>2462</v>
      </c>
      <c r="H197" s="299"/>
      <c r="I197" s="239"/>
      <c r="J197" t="s">
        <v>3323</v>
      </c>
      <c r="K197" t="s">
        <v>3884</v>
      </c>
      <c r="L197" t="s">
        <v>3883</v>
      </c>
      <c r="M197" t="s">
        <v>2462</v>
      </c>
    </row>
    <row r="198" spans="1:18">
      <c r="A198" s="299" t="s">
        <v>2982</v>
      </c>
      <c r="B198" s="299" t="s">
        <v>3903</v>
      </c>
      <c r="C198" s="320" t="s">
        <v>3347</v>
      </c>
      <c r="D198" s="216" t="s">
        <v>3348</v>
      </c>
      <c r="E198" s="299" t="s">
        <v>1816</v>
      </c>
      <c r="F198" s="231" t="s">
        <v>2462</v>
      </c>
      <c r="G198" s="299" t="s">
        <v>2462</v>
      </c>
      <c r="H198" s="299"/>
      <c r="I198" s="239"/>
      <c r="J198" t="s">
        <v>3341</v>
      </c>
      <c r="K198" t="s">
        <v>3898</v>
      </c>
      <c r="L198" t="s">
        <v>3342</v>
      </c>
      <c r="M198" t="s">
        <v>2462</v>
      </c>
    </row>
    <row r="199" spans="1:18">
      <c r="A199" s="299" t="s">
        <v>2983</v>
      </c>
      <c r="B199" s="299" t="s">
        <v>3895</v>
      </c>
      <c r="C199" s="320" t="s">
        <v>3411</v>
      </c>
      <c r="D199" s="216" t="s">
        <v>3412</v>
      </c>
      <c r="E199" s="299" t="s">
        <v>1816</v>
      </c>
      <c r="F199" s="231" t="s">
        <v>681</v>
      </c>
      <c r="G199" s="299" t="s">
        <v>2462</v>
      </c>
      <c r="H199" s="299"/>
      <c r="I199" s="239"/>
      <c r="J199" t="s">
        <v>3126</v>
      </c>
      <c r="K199" t="s">
        <v>3771</v>
      </c>
      <c r="L199" t="s">
        <v>3127</v>
      </c>
      <c r="M199" t="s">
        <v>2462</v>
      </c>
    </row>
    <row r="200" spans="1:18">
      <c r="A200" s="299" t="s">
        <v>2984</v>
      </c>
      <c r="B200" s="299" t="s">
        <v>3911</v>
      </c>
      <c r="C200" s="320" t="s">
        <v>3359</v>
      </c>
      <c r="D200" s="216" t="s">
        <v>3360</v>
      </c>
      <c r="E200" s="299" t="s">
        <v>1816</v>
      </c>
      <c r="F200" s="231" t="s">
        <v>2462</v>
      </c>
      <c r="G200" s="299" t="s">
        <v>2462</v>
      </c>
      <c r="H200" s="299"/>
      <c r="I200" s="239"/>
      <c r="J200" t="s">
        <v>3353</v>
      </c>
      <c r="K200" t="s">
        <v>3908</v>
      </c>
      <c r="L200" t="s">
        <v>3907</v>
      </c>
      <c r="M200" t="s">
        <v>2462</v>
      </c>
    </row>
    <row r="201" spans="1:18">
      <c r="A201" s="299" t="s">
        <v>2926</v>
      </c>
      <c r="B201" s="299" t="s">
        <v>3814</v>
      </c>
      <c r="C201" s="320" t="s">
        <v>3202</v>
      </c>
      <c r="D201" s="216" t="s">
        <v>3203</v>
      </c>
      <c r="E201" s="299" t="s">
        <v>1816</v>
      </c>
      <c r="F201" s="231" t="s">
        <v>2462</v>
      </c>
      <c r="G201" s="299" t="s">
        <v>2462</v>
      </c>
      <c r="H201" s="299"/>
      <c r="I201" s="239"/>
      <c r="J201" t="s">
        <v>3395</v>
      </c>
      <c r="K201" t="s">
        <v>3936</v>
      </c>
      <c r="L201" t="s">
        <v>3396</v>
      </c>
      <c r="M201" t="s">
        <v>2462</v>
      </c>
    </row>
    <row r="202" spans="1:18">
      <c r="A202" s="299" t="s">
        <v>2938</v>
      </c>
      <c r="B202" s="299" t="s">
        <v>3916</v>
      </c>
      <c r="C202" s="320" t="s">
        <v>3365</v>
      </c>
      <c r="D202" s="216" t="s">
        <v>3366</v>
      </c>
      <c r="E202" s="299" t="s">
        <v>1816</v>
      </c>
      <c r="F202" s="231" t="s">
        <v>2462</v>
      </c>
      <c r="G202" s="299" t="s">
        <v>2462</v>
      </c>
      <c r="H202" s="299"/>
      <c r="I202" s="239"/>
      <c r="J202" t="s">
        <v>3403</v>
      </c>
      <c r="K202" t="s">
        <v>3942</v>
      </c>
      <c r="L202" t="s">
        <v>3404</v>
      </c>
      <c r="M202" t="s">
        <v>2462</v>
      </c>
    </row>
    <row r="203" spans="1:18">
      <c r="A203" s="299" t="s">
        <v>2935</v>
      </c>
      <c r="B203" s="299" t="s">
        <v>3922</v>
      </c>
      <c r="C203" s="320" t="s">
        <v>3373</v>
      </c>
      <c r="D203" s="216" t="s">
        <v>3374</v>
      </c>
      <c r="E203" s="299" t="s">
        <v>681</v>
      </c>
      <c r="F203" s="231" t="s">
        <v>681</v>
      </c>
      <c r="G203" s="299" t="s">
        <v>2462</v>
      </c>
      <c r="H203" s="299"/>
      <c r="I203" s="239"/>
      <c r="J203" t="s">
        <v>3405</v>
      </c>
      <c r="K203" t="s">
        <v>3943</v>
      </c>
      <c r="L203" t="s">
        <v>3406</v>
      </c>
      <c r="M203" t="s">
        <v>2462</v>
      </c>
    </row>
    <row r="204" spans="1:18">
      <c r="A204" s="299" t="s">
        <v>2995</v>
      </c>
      <c r="B204" s="299" t="s">
        <v>3926</v>
      </c>
      <c r="C204" s="320" t="s">
        <v>3377</v>
      </c>
      <c r="D204" s="216" t="s">
        <v>3378</v>
      </c>
      <c r="E204" s="299" t="s">
        <v>1816</v>
      </c>
      <c r="F204" s="231" t="s">
        <v>2462</v>
      </c>
      <c r="G204" s="299" t="s">
        <v>2462</v>
      </c>
      <c r="H204" s="299"/>
      <c r="I204" s="244"/>
      <c r="O204" t="s">
        <v>3732</v>
      </c>
      <c r="P204" t="s">
        <v>3733</v>
      </c>
      <c r="Q204" t="s">
        <v>1831</v>
      </c>
      <c r="R204" t="s">
        <v>2462</v>
      </c>
    </row>
    <row r="205" spans="1:18">
      <c r="A205" s="299" t="s">
        <v>2986</v>
      </c>
      <c r="B205" s="299" t="s">
        <v>3929</v>
      </c>
      <c r="C205" s="320" t="s">
        <v>3381</v>
      </c>
      <c r="D205" s="216" t="s">
        <v>3382</v>
      </c>
      <c r="E205" s="299" t="s">
        <v>1816</v>
      </c>
      <c r="F205" s="231" t="s">
        <v>2462</v>
      </c>
      <c r="G205" s="299" t="s">
        <v>2462</v>
      </c>
      <c r="H205" s="299"/>
      <c r="I205" s="244"/>
      <c r="O205" t="s">
        <v>3838</v>
      </c>
      <c r="P205" t="s">
        <v>2228</v>
      </c>
      <c r="Q205" t="s">
        <v>2218</v>
      </c>
      <c r="R205" t="s">
        <v>2462</v>
      </c>
    </row>
    <row r="206" spans="1:18">
      <c r="A206" s="299" t="s">
        <v>2987</v>
      </c>
      <c r="B206" s="299" t="s">
        <v>3931</v>
      </c>
      <c r="C206" s="320" t="s">
        <v>3385</v>
      </c>
      <c r="D206" s="216" t="s">
        <v>3386</v>
      </c>
      <c r="E206" s="299" t="s">
        <v>1816</v>
      </c>
      <c r="F206" s="231" t="s">
        <v>2462</v>
      </c>
      <c r="G206" s="299" t="s">
        <v>2462</v>
      </c>
      <c r="H206" s="299"/>
      <c r="I206" s="245"/>
      <c r="O206" t="s">
        <v>3900</v>
      </c>
      <c r="P206" t="s">
        <v>2292</v>
      </c>
      <c r="Q206" t="s">
        <v>2293</v>
      </c>
      <c r="R206" t="s">
        <v>2462</v>
      </c>
    </row>
    <row r="207" spans="1:18">
      <c r="A207" s="299" t="s">
        <v>2988</v>
      </c>
      <c r="B207" s="299"/>
      <c r="C207" s="320"/>
      <c r="D207" s="216" t="s">
        <v>3436</v>
      </c>
      <c r="E207" s="299" t="s">
        <v>681</v>
      </c>
      <c r="F207" s="231" t="s">
        <v>9</v>
      </c>
      <c r="G207" s="231" t="s">
        <v>9</v>
      </c>
      <c r="H207" s="299"/>
      <c r="I207" s="239"/>
      <c r="O207" t="s">
        <v>3924</v>
      </c>
      <c r="P207" t="s">
        <v>2321</v>
      </c>
      <c r="Q207" t="s">
        <v>2322</v>
      </c>
      <c r="R207" t="s">
        <v>9</v>
      </c>
    </row>
    <row r="208" spans="1:18">
      <c r="A208" s="299" t="s">
        <v>2989</v>
      </c>
      <c r="B208" s="299"/>
      <c r="C208" s="320"/>
      <c r="D208" s="216" t="s">
        <v>3437</v>
      </c>
      <c r="E208" s="299" t="s">
        <v>681</v>
      </c>
      <c r="F208" s="231" t="s">
        <v>9</v>
      </c>
      <c r="G208" s="231" t="s">
        <v>9</v>
      </c>
      <c r="H208" s="299"/>
      <c r="I208" s="239"/>
      <c r="O208" t="s">
        <v>3941</v>
      </c>
      <c r="P208" t="s">
        <v>2410</v>
      </c>
      <c r="Q208" t="s">
        <v>2411</v>
      </c>
      <c r="R208" t="s">
        <v>2462</v>
      </c>
    </row>
    <row r="209" spans="1:9">
      <c r="A209" s="299" t="s">
        <v>2959</v>
      </c>
      <c r="B209" s="299"/>
      <c r="C209" s="320"/>
      <c r="D209" s="216" t="s">
        <v>3438</v>
      </c>
      <c r="E209" s="299" t="s">
        <v>9</v>
      </c>
      <c r="F209" s="231" t="s">
        <v>9</v>
      </c>
      <c r="G209" s="231" t="s">
        <v>9</v>
      </c>
      <c r="H209" s="299"/>
      <c r="I209" s="239"/>
    </row>
    <row r="210" spans="1:9">
      <c r="A210" s="299" t="s">
        <v>3002</v>
      </c>
      <c r="B210" s="299"/>
      <c r="C210" s="320"/>
      <c r="D210" s="216" t="s">
        <v>3439</v>
      </c>
      <c r="E210" s="299" t="s">
        <v>9</v>
      </c>
      <c r="F210" s="231" t="s">
        <v>9</v>
      </c>
      <c r="G210" s="231" t="s">
        <v>9</v>
      </c>
      <c r="H210" s="299"/>
      <c r="I210" s="239"/>
    </row>
    <row r="211" spans="1:9">
      <c r="A211" s="299" t="s">
        <v>2990</v>
      </c>
      <c r="B211" s="299"/>
      <c r="C211" s="320"/>
      <c r="D211" s="216" t="s">
        <v>3440</v>
      </c>
      <c r="E211" s="299" t="s">
        <v>9</v>
      </c>
      <c r="F211" s="231" t="s">
        <v>9</v>
      </c>
      <c r="G211" s="231" t="s">
        <v>9</v>
      </c>
      <c r="H211" s="299"/>
      <c r="I211" s="239"/>
    </row>
    <row r="212" spans="1:9">
      <c r="A212" s="299" t="s">
        <v>2991</v>
      </c>
      <c r="B212" s="299"/>
      <c r="C212" s="320"/>
      <c r="D212" s="216" t="s">
        <v>3441</v>
      </c>
      <c r="E212" s="299" t="s">
        <v>9</v>
      </c>
      <c r="F212" s="231" t="s">
        <v>9</v>
      </c>
      <c r="G212" s="231" t="s">
        <v>9</v>
      </c>
      <c r="H212" s="299"/>
      <c r="I212" s="239"/>
    </row>
    <row r="213" spans="1:9">
      <c r="A213" s="299" t="s">
        <v>2992</v>
      </c>
      <c r="B213" s="299"/>
      <c r="C213" s="320"/>
      <c r="D213" s="216" t="s">
        <v>3442</v>
      </c>
      <c r="E213" s="299" t="s">
        <v>9</v>
      </c>
      <c r="F213" s="231" t="s">
        <v>9</v>
      </c>
      <c r="G213" s="231" t="s">
        <v>9</v>
      </c>
      <c r="H213" s="299"/>
      <c r="I213" s="239"/>
    </row>
    <row r="214" spans="1:9">
      <c r="A214" s="299" t="s">
        <v>2993</v>
      </c>
      <c r="B214" s="299"/>
      <c r="C214" s="320"/>
      <c r="D214" s="216" t="s">
        <v>3443</v>
      </c>
      <c r="E214" s="299" t="s">
        <v>9</v>
      </c>
      <c r="F214" s="231" t="s">
        <v>9</v>
      </c>
      <c r="G214" s="231" t="s">
        <v>9</v>
      </c>
      <c r="H214" s="299"/>
      <c r="I214" s="239"/>
    </row>
    <row r="215" spans="1:9">
      <c r="A215" s="299" t="s">
        <v>2994</v>
      </c>
      <c r="B215" s="299"/>
      <c r="C215" s="320"/>
      <c r="D215" s="216" t="s">
        <v>3444</v>
      </c>
      <c r="E215" s="299" t="s">
        <v>9</v>
      </c>
      <c r="F215" s="231" t="s">
        <v>9</v>
      </c>
      <c r="G215" s="231" t="s">
        <v>9</v>
      </c>
      <c r="H215" s="299"/>
      <c r="I215" s="239"/>
    </row>
    <row r="216" spans="1:9">
      <c r="A216" s="299" t="s">
        <v>2996</v>
      </c>
      <c r="B216" s="299"/>
      <c r="C216" s="320"/>
      <c r="D216" s="216" t="s">
        <v>3445</v>
      </c>
      <c r="E216" s="299" t="s">
        <v>9</v>
      </c>
      <c r="F216" s="231" t="s">
        <v>9</v>
      </c>
      <c r="G216" s="231" t="s">
        <v>9</v>
      </c>
      <c r="H216" s="299"/>
      <c r="I216" s="239"/>
    </row>
    <row r="217" spans="1:9">
      <c r="A217" s="299" t="s">
        <v>2998</v>
      </c>
      <c r="B217" s="299"/>
      <c r="C217" s="320"/>
      <c r="D217" s="216" t="s">
        <v>3446</v>
      </c>
      <c r="E217" s="299" t="s">
        <v>9</v>
      </c>
      <c r="F217" s="231" t="s">
        <v>9</v>
      </c>
      <c r="G217" s="231" t="s">
        <v>9</v>
      </c>
      <c r="H217" s="299"/>
      <c r="I217" s="239"/>
    </row>
    <row r="218" spans="1:9">
      <c r="A218" s="299" t="s">
        <v>2999</v>
      </c>
      <c r="B218" s="299"/>
      <c r="C218" s="320"/>
      <c r="D218" s="297" t="s">
        <v>6082</v>
      </c>
      <c r="E218" s="294" t="s">
        <v>9</v>
      </c>
      <c r="F218" s="231" t="s">
        <v>9</v>
      </c>
      <c r="G218" s="231" t="s">
        <v>9</v>
      </c>
      <c r="H218" s="299"/>
      <c r="I218" s="239"/>
    </row>
    <row r="219" spans="1:9">
      <c r="A219" s="299" t="s">
        <v>5349</v>
      </c>
      <c r="B219" s="299"/>
      <c r="C219" s="320"/>
      <c r="D219" s="321" t="s">
        <v>5013</v>
      </c>
      <c r="E219" s="294" t="s">
        <v>2462</v>
      </c>
      <c r="F219" s="231" t="s">
        <v>9</v>
      </c>
      <c r="G219" s="231" t="s">
        <v>9</v>
      </c>
      <c r="H219" s="299"/>
      <c r="I219" s="239"/>
    </row>
    <row r="220" spans="1:9">
      <c r="A220" s="299" t="s">
        <v>6081</v>
      </c>
      <c r="B220" s="296" t="s">
        <v>2457</v>
      </c>
      <c r="C220" s="322"/>
      <c r="D220" s="295" t="s">
        <v>5350</v>
      </c>
      <c r="E220" s="296" t="s">
        <v>2457</v>
      </c>
      <c r="F220" s="231"/>
      <c r="G220" s="231"/>
      <c r="H220" s="299"/>
      <c r="I220" s="239"/>
    </row>
    <row r="221" spans="1:9">
      <c r="A221" s="299" t="s">
        <v>6083</v>
      </c>
      <c r="B221" s="296" t="s">
        <v>2457</v>
      </c>
      <c r="C221" s="320"/>
      <c r="D221" s="295" t="s">
        <v>6080</v>
      </c>
      <c r="E221" s="296" t="s">
        <v>2457</v>
      </c>
      <c r="F221" s="231"/>
      <c r="G221" s="231"/>
      <c r="H221" s="299"/>
      <c r="I221" s="239"/>
    </row>
    <row r="222" spans="1:9">
      <c r="A222" s="232"/>
      <c r="C222" s="291"/>
      <c r="D222" s="292"/>
      <c r="E222" s="239"/>
      <c r="F222" s="293"/>
      <c r="G222" s="293"/>
      <c r="H222" s="239"/>
      <c r="I222" s="239"/>
    </row>
    <row r="223" spans="1:9">
      <c r="I223" s="239"/>
    </row>
    <row r="224" spans="1:9">
      <c r="B224" s="356" t="s">
        <v>2615</v>
      </c>
      <c r="C224" s="357"/>
      <c r="D224" s="358"/>
      <c r="E224" s="217">
        <v>175</v>
      </c>
      <c r="F224" s="217">
        <v>166</v>
      </c>
      <c r="G224" s="217">
        <v>166</v>
      </c>
      <c r="H224" s="217"/>
      <c r="I224" s="246"/>
    </row>
    <row r="225" spans="2:9">
      <c r="I225" s="247"/>
    </row>
    <row r="226" spans="2:9">
      <c r="B226" s="359" t="s">
        <v>3413</v>
      </c>
      <c r="C226" s="360"/>
      <c r="D226" s="361"/>
      <c r="E226" s="218">
        <v>184</v>
      </c>
      <c r="F226" s="218">
        <v>202</v>
      </c>
      <c r="G226" s="218">
        <v>202</v>
      </c>
      <c r="H226" s="218"/>
      <c r="I226" s="246"/>
    </row>
    <row r="227" spans="2:9">
      <c r="I227" s="247"/>
    </row>
    <row r="230" spans="2:9">
      <c r="D230" s="219" t="s">
        <v>2617</v>
      </c>
      <c r="E230" s="229">
        <v>3</v>
      </c>
      <c r="F230" s="220"/>
      <c r="G230" s="362" t="s">
        <v>2618</v>
      </c>
      <c r="H230" s="362"/>
    </row>
    <row r="231" spans="2:9">
      <c r="D231" s="219" t="s">
        <v>6085</v>
      </c>
      <c r="E231" s="229">
        <v>191</v>
      </c>
      <c r="F231" s="221"/>
      <c r="G231" s="229" t="s">
        <v>658</v>
      </c>
      <c r="H231" s="222">
        <f>H224/E235</f>
        <v>0</v>
      </c>
      <c r="I231" s="241"/>
    </row>
    <row r="232" spans="2:9">
      <c r="D232" s="219" t="s">
        <v>2620</v>
      </c>
      <c r="E232" s="229">
        <v>24</v>
      </c>
      <c r="F232" s="221"/>
      <c r="G232" s="221"/>
      <c r="H232" s="221"/>
      <c r="I232" s="242"/>
    </row>
    <row r="233" spans="2:9">
      <c r="D233" s="219" t="s">
        <v>2622</v>
      </c>
      <c r="E233" s="229">
        <v>2</v>
      </c>
      <c r="F233" s="220"/>
      <c r="G233" s="220"/>
      <c r="H233" s="220"/>
      <c r="I233" s="221"/>
    </row>
    <row r="234" spans="2:9">
      <c r="D234" s="219"/>
      <c r="E234" s="229"/>
      <c r="F234" s="221"/>
      <c r="G234" s="362" t="s">
        <v>2623</v>
      </c>
      <c r="H234" s="362"/>
      <c r="I234" s="220"/>
    </row>
    <row r="235" spans="2:9">
      <c r="D235" s="219" t="s">
        <v>2624</v>
      </c>
      <c r="E235" s="229">
        <f>E230+E231+E232-E233</f>
        <v>216</v>
      </c>
      <c r="F235" s="220"/>
      <c r="G235" s="229" t="s">
        <v>658</v>
      </c>
      <c r="H235" s="222">
        <f>H226/E235</f>
        <v>0</v>
      </c>
      <c r="I235" s="241"/>
    </row>
    <row r="236" spans="2:9">
      <c r="I236" s="242"/>
    </row>
    <row r="239" spans="2:9">
      <c r="F239" s="5" t="s">
        <v>3006</v>
      </c>
    </row>
    <row r="240" spans="2:9">
      <c r="G240" s="5" t="s">
        <v>3692</v>
      </c>
    </row>
  </sheetData>
  <sortState xmlns:xlrd2="http://schemas.microsoft.com/office/spreadsheetml/2017/richdata2" ref="A4:H220">
    <sortCondition ref="A4:A220"/>
  </sortState>
  <mergeCells count="5">
    <mergeCell ref="B224:D224"/>
    <mergeCell ref="B226:D226"/>
    <mergeCell ref="G230:H230"/>
    <mergeCell ref="G234:H234"/>
    <mergeCell ref="A1:H1"/>
  </mergeCells>
  <phoneticPr fontId="40" type="noConversion"/>
  <conditionalFormatting sqref="F3:I3 I225 E224:H224 I227 E226:H226">
    <cfRule type="containsText" dxfId="15" priority="12" operator="containsText" text="ATKT">
      <formula>NOT(ISERROR(SEARCH("ATKT",E3)))</formula>
    </cfRule>
  </conditionalFormatting>
  <conditionalFormatting sqref="H217:I220 E4:I216 E220:H220 I223 E222:I222 F221:I221">
    <cfRule type="cellIs" dxfId="14" priority="7" operator="equal">
      <formula>"BRCNG"</formula>
    </cfRule>
    <cfRule type="cellIs" dxfId="13" priority="8" operator="equal">
      <formula>"ATKT"</formula>
    </cfRule>
    <cfRule type="cellIs" dxfId="12" priority="9" operator="equal">
      <formula>"FAIL"</formula>
    </cfRule>
  </conditionalFormatting>
  <conditionalFormatting sqref="E217:G219">
    <cfRule type="cellIs" dxfId="11" priority="1" operator="equal">
      <formula>"BRCNG"</formula>
    </cfRule>
    <cfRule type="cellIs" dxfId="10" priority="2" operator="equal">
      <formula>"ATKT"</formula>
    </cfRule>
    <cfRule type="cellIs" dxfId="9" priority="3" operator="equal">
      <formula>"FAIL"</formula>
    </cfRule>
  </conditionalFormatting>
  <printOptions horizontalCentered="1"/>
  <pageMargins left="0.19685039370078741" right="0.15748031496062992" top="0.23622047244094491" bottom="0.31496062992125984" header="0.15748031496062992" footer="0.11811023622047245"/>
  <pageSetup paperSize="9" scale="82" orientation="portrait" r:id="rId1"/>
  <headerFoot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30A0"/>
  </sheetPr>
  <dimension ref="A1:AW273"/>
  <sheetViews>
    <sheetView view="pageBreakPreview" zoomScale="60" zoomScaleNormal="70" workbookViewId="0">
      <selection sqref="A1:H1"/>
    </sheetView>
  </sheetViews>
  <sheetFormatPr defaultColWidth="9" defaultRowHeight="14.4"/>
  <cols>
    <col min="1" max="1" width="8.6640625" bestFit="1" customWidth="1"/>
    <col min="2" max="2" width="12.44140625" bestFit="1" customWidth="1"/>
    <col min="3" max="3" width="14.44140625" bestFit="1" customWidth="1"/>
    <col min="4" max="4" width="39.6640625" bestFit="1" customWidth="1"/>
    <col min="5" max="6" width="9" customWidth="1"/>
    <col min="7" max="7" width="19.33203125" bestFit="1" customWidth="1"/>
    <col min="8" max="10" width="9" customWidth="1"/>
    <col min="11" max="11" width="11" hidden="1" customWidth="1"/>
    <col min="12" max="12" width="9" hidden="1" customWidth="1"/>
    <col min="13" max="13" width="41.5546875" hidden="1" customWidth="1"/>
    <col min="14" max="14" width="9" hidden="1" customWidth="1"/>
    <col min="15" max="15" width="10.5546875" bestFit="1" customWidth="1"/>
    <col min="16" max="16" width="9" hidden="1" customWidth="1"/>
    <col min="17" max="17" width="8.109375" hidden="1" customWidth="1"/>
    <col min="18" max="18" width="6.109375" hidden="1" customWidth="1"/>
    <col min="19" max="19" width="11.33203125" hidden="1" customWidth="1"/>
    <col min="20" max="20" width="11" hidden="1" customWidth="1"/>
    <col min="21" max="21" width="11.88671875" hidden="1" customWidth="1"/>
    <col min="22" max="22" width="41.5546875" hidden="1" customWidth="1"/>
    <col min="23" max="23" width="5.6640625" hidden="1" customWidth="1"/>
    <col min="24" max="24" width="14.6640625" customWidth="1"/>
    <col min="25" max="25" width="6.6640625" hidden="1" customWidth="1"/>
    <col min="26" max="26" width="11" hidden="1" customWidth="1"/>
    <col min="27" max="27" width="12.44140625" hidden="1" customWidth="1"/>
    <col min="28" max="28" width="33.33203125" hidden="1" customWidth="1"/>
    <col min="29" max="29" width="14.6640625" hidden="1" customWidth="1"/>
    <col min="30" max="30" width="5.44140625" hidden="1" customWidth="1"/>
    <col min="31" max="31" width="14.6640625" hidden="1" customWidth="1"/>
    <col min="32" max="32" width="11.88671875" hidden="1" customWidth="1"/>
    <col min="33" max="33" width="5.33203125" hidden="1" customWidth="1"/>
    <col min="34" max="34" width="9.109375" hidden="1" customWidth="1"/>
    <col min="35" max="35" width="6.109375" hidden="1" customWidth="1"/>
    <col min="36" max="36" width="11.33203125" hidden="1" customWidth="1"/>
    <col min="37" max="37" width="10.5546875" hidden="1" customWidth="1"/>
    <col min="38" max="38" width="30.33203125" hidden="1" customWidth="1"/>
    <col min="39" max="43" width="14.6640625" hidden="1" customWidth="1"/>
    <col min="44" max="46" width="0" hidden="1" customWidth="1"/>
    <col min="47" max="47" width="31.6640625" hidden="1" customWidth="1"/>
    <col min="48" max="59" width="0" hidden="1" customWidth="1"/>
  </cols>
  <sheetData>
    <row r="1" spans="1:49" ht="18">
      <c r="A1" s="363" t="s">
        <v>3414</v>
      </c>
      <c r="B1" s="363"/>
      <c r="C1" s="363"/>
      <c r="D1" s="363"/>
      <c r="E1" s="363"/>
      <c r="F1" s="363"/>
      <c r="G1" s="363"/>
      <c r="H1" s="363"/>
      <c r="Q1" t="e" cm="1">
        <f t="array" ref="Q1">+K:AEAB8K:Q:AK</f>
        <v>#NAME?</v>
      </c>
    </row>
    <row r="2" spans="1:49" ht="15" customHeight="1">
      <c r="A2" s="350" t="s">
        <v>5151</v>
      </c>
      <c r="B2" s="350" t="s">
        <v>2917</v>
      </c>
      <c r="C2" s="350" t="s">
        <v>2919</v>
      </c>
      <c r="D2" s="350" t="s">
        <v>1636</v>
      </c>
      <c r="E2" s="298" t="s">
        <v>1812</v>
      </c>
      <c r="F2" s="298" t="s">
        <v>1980</v>
      </c>
      <c r="G2" s="298" t="s">
        <v>3008</v>
      </c>
      <c r="H2" s="298" t="s">
        <v>3415</v>
      </c>
      <c r="AR2" t="s">
        <v>3947</v>
      </c>
      <c r="AS2" t="s">
        <v>4068</v>
      </c>
      <c r="AT2" t="s">
        <v>4070</v>
      </c>
      <c r="AU2" t="s">
        <v>4069</v>
      </c>
      <c r="AW2" t="s">
        <v>2462</v>
      </c>
    </row>
    <row r="3" spans="1:49">
      <c r="A3" s="350"/>
      <c r="B3" s="350"/>
      <c r="C3" s="350"/>
      <c r="D3" s="350"/>
      <c r="E3" s="298" t="s">
        <v>2920</v>
      </c>
      <c r="F3" s="298" t="s">
        <v>1981</v>
      </c>
      <c r="G3" s="298" t="s">
        <v>1982</v>
      </c>
      <c r="H3" s="298" t="s">
        <v>1813</v>
      </c>
      <c r="Q3" s="249" t="s">
        <v>5121</v>
      </c>
      <c r="R3" s="249" t="s">
        <v>5122</v>
      </c>
      <c r="S3" s="249" t="s">
        <v>5123</v>
      </c>
      <c r="T3" s="249" t="s">
        <v>5124</v>
      </c>
      <c r="U3" s="249" t="s">
        <v>5126</v>
      </c>
      <c r="V3" s="249" t="s">
        <v>5125</v>
      </c>
      <c r="W3" s="249" t="s">
        <v>5127</v>
      </c>
      <c r="AR3" t="s">
        <v>3952</v>
      </c>
      <c r="AS3" t="s">
        <v>4727</v>
      </c>
      <c r="AT3" t="s">
        <v>4729</v>
      </c>
      <c r="AU3" t="s">
        <v>4728</v>
      </c>
      <c r="AW3" t="s">
        <v>2462</v>
      </c>
    </row>
    <row r="4" spans="1:49">
      <c r="A4" s="262" t="s">
        <v>5029</v>
      </c>
      <c r="B4" s="263" t="s">
        <v>5038</v>
      </c>
      <c r="C4" s="263" t="s">
        <v>5040</v>
      </c>
      <c r="D4" s="277" t="s">
        <v>5039</v>
      </c>
      <c r="E4" s="286" t="s">
        <v>2462</v>
      </c>
      <c r="F4" s="264" t="s">
        <v>2462</v>
      </c>
      <c r="G4" s="36"/>
      <c r="H4" s="36"/>
      <c r="Q4" t="s">
        <v>3947</v>
      </c>
      <c r="R4">
        <v>23101</v>
      </c>
      <c r="S4" t="s">
        <v>3948</v>
      </c>
      <c r="T4" t="s">
        <v>3949</v>
      </c>
      <c r="U4" t="s">
        <v>3951</v>
      </c>
      <c r="V4" t="s">
        <v>3950</v>
      </c>
      <c r="W4" t="s">
        <v>2462</v>
      </c>
      <c r="AR4" t="s">
        <v>3957</v>
      </c>
      <c r="AS4" t="s">
        <v>4731</v>
      </c>
      <c r="AT4" t="s">
        <v>4732</v>
      </c>
      <c r="AU4" t="s">
        <v>3439</v>
      </c>
      <c r="AW4" t="s">
        <v>2462</v>
      </c>
    </row>
    <row r="5" spans="1:49">
      <c r="A5" s="262" t="s">
        <v>5033</v>
      </c>
      <c r="B5" s="263" t="s">
        <v>5042</v>
      </c>
      <c r="C5" s="263" t="s">
        <v>5044</v>
      </c>
      <c r="D5" s="277" t="s">
        <v>5043</v>
      </c>
      <c r="E5" s="264" t="s">
        <v>2462</v>
      </c>
      <c r="F5" s="264" t="s">
        <v>2462</v>
      </c>
      <c r="G5" s="36"/>
      <c r="H5" s="36"/>
      <c r="K5" t="s">
        <v>4513</v>
      </c>
      <c r="L5">
        <v>10734</v>
      </c>
      <c r="M5" t="s">
        <v>4514</v>
      </c>
      <c r="Q5" t="s">
        <v>4347</v>
      </c>
      <c r="R5">
        <v>23201</v>
      </c>
      <c r="S5" t="s">
        <v>4348</v>
      </c>
      <c r="T5" t="s">
        <v>4349</v>
      </c>
      <c r="U5" t="s">
        <v>4351</v>
      </c>
      <c r="V5" t="s">
        <v>4350</v>
      </c>
      <c r="W5" t="s">
        <v>2462</v>
      </c>
      <c r="AR5" t="s">
        <v>3962</v>
      </c>
      <c r="AS5" t="s">
        <v>4342</v>
      </c>
      <c r="AT5" t="s">
        <v>4343</v>
      </c>
      <c r="AU5" t="s">
        <v>3438</v>
      </c>
      <c r="AW5" t="s">
        <v>2462</v>
      </c>
    </row>
    <row r="6" spans="1:49">
      <c r="A6" s="262" t="s">
        <v>5037</v>
      </c>
      <c r="B6" s="263" t="s">
        <v>5034</v>
      </c>
      <c r="C6" s="263" t="s">
        <v>5036</v>
      </c>
      <c r="D6" s="277" t="s">
        <v>5035</v>
      </c>
      <c r="E6" s="264" t="s">
        <v>2462</v>
      </c>
      <c r="F6" s="264" t="s">
        <v>2462</v>
      </c>
      <c r="G6" s="36"/>
      <c r="H6" s="36"/>
      <c r="K6" t="s">
        <v>3949</v>
      </c>
      <c r="L6">
        <v>10618</v>
      </c>
      <c r="M6" t="s">
        <v>3950</v>
      </c>
      <c r="Q6" t="s">
        <v>3952</v>
      </c>
      <c r="R6">
        <v>23102</v>
      </c>
      <c r="S6" t="s">
        <v>3953</v>
      </c>
      <c r="T6" t="s">
        <v>3954</v>
      </c>
      <c r="U6" t="s">
        <v>3956</v>
      </c>
      <c r="V6" t="s">
        <v>3955</v>
      </c>
      <c r="W6" t="s">
        <v>2462</v>
      </c>
      <c r="AR6" t="s">
        <v>3967</v>
      </c>
      <c r="AS6" t="s">
        <v>4345</v>
      </c>
      <c r="AT6" t="s">
        <v>4346</v>
      </c>
      <c r="AU6" t="s">
        <v>3442</v>
      </c>
      <c r="AW6" t="s">
        <v>2462</v>
      </c>
    </row>
    <row r="7" spans="1:49">
      <c r="A7" s="262" t="s">
        <v>5041</v>
      </c>
      <c r="B7" s="263" t="s">
        <v>5030</v>
      </c>
      <c r="C7" s="263" t="s">
        <v>5032</v>
      </c>
      <c r="D7" s="277" t="s">
        <v>5031</v>
      </c>
      <c r="E7" s="264" t="s">
        <v>2462</v>
      </c>
      <c r="F7" s="264" t="s">
        <v>2462</v>
      </c>
      <c r="G7" s="36"/>
      <c r="H7" s="36"/>
      <c r="K7" t="s">
        <v>4349</v>
      </c>
      <c r="L7">
        <v>10907</v>
      </c>
      <c r="M7" t="s">
        <v>4350</v>
      </c>
      <c r="Q7" t="s">
        <v>3957</v>
      </c>
      <c r="R7">
        <v>23103</v>
      </c>
      <c r="S7" t="s">
        <v>3958</v>
      </c>
      <c r="T7" t="s">
        <v>3959</v>
      </c>
      <c r="U7" t="s">
        <v>3961</v>
      </c>
      <c r="V7" t="s">
        <v>3960</v>
      </c>
      <c r="W7" t="s">
        <v>2462</v>
      </c>
      <c r="AR7" t="s">
        <v>3972</v>
      </c>
      <c r="AS7" t="s">
        <v>4621</v>
      </c>
      <c r="AT7" t="s">
        <v>4622</v>
      </c>
      <c r="AU7" t="s">
        <v>3444</v>
      </c>
      <c r="AW7" t="s">
        <v>2463</v>
      </c>
    </row>
    <row r="8" spans="1:49">
      <c r="A8" s="262" t="s">
        <v>5045</v>
      </c>
      <c r="B8" s="263" t="s">
        <v>5046</v>
      </c>
      <c r="C8" s="263" t="s">
        <v>5048</v>
      </c>
      <c r="D8" s="277" t="s">
        <v>5047</v>
      </c>
      <c r="E8" s="264" t="s">
        <v>2462</v>
      </c>
      <c r="F8" s="264" t="s">
        <v>2462</v>
      </c>
      <c r="G8" s="36"/>
      <c r="H8" s="36"/>
      <c r="K8" t="s">
        <v>3954</v>
      </c>
      <c r="L8">
        <v>10309</v>
      </c>
      <c r="M8" t="s">
        <v>3955</v>
      </c>
      <c r="Q8" t="s">
        <v>4352</v>
      </c>
      <c r="R8">
        <v>23202</v>
      </c>
      <c r="S8" t="s">
        <v>4353</v>
      </c>
      <c r="T8" t="s">
        <v>4354</v>
      </c>
      <c r="U8" t="s">
        <v>4356</v>
      </c>
      <c r="V8" t="s">
        <v>4355</v>
      </c>
      <c r="W8" t="s">
        <v>2462</v>
      </c>
      <c r="Y8">
        <v>1</v>
      </c>
      <c r="Z8">
        <v>4</v>
      </c>
      <c r="AA8">
        <v>6</v>
      </c>
      <c r="AB8">
        <v>5</v>
      </c>
      <c r="AD8">
        <v>7</v>
      </c>
      <c r="AH8" s="252" t="s">
        <v>5128</v>
      </c>
      <c r="AR8" t="s">
        <v>3977</v>
      </c>
      <c r="AS8" t="s">
        <v>4724</v>
      </c>
      <c r="AT8" t="s">
        <v>4725</v>
      </c>
      <c r="AU8" t="s">
        <v>3437</v>
      </c>
      <c r="AW8" t="s">
        <v>2462</v>
      </c>
    </row>
    <row r="9" spans="1:49">
      <c r="A9" s="248" t="s">
        <v>3447</v>
      </c>
      <c r="B9" s="248" t="s">
        <v>5049</v>
      </c>
      <c r="C9" s="248" t="s">
        <v>5051</v>
      </c>
      <c r="D9" s="29" t="s">
        <v>5050</v>
      </c>
      <c r="E9" s="1"/>
      <c r="F9" s="1" t="s">
        <v>2462</v>
      </c>
      <c r="G9" s="29"/>
      <c r="H9" s="29"/>
      <c r="K9" t="s">
        <v>3959</v>
      </c>
      <c r="L9">
        <v>10450</v>
      </c>
      <c r="M9" t="s">
        <v>3960</v>
      </c>
      <c r="Q9" t="s">
        <v>4357</v>
      </c>
      <c r="R9">
        <v>23203</v>
      </c>
      <c r="S9" t="s">
        <v>4358</v>
      </c>
      <c r="T9" t="s">
        <v>4359</v>
      </c>
      <c r="U9" t="s">
        <v>4361</v>
      </c>
      <c r="V9" t="s">
        <v>4360</v>
      </c>
      <c r="W9" t="s">
        <v>2462</v>
      </c>
      <c r="Y9" t="s">
        <v>5029</v>
      </c>
      <c r="Z9" t="s">
        <v>5030</v>
      </c>
      <c r="AA9" t="s">
        <v>5032</v>
      </c>
      <c r="AB9" t="s">
        <v>5031</v>
      </c>
      <c r="AD9" t="s">
        <v>2462</v>
      </c>
      <c r="AH9" s="250" t="s">
        <v>5006</v>
      </c>
      <c r="AI9" s="250">
        <v>23356</v>
      </c>
      <c r="AJ9" s="250" t="s">
        <v>5007</v>
      </c>
      <c r="AK9" s="250" t="s">
        <v>5008</v>
      </c>
      <c r="AL9" s="250" t="s">
        <v>3436</v>
      </c>
    </row>
    <row r="10" spans="1:49">
      <c r="A10" s="248" t="s">
        <v>3448</v>
      </c>
      <c r="B10" s="248" t="s">
        <v>5052</v>
      </c>
      <c r="C10" s="248" t="s">
        <v>5054</v>
      </c>
      <c r="D10" s="29" t="s">
        <v>5053</v>
      </c>
      <c r="E10" s="1"/>
      <c r="F10" s="1" t="s">
        <v>681</v>
      </c>
      <c r="G10" s="29"/>
      <c r="H10" s="29"/>
      <c r="K10" t="s">
        <v>4354</v>
      </c>
      <c r="L10">
        <v>10114</v>
      </c>
      <c r="M10" t="s">
        <v>4355</v>
      </c>
      <c r="Q10" t="s">
        <v>3962</v>
      </c>
      <c r="R10">
        <v>23104</v>
      </c>
      <c r="S10" t="s">
        <v>3963</v>
      </c>
      <c r="T10" t="s">
        <v>3964</v>
      </c>
      <c r="U10" t="s">
        <v>3966</v>
      </c>
      <c r="V10" t="s">
        <v>3965</v>
      </c>
      <c r="W10" t="s">
        <v>2462</v>
      </c>
      <c r="Y10" t="s">
        <v>5033</v>
      </c>
      <c r="Z10" t="s">
        <v>5034</v>
      </c>
      <c r="AA10" t="s">
        <v>5036</v>
      </c>
      <c r="AB10" t="s">
        <v>5035</v>
      </c>
      <c r="AD10" t="s">
        <v>2462</v>
      </c>
      <c r="AH10" s="250" t="s">
        <v>5010</v>
      </c>
      <c r="AI10" s="250">
        <v>23357</v>
      </c>
      <c r="AJ10" s="250" t="s">
        <v>5011</v>
      </c>
      <c r="AK10" s="250" t="s">
        <v>5012</v>
      </c>
      <c r="AL10" s="250" t="s">
        <v>5013</v>
      </c>
    </row>
    <row r="11" spans="1:49">
      <c r="A11" s="248" t="s">
        <v>3449</v>
      </c>
      <c r="B11" s="248" t="s">
        <v>5055</v>
      </c>
      <c r="C11" s="248" t="s">
        <v>5057</v>
      </c>
      <c r="D11" s="29" t="s">
        <v>5056</v>
      </c>
      <c r="E11" s="1"/>
      <c r="F11" s="1" t="s">
        <v>2462</v>
      </c>
      <c r="G11" s="29"/>
      <c r="H11" s="29"/>
      <c r="K11" t="s">
        <v>4359</v>
      </c>
      <c r="L11">
        <v>10853</v>
      </c>
      <c r="M11" t="s">
        <v>4360</v>
      </c>
      <c r="Q11" t="s">
        <v>4362</v>
      </c>
      <c r="R11">
        <v>23204</v>
      </c>
      <c r="S11" t="s">
        <v>4363</v>
      </c>
      <c r="T11" t="s">
        <v>4364</v>
      </c>
      <c r="U11" t="s">
        <v>4366</v>
      </c>
      <c r="V11" t="s">
        <v>4365</v>
      </c>
      <c r="W11" t="s">
        <v>2462</v>
      </c>
      <c r="Y11" t="s">
        <v>5037</v>
      </c>
      <c r="Z11" t="s">
        <v>5038</v>
      </c>
      <c r="AA11" t="s">
        <v>5040</v>
      </c>
      <c r="AB11" t="s">
        <v>5039</v>
      </c>
      <c r="AD11" t="s">
        <v>2462</v>
      </c>
      <c r="AH11" s="250" t="s">
        <v>5015</v>
      </c>
      <c r="AI11" s="250">
        <v>23358</v>
      </c>
      <c r="AJ11" s="250" t="s">
        <v>5016</v>
      </c>
      <c r="AK11" s="250" t="s">
        <v>5017</v>
      </c>
      <c r="AL11" s="250" t="s">
        <v>3445</v>
      </c>
    </row>
    <row r="12" spans="1:49">
      <c r="A12" s="248" t="s">
        <v>3450</v>
      </c>
      <c r="B12" s="248" t="s">
        <v>5058</v>
      </c>
      <c r="C12" s="248" t="s">
        <v>5060</v>
      </c>
      <c r="D12" s="29" t="s">
        <v>5059</v>
      </c>
      <c r="E12" s="1"/>
      <c r="F12" s="1" t="s">
        <v>2462</v>
      </c>
      <c r="G12" s="29"/>
      <c r="H12" s="29"/>
      <c r="K12" t="s">
        <v>3964</v>
      </c>
      <c r="L12">
        <v>10256</v>
      </c>
      <c r="M12" t="s">
        <v>3965</v>
      </c>
      <c r="Q12" t="s">
        <v>4733</v>
      </c>
      <c r="R12">
        <v>23301</v>
      </c>
      <c r="S12" t="s">
        <v>4734</v>
      </c>
      <c r="T12" t="s">
        <v>4735</v>
      </c>
      <c r="U12" t="s">
        <v>4737</v>
      </c>
      <c r="V12" t="s">
        <v>4736</v>
      </c>
      <c r="W12" t="s">
        <v>2462</v>
      </c>
      <c r="Y12" t="s">
        <v>5041</v>
      </c>
      <c r="Z12" t="s">
        <v>5042</v>
      </c>
      <c r="AA12" t="s">
        <v>5044</v>
      </c>
      <c r="AB12" t="s">
        <v>5043</v>
      </c>
      <c r="AD12" t="s">
        <v>2462</v>
      </c>
      <c r="AH12" s="250" t="s">
        <v>5019</v>
      </c>
      <c r="AI12" s="250">
        <v>23359</v>
      </c>
      <c r="AJ12" s="250" t="s">
        <v>5020</v>
      </c>
      <c r="AK12" s="250" t="s">
        <v>5021</v>
      </c>
      <c r="AL12" s="250" t="s">
        <v>5022</v>
      </c>
    </row>
    <row r="13" spans="1:49">
      <c r="A13" s="248" t="s">
        <v>3451</v>
      </c>
      <c r="B13" s="248" t="s">
        <v>5061</v>
      </c>
      <c r="C13" s="248" t="s">
        <v>5063</v>
      </c>
      <c r="D13" s="29" t="s">
        <v>5062</v>
      </c>
      <c r="E13" s="1"/>
      <c r="F13" s="1" t="s">
        <v>2462</v>
      </c>
      <c r="G13" s="29"/>
      <c r="H13" s="29"/>
      <c r="K13" t="s">
        <v>4364</v>
      </c>
      <c r="L13">
        <v>10349</v>
      </c>
      <c r="M13" t="s">
        <v>4365</v>
      </c>
      <c r="Q13" t="s">
        <v>3967</v>
      </c>
      <c r="R13">
        <v>23105</v>
      </c>
      <c r="S13" t="s">
        <v>3968</v>
      </c>
      <c r="T13" t="s">
        <v>3969</v>
      </c>
      <c r="U13" t="s">
        <v>3971</v>
      </c>
      <c r="V13" t="s">
        <v>3970</v>
      </c>
      <c r="W13" t="s">
        <v>2462</v>
      </c>
      <c r="Y13" t="s">
        <v>5045</v>
      </c>
      <c r="Z13" t="s">
        <v>5046</v>
      </c>
      <c r="AA13" t="s">
        <v>5048</v>
      </c>
      <c r="AB13" t="s">
        <v>5047</v>
      </c>
      <c r="AD13" t="s">
        <v>2462</v>
      </c>
      <c r="AH13" s="250" t="s">
        <v>5024</v>
      </c>
      <c r="AI13" s="250">
        <v>23360</v>
      </c>
      <c r="AJ13" s="250" t="s">
        <v>5025</v>
      </c>
      <c r="AK13" s="250" t="s">
        <v>5026</v>
      </c>
      <c r="AL13" s="250" t="s">
        <v>5027</v>
      </c>
    </row>
    <row r="14" spans="1:49">
      <c r="A14" s="248" t="s">
        <v>3452</v>
      </c>
      <c r="B14" s="248" t="s">
        <v>5064</v>
      </c>
      <c r="C14" s="248" t="s">
        <v>5066</v>
      </c>
      <c r="D14" s="29" t="s">
        <v>5065</v>
      </c>
      <c r="E14" s="1"/>
      <c r="F14" s="1" t="s">
        <v>2462</v>
      </c>
      <c r="G14" s="29"/>
      <c r="H14" s="29"/>
      <c r="K14" t="s">
        <v>4735</v>
      </c>
      <c r="L14">
        <v>10933</v>
      </c>
      <c r="M14" t="s">
        <v>4736</v>
      </c>
      <c r="Q14" t="s">
        <v>4367</v>
      </c>
      <c r="R14">
        <v>23205</v>
      </c>
      <c r="S14" t="s">
        <v>4368</v>
      </c>
      <c r="T14" t="s">
        <v>4369</v>
      </c>
      <c r="U14" t="s">
        <v>4371</v>
      </c>
      <c r="V14" t="s">
        <v>4370</v>
      </c>
      <c r="W14" t="s">
        <v>2462</v>
      </c>
      <c r="Y14" t="s">
        <v>3447</v>
      </c>
      <c r="Z14" t="s">
        <v>5049</v>
      </c>
      <c r="AA14" t="s">
        <v>5051</v>
      </c>
      <c r="AB14" t="s">
        <v>5050</v>
      </c>
      <c r="AD14" t="s">
        <v>2462</v>
      </c>
    </row>
    <row r="15" spans="1:49">
      <c r="A15" s="248" t="s">
        <v>3453</v>
      </c>
      <c r="B15" s="248" t="s">
        <v>5067</v>
      </c>
      <c r="C15" s="248" t="s">
        <v>5069</v>
      </c>
      <c r="D15" s="29" t="s">
        <v>5068</v>
      </c>
      <c r="E15" s="1"/>
      <c r="F15" s="1" t="s">
        <v>2462</v>
      </c>
      <c r="G15" s="29"/>
      <c r="H15" s="29"/>
      <c r="K15" t="s">
        <v>3969</v>
      </c>
      <c r="L15">
        <v>10703</v>
      </c>
      <c r="M15" t="s">
        <v>3970</v>
      </c>
      <c r="Q15" t="s">
        <v>3972</v>
      </c>
      <c r="R15">
        <v>23106</v>
      </c>
      <c r="S15" t="s">
        <v>3973</v>
      </c>
      <c r="T15" t="s">
        <v>3974</v>
      </c>
      <c r="U15" t="s">
        <v>3976</v>
      </c>
      <c r="V15" t="s">
        <v>3975</v>
      </c>
      <c r="W15" t="s">
        <v>2462</v>
      </c>
      <c r="Y15" t="s">
        <v>3448</v>
      </c>
      <c r="Z15" t="s">
        <v>5052</v>
      </c>
      <c r="AA15" t="s">
        <v>5054</v>
      </c>
      <c r="AB15" t="s">
        <v>5053</v>
      </c>
      <c r="AD15" t="s">
        <v>681</v>
      </c>
    </row>
    <row r="16" spans="1:49">
      <c r="A16" s="248" t="s">
        <v>3454</v>
      </c>
      <c r="B16" s="248" t="s">
        <v>5070</v>
      </c>
      <c r="C16" s="248" t="s">
        <v>5072</v>
      </c>
      <c r="D16" s="29" t="s">
        <v>5071</v>
      </c>
      <c r="E16" s="1"/>
      <c r="F16" s="1" t="s">
        <v>2462</v>
      </c>
      <c r="G16" s="29"/>
      <c r="H16" s="29"/>
      <c r="K16" t="s">
        <v>4369</v>
      </c>
      <c r="L16">
        <v>10244</v>
      </c>
      <c r="M16" t="s">
        <v>4370</v>
      </c>
      <c r="Q16" t="s">
        <v>3977</v>
      </c>
      <c r="R16">
        <v>23107</v>
      </c>
      <c r="S16" t="s">
        <v>3978</v>
      </c>
      <c r="T16" t="s">
        <v>3979</v>
      </c>
      <c r="U16" t="s">
        <v>3981</v>
      </c>
      <c r="V16" t="s">
        <v>3980</v>
      </c>
      <c r="W16" t="s">
        <v>2462</v>
      </c>
      <c r="Y16" t="s">
        <v>3449</v>
      </c>
      <c r="Z16" t="s">
        <v>5055</v>
      </c>
      <c r="AA16" t="s">
        <v>5057</v>
      </c>
      <c r="AB16" t="s">
        <v>5056</v>
      </c>
      <c r="AD16" t="s">
        <v>2462</v>
      </c>
    </row>
    <row r="17" spans="1:30">
      <c r="A17" s="248" t="s">
        <v>3455</v>
      </c>
      <c r="B17" s="248" t="s">
        <v>5073</v>
      </c>
      <c r="C17" s="248" t="s">
        <v>5075</v>
      </c>
      <c r="D17" s="29" t="s">
        <v>5074</v>
      </c>
      <c r="E17" s="1"/>
      <c r="F17" s="1" t="s">
        <v>2462</v>
      </c>
      <c r="G17" s="29"/>
      <c r="H17" s="29"/>
      <c r="K17" t="s">
        <v>3974</v>
      </c>
      <c r="L17">
        <v>10717</v>
      </c>
      <c r="M17" t="s">
        <v>3975</v>
      </c>
      <c r="Q17" t="s">
        <v>4372</v>
      </c>
      <c r="R17">
        <v>23207</v>
      </c>
      <c r="S17" t="s">
        <v>4373</v>
      </c>
      <c r="T17" t="s">
        <v>4374</v>
      </c>
      <c r="U17" t="s">
        <v>4376</v>
      </c>
      <c r="V17" t="s">
        <v>4375</v>
      </c>
      <c r="W17" t="s">
        <v>2462</v>
      </c>
      <c r="Y17" t="s">
        <v>3450</v>
      </c>
      <c r="Z17" t="s">
        <v>5058</v>
      </c>
      <c r="AA17" t="s">
        <v>5060</v>
      </c>
      <c r="AB17" t="s">
        <v>5059</v>
      </c>
      <c r="AD17" t="s">
        <v>2462</v>
      </c>
    </row>
    <row r="18" spans="1:30">
      <c r="A18" s="248" t="s">
        <v>3456</v>
      </c>
      <c r="B18" s="248" t="s">
        <v>5076</v>
      </c>
      <c r="C18" s="248" t="s">
        <v>5078</v>
      </c>
      <c r="D18" s="29" t="s">
        <v>5077</v>
      </c>
      <c r="E18" s="1"/>
      <c r="F18" s="1" t="s">
        <v>2462</v>
      </c>
      <c r="G18" s="29"/>
      <c r="H18" s="29"/>
      <c r="K18" t="s">
        <v>3979</v>
      </c>
      <c r="L18">
        <v>10446</v>
      </c>
      <c r="M18" t="s">
        <v>3980</v>
      </c>
      <c r="Q18" t="s">
        <v>3982</v>
      </c>
      <c r="R18">
        <v>23108</v>
      </c>
      <c r="S18" t="s">
        <v>3983</v>
      </c>
      <c r="T18" t="s">
        <v>3984</v>
      </c>
      <c r="U18" t="s">
        <v>3986</v>
      </c>
      <c r="V18" t="s">
        <v>3985</v>
      </c>
      <c r="W18" t="s">
        <v>2462</v>
      </c>
      <c r="Y18" t="s">
        <v>3451</v>
      </c>
      <c r="Z18" t="s">
        <v>5061</v>
      </c>
      <c r="AA18" t="s">
        <v>5063</v>
      </c>
      <c r="AB18" t="s">
        <v>5062</v>
      </c>
      <c r="AD18" t="s">
        <v>2462</v>
      </c>
    </row>
    <row r="19" spans="1:30">
      <c r="A19" s="248" t="s">
        <v>3457</v>
      </c>
      <c r="B19" s="248" t="s">
        <v>5079</v>
      </c>
      <c r="C19" s="248" t="s">
        <v>5081</v>
      </c>
      <c r="D19" s="29" t="s">
        <v>5080</v>
      </c>
      <c r="E19" s="1"/>
      <c r="F19" s="1" t="s">
        <v>2462</v>
      </c>
      <c r="G19" s="29"/>
      <c r="H19" s="29"/>
      <c r="K19" t="s">
        <v>4374</v>
      </c>
      <c r="L19">
        <v>10156</v>
      </c>
      <c r="M19" t="s">
        <v>4375</v>
      </c>
      <c r="Q19" t="s">
        <v>4377</v>
      </c>
      <c r="R19">
        <v>23208</v>
      </c>
      <c r="S19" t="s">
        <v>4378</v>
      </c>
      <c r="T19" t="s">
        <v>4379</v>
      </c>
      <c r="U19" t="s">
        <v>4381</v>
      </c>
      <c r="V19" t="s">
        <v>4380</v>
      </c>
      <c r="W19" t="s">
        <v>2462</v>
      </c>
      <c r="Y19" t="s">
        <v>3452</v>
      </c>
      <c r="Z19" t="s">
        <v>5064</v>
      </c>
      <c r="AA19" t="s">
        <v>5066</v>
      </c>
      <c r="AB19" t="s">
        <v>5065</v>
      </c>
      <c r="AD19" t="s">
        <v>2462</v>
      </c>
    </row>
    <row r="20" spans="1:30">
      <c r="A20" s="248" t="s">
        <v>3458</v>
      </c>
      <c r="B20" s="248" t="s">
        <v>5082</v>
      </c>
      <c r="C20" s="248" t="s">
        <v>5084</v>
      </c>
      <c r="D20" s="29" t="s">
        <v>5083</v>
      </c>
      <c r="E20" s="1"/>
      <c r="F20" s="1" t="s">
        <v>2462</v>
      </c>
      <c r="G20" s="29"/>
      <c r="H20" s="29"/>
      <c r="K20" t="s">
        <v>3984</v>
      </c>
      <c r="L20">
        <v>10235</v>
      </c>
      <c r="M20" t="s">
        <v>3985</v>
      </c>
      <c r="Q20" t="s">
        <v>4738</v>
      </c>
      <c r="R20">
        <v>23302</v>
      </c>
      <c r="S20" t="s">
        <v>4739</v>
      </c>
      <c r="T20" t="s">
        <v>4740</v>
      </c>
      <c r="U20" t="s">
        <v>4742</v>
      </c>
      <c r="V20" t="s">
        <v>4741</v>
      </c>
      <c r="W20" t="s">
        <v>2462</v>
      </c>
      <c r="Y20" t="s">
        <v>3453</v>
      </c>
      <c r="Z20" t="s">
        <v>5067</v>
      </c>
      <c r="AA20" t="s">
        <v>5069</v>
      </c>
      <c r="AB20" t="s">
        <v>5068</v>
      </c>
      <c r="AD20" t="s">
        <v>2462</v>
      </c>
    </row>
    <row r="21" spans="1:30">
      <c r="A21" s="248" t="s">
        <v>3459</v>
      </c>
      <c r="B21" s="248" t="s">
        <v>5085</v>
      </c>
      <c r="C21" s="248" t="s">
        <v>5087</v>
      </c>
      <c r="D21" s="29" t="s">
        <v>5086</v>
      </c>
      <c r="E21" s="1"/>
      <c r="F21" s="1" t="s">
        <v>2462</v>
      </c>
      <c r="G21" s="29"/>
      <c r="H21" s="29"/>
      <c r="K21" t="s">
        <v>4379</v>
      </c>
      <c r="L21">
        <v>10521</v>
      </c>
      <c r="M21" t="s">
        <v>4380</v>
      </c>
      <c r="Q21" t="s">
        <v>3987</v>
      </c>
      <c r="R21">
        <v>23109</v>
      </c>
      <c r="S21" t="s">
        <v>3988</v>
      </c>
      <c r="T21" t="s">
        <v>3989</v>
      </c>
      <c r="U21" t="s">
        <v>3991</v>
      </c>
      <c r="V21" t="s">
        <v>3990</v>
      </c>
      <c r="W21" t="s">
        <v>2462</v>
      </c>
      <c r="Y21" t="s">
        <v>3454</v>
      </c>
      <c r="Z21" t="s">
        <v>5070</v>
      </c>
      <c r="AA21" t="s">
        <v>5072</v>
      </c>
      <c r="AB21" t="s">
        <v>5071</v>
      </c>
      <c r="AD21" t="s">
        <v>2462</v>
      </c>
    </row>
    <row r="22" spans="1:30">
      <c r="A22" s="248" t="s">
        <v>3460</v>
      </c>
      <c r="B22" s="248" t="s">
        <v>5088</v>
      </c>
      <c r="C22" s="248" t="s">
        <v>5090</v>
      </c>
      <c r="D22" s="29" t="s">
        <v>5089</v>
      </c>
      <c r="E22" s="1"/>
      <c r="F22" s="1" t="s">
        <v>2462</v>
      </c>
      <c r="G22" s="29"/>
      <c r="H22" s="29"/>
      <c r="K22" t="s">
        <v>4740</v>
      </c>
      <c r="L22">
        <v>10626</v>
      </c>
      <c r="M22" t="s">
        <v>4741</v>
      </c>
      <c r="Q22" t="s">
        <v>4382</v>
      </c>
      <c r="R22">
        <v>23209</v>
      </c>
      <c r="S22" t="s">
        <v>4383</v>
      </c>
      <c r="T22" t="s">
        <v>4384</v>
      </c>
      <c r="U22" t="s">
        <v>4386</v>
      </c>
      <c r="V22" t="s">
        <v>4385</v>
      </c>
      <c r="W22" t="s">
        <v>2462</v>
      </c>
      <c r="Y22" t="s">
        <v>3455</v>
      </c>
      <c r="Z22" t="s">
        <v>5073</v>
      </c>
      <c r="AA22" t="s">
        <v>5075</v>
      </c>
      <c r="AB22" t="s">
        <v>5074</v>
      </c>
      <c r="AD22" t="s">
        <v>2462</v>
      </c>
    </row>
    <row r="23" spans="1:30">
      <c r="A23" s="248" t="s">
        <v>3461</v>
      </c>
      <c r="B23" s="248" t="s">
        <v>5091</v>
      </c>
      <c r="C23" s="248" t="s">
        <v>5093</v>
      </c>
      <c r="D23" s="29" t="s">
        <v>5092</v>
      </c>
      <c r="E23" s="1"/>
      <c r="F23" s="1" t="s">
        <v>2462</v>
      </c>
      <c r="G23" s="29"/>
      <c r="H23" s="29"/>
      <c r="K23" t="s">
        <v>3989</v>
      </c>
      <c r="L23">
        <v>10472</v>
      </c>
      <c r="M23" t="s">
        <v>3990</v>
      </c>
      <c r="Q23" t="s">
        <v>3992</v>
      </c>
      <c r="R23">
        <v>23110</v>
      </c>
      <c r="S23" t="s">
        <v>3993</v>
      </c>
      <c r="T23" t="s">
        <v>3994</v>
      </c>
      <c r="U23" t="s">
        <v>3996</v>
      </c>
      <c r="V23" t="s">
        <v>3995</v>
      </c>
      <c r="W23" t="s">
        <v>2462</v>
      </c>
      <c r="Y23" t="s">
        <v>3456</v>
      </c>
      <c r="Z23" t="s">
        <v>5076</v>
      </c>
      <c r="AA23" t="s">
        <v>5078</v>
      </c>
      <c r="AB23" t="s">
        <v>5077</v>
      </c>
      <c r="AD23" t="s">
        <v>2462</v>
      </c>
    </row>
    <row r="24" spans="1:30">
      <c r="A24" s="248" t="s">
        <v>3462</v>
      </c>
      <c r="B24" s="248" t="s">
        <v>5094</v>
      </c>
      <c r="C24" s="248" t="s">
        <v>5096</v>
      </c>
      <c r="D24" s="29" t="s">
        <v>5095</v>
      </c>
      <c r="E24" s="1"/>
      <c r="F24" s="1" t="s">
        <v>2462</v>
      </c>
      <c r="G24" s="29"/>
      <c r="H24" s="29"/>
      <c r="K24" t="s">
        <v>4384</v>
      </c>
      <c r="L24">
        <v>10647</v>
      </c>
      <c r="M24" t="s">
        <v>4385</v>
      </c>
      <c r="Q24" t="s">
        <v>3997</v>
      </c>
      <c r="R24">
        <v>23111</v>
      </c>
      <c r="S24" t="s">
        <v>3998</v>
      </c>
      <c r="T24" t="s">
        <v>3999</v>
      </c>
      <c r="U24" t="s">
        <v>4001</v>
      </c>
      <c r="V24" t="s">
        <v>4000</v>
      </c>
      <c r="W24" t="s">
        <v>2462</v>
      </c>
      <c r="Y24" t="s">
        <v>3457</v>
      </c>
      <c r="Z24" t="s">
        <v>5079</v>
      </c>
      <c r="AA24" t="s">
        <v>5081</v>
      </c>
      <c r="AB24" t="s">
        <v>5080</v>
      </c>
      <c r="AD24" t="s">
        <v>2462</v>
      </c>
    </row>
    <row r="25" spans="1:30">
      <c r="A25" s="248" t="s">
        <v>3463</v>
      </c>
      <c r="B25" s="248" t="s">
        <v>5097</v>
      </c>
      <c r="C25" s="248" t="s">
        <v>5099</v>
      </c>
      <c r="D25" s="29" t="s">
        <v>5098</v>
      </c>
      <c r="E25" s="1"/>
      <c r="F25" s="1" t="s">
        <v>2462</v>
      </c>
      <c r="G25" s="29"/>
      <c r="H25" s="29"/>
      <c r="K25" t="s">
        <v>3994</v>
      </c>
      <c r="L25">
        <v>10302</v>
      </c>
      <c r="M25" t="s">
        <v>3995</v>
      </c>
      <c r="Q25" t="s">
        <v>4387</v>
      </c>
      <c r="R25">
        <v>23210</v>
      </c>
      <c r="S25" t="s">
        <v>4388</v>
      </c>
      <c r="T25" t="s">
        <v>4389</v>
      </c>
      <c r="U25" t="s">
        <v>4391</v>
      </c>
      <c r="V25" t="s">
        <v>4390</v>
      </c>
      <c r="W25" t="s">
        <v>2462</v>
      </c>
      <c r="Y25" t="s">
        <v>3458</v>
      </c>
      <c r="Z25" t="s">
        <v>5082</v>
      </c>
      <c r="AA25" t="s">
        <v>5084</v>
      </c>
      <c r="AB25" t="s">
        <v>5083</v>
      </c>
      <c r="AD25" t="s">
        <v>2462</v>
      </c>
    </row>
    <row r="26" spans="1:30">
      <c r="A26" s="248" t="s">
        <v>3464</v>
      </c>
      <c r="B26" s="248" t="s">
        <v>5100</v>
      </c>
      <c r="C26" s="248" t="s">
        <v>5102</v>
      </c>
      <c r="D26" s="29" t="s">
        <v>5101</v>
      </c>
      <c r="E26" s="1"/>
      <c r="F26" s="1" t="s">
        <v>2462</v>
      </c>
      <c r="G26" s="29"/>
      <c r="H26" s="29"/>
      <c r="K26" t="s">
        <v>3999</v>
      </c>
      <c r="L26">
        <v>10410</v>
      </c>
      <c r="M26" t="s">
        <v>4000</v>
      </c>
      <c r="Q26" t="s">
        <v>4392</v>
      </c>
      <c r="R26">
        <v>23211</v>
      </c>
      <c r="S26" t="s">
        <v>4393</v>
      </c>
      <c r="T26" t="s">
        <v>4394</v>
      </c>
      <c r="U26" t="s">
        <v>4396</v>
      </c>
      <c r="V26" t="s">
        <v>4395</v>
      </c>
      <c r="W26" t="s">
        <v>2462</v>
      </c>
      <c r="Y26" t="s">
        <v>3459</v>
      </c>
      <c r="Z26" t="s">
        <v>5085</v>
      </c>
      <c r="AA26" t="s">
        <v>5087</v>
      </c>
      <c r="AB26" t="s">
        <v>5086</v>
      </c>
      <c r="AD26" t="s">
        <v>2462</v>
      </c>
    </row>
    <row r="27" spans="1:30">
      <c r="A27" s="248" t="s">
        <v>3465</v>
      </c>
      <c r="B27" s="248" t="s">
        <v>5103</v>
      </c>
      <c r="C27" s="248" t="s">
        <v>5105</v>
      </c>
      <c r="D27" s="29" t="s">
        <v>5104</v>
      </c>
      <c r="E27" s="1"/>
      <c r="F27" s="1" t="s">
        <v>2462</v>
      </c>
      <c r="G27" s="29"/>
      <c r="H27" s="29"/>
      <c r="K27" t="s">
        <v>4389</v>
      </c>
      <c r="L27">
        <v>10401</v>
      </c>
      <c r="M27" t="s">
        <v>4390</v>
      </c>
      <c r="Q27" t="s">
        <v>4002</v>
      </c>
      <c r="R27">
        <v>23112</v>
      </c>
      <c r="S27" t="s">
        <v>4003</v>
      </c>
      <c r="T27" t="s">
        <v>4004</v>
      </c>
      <c r="U27" t="s">
        <v>4006</v>
      </c>
      <c r="V27" t="s">
        <v>4005</v>
      </c>
      <c r="W27" t="s">
        <v>2462</v>
      </c>
      <c r="Y27" t="s">
        <v>3460</v>
      </c>
      <c r="Z27" t="s">
        <v>5088</v>
      </c>
      <c r="AA27" t="s">
        <v>5090</v>
      </c>
      <c r="AB27" t="s">
        <v>5089</v>
      </c>
      <c r="AD27" t="s">
        <v>2462</v>
      </c>
    </row>
    <row r="28" spans="1:30">
      <c r="A28" s="248" t="s">
        <v>3466</v>
      </c>
      <c r="B28" s="248" t="s">
        <v>5106</v>
      </c>
      <c r="C28" s="248" t="s">
        <v>5108</v>
      </c>
      <c r="D28" s="29" t="s">
        <v>5107</v>
      </c>
      <c r="E28" s="1"/>
      <c r="F28" s="1" t="s">
        <v>2462</v>
      </c>
      <c r="G28" s="29"/>
      <c r="H28" s="29"/>
      <c r="K28" t="s">
        <v>4394</v>
      </c>
      <c r="L28">
        <v>10459</v>
      </c>
      <c r="M28" t="s">
        <v>4395</v>
      </c>
      <c r="Q28" t="s">
        <v>4397</v>
      </c>
      <c r="R28">
        <v>23212</v>
      </c>
      <c r="S28" t="s">
        <v>4398</v>
      </c>
      <c r="T28" t="s">
        <v>4399</v>
      </c>
      <c r="U28" t="s">
        <v>4401</v>
      </c>
      <c r="V28" t="s">
        <v>4400</v>
      </c>
      <c r="W28" t="s">
        <v>2462</v>
      </c>
      <c r="Y28" t="s">
        <v>3461</v>
      </c>
      <c r="Z28" t="s">
        <v>5091</v>
      </c>
      <c r="AA28" t="s">
        <v>5093</v>
      </c>
      <c r="AB28" t="s">
        <v>5092</v>
      </c>
      <c r="AD28" t="s">
        <v>2462</v>
      </c>
    </row>
    <row r="29" spans="1:30">
      <c r="A29" s="248" t="s">
        <v>3467</v>
      </c>
      <c r="B29" s="248" t="s">
        <v>5109</v>
      </c>
      <c r="C29" s="248" t="s">
        <v>5111</v>
      </c>
      <c r="D29" s="29" t="s">
        <v>5110</v>
      </c>
      <c r="E29" s="1"/>
      <c r="F29" s="1" t="s">
        <v>2462</v>
      </c>
      <c r="G29" s="29"/>
      <c r="H29" s="29"/>
      <c r="K29" t="s">
        <v>4004</v>
      </c>
      <c r="L29">
        <v>10219</v>
      </c>
      <c r="M29" t="s">
        <v>4005</v>
      </c>
      <c r="Q29" t="s">
        <v>4743</v>
      </c>
      <c r="R29">
        <v>23303</v>
      </c>
      <c r="S29" t="s">
        <v>4744</v>
      </c>
      <c r="T29" t="s">
        <v>4745</v>
      </c>
      <c r="U29" t="s">
        <v>4747</v>
      </c>
      <c r="V29" t="s">
        <v>4746</v>
      </c>
      <c r="W29" t="s">
        <v>2462</v>
      </c>
      <c r="Y29" t="s">
        <v>3462</v>
      </c>
      <c r="Z29" t="s">
        <v>5094</v>
      </c>
      <c r="AA29" t="s">
        <v>5096</v>
      </c>
      <c r="AB29" t="s">
        <v>5095</v>
      </c>
      <c r="AD29" t="s">
        <v>2462</v>
      </c>
    </row>
    <row r="30" spans="1:30">
      <c r="A30" s="248" t="s">
        <v>3468</v>
      </c>
      <c r="B30" s="248" t="s">
        <v>5112</v>
      </c>
      <c r="C30" s="248" t="s">
        <v>5114</v>
      </c>
      <c r="D30" s="29" t="s">
        <v>5113</v>
      </c>
      <c r="E30" s="1"/>
      <c r="F30" s="1" t="s">
        <v>2462</v>
      </c>
      <c r="G30" s="29"/>
      <c r="H30" s="29"/>
      <c r="K30" t="s">
        <v>4399</v>
      </c>
      <c r="L30">
        <v>10314</v>
      </c>
      <c r="M30" t="s">
        <v>4400</v>
      </c>
      <c r="Q30" t="s">
        <v>4007</v>
      </c>
      <c r="R30">
        <v>23113</v>
      </c>
      <c r="S30" t="s">
        <v>4008</v>
      </c>
      <c r="T30" t="s">
        <v>4009</v>
      </c>
      <c r="U30" t="s">
        <v>4011</v>
      </c>
      <c r="V30" t="s">
        <v>4010</v>
      </c>
      <c r="W30" t="s">
        <v>2462</v>
      </c>
      <c r="Y30" t="s">
        <v>3463</v>
      </c>
      <c r="Z30" t="s">
        <v>5097</v>
      </c>
      <c r="AA30" t="s">
        <v>5099</v>
      </c>
      <c r="AB30" t="s">
        <v>5098</v>
      </c>
      <c r="AD30" t="s">
        <v>2462</v>
      </c>
    </row>
    <row r="31" spans="1:30">
      <c r="A31" s="248" t="s">
        <v>3469</v>
      </c>
      <c r="B31" s="248" t="s">
        <v>5115</v>
      </c>
      <c r="C31" s="248" t="s">
        <v>5117</v>
      </c>
      <c r="D31" s="29" t="s">
        <v>5116</v>
      </c>
      <c r="E31" s="1"/>
      <c r="F31" s="1" t="s">
        <v>2463</v>
      </c>
      <c r="G31" s="29"/>
      <c r="H31" s="29"/>
      <c r="K31" t="s">
        <v>4745</v>
      </c>
      <c r="L31">
        <v>10745</v>
      </c>
      <c r="M31" t="s">
        <v>4746</v>
      </c>
      <c r="Q31" t="s">
        <v>4402</v>
      </c>
      <c r="R31">
        <v>23213</v>
      </c>
      <c r="S31" t="s">
        <v>4403</v>
      </c>
      <c r="T31" t="s">
        <v>4404</v>
      </c>
      <c r="U31" t="s">
        <v>4406</v>
      </c>
      <c r="V31" t="s">
        <v>4405</v>
      </c>
      <c r="W31" t="s">
        <v>2462</v>
      </c>
      <c r="Y31" t="s">
        <v>3464</v>
      </c>
      <c r="Z31" t="s">
        <v>5100</v>
      </c>
      <c r="AA31" t="s">
        <v>5102</v>
      </c>
      <c r="AB31" t="s">
        <v>5101</v>
      </c>
      <c r="AD31" t="s">
        <v>2462</v>
      </c>
    </row>
    <row r="32" spans="1:30">
      <c r="A32" s="248" t="s">
        <v>3471</v>
      </c>
      <c r="B32" s="248" t="s">
        <v>5118</v>
      </c>
      <c r="C32" s="248" t="s">
        <v>5120</v>
      </c>
      <c r="D32" s="29" t="s">
        <v>5119</v>
      </c>
      <c r="E32" s="1"/>
      <c r="F32" s="1" t="s">
        <v>2462</v>
      </c>
      <c r="G32" s="29"/>
      <c r="H32" s="29"/>
      <c r="K32" t="s">
        <v>4009</v>
      </c>
      <c r="L32">
        <v>10918</v>
      </c>
      <c r="M32" t="s">
        <v>4010</v>
      </c>
      <c r="Q32" t="s">
        <v>4012</v>
      </c>
      <c r="R32">
        <v>23114</v>
      </c>
      <c r="S32" t="s">
        <v>4013</v>
      </c>
      <c r="T32" t="s">
        <v>4014</v>
      </c>
      <c r="U32" t="s">
        <v>4016</v>
      </c>
      <c r="V32" t="s">
        <v>4015</v>
      </c>
      <c r="W32" t="s">
        <v>2462</v>
      </c>
      <c r="Y32" t="s">
        <v>3465</v>
      </c>
      <c r="Z32" t="s">
        <v>5103</v>
      </c>
      <c r="AA32" t="s">
        <v>5105</v>
      </c>
      <c r="AB32" t="s">
        <v>5104</v>
      </c>
      <c r="AD32" t="s">
        <v>2462</v>
      </c>
    </row>
    <row r="33" spans="1:30">
      <c r="A33" s="266" t="s">
        <v>3947</v>
      </c>
      <c r="B33" s="267" t="s">
        <v>5131</v>
      </c>
      <c r="C33" s="268" t="s">
        <v>5145</v>
      </c>
      <c r="D33" s="269" t="s">
        <v>5132</v>
      </c>
      <c r="E33" s="257" t="s">
        <v>681</v>
      </c>
      <c r="F33" s="258" t="s">
        <v>9</v>
      </c>
      <c r="G33" s="259"/>
      <c r="H33" s="29"/>
      <c r="K33" t="s">
        <v>4404</v>
      </c>
      <c r="L33">
        <v>10611</v>
      </c>
      <c r="M33" t="s">
        <v>4405</v>
      </c>
      <c r="Q33" t="s">
        <v>4017</v>
      </c>
      <c r="R33">
        <v>23115</v>
      </c>
      <c r="S33" t="s">
        <v>4018</v>
      </c>
      <c r="T33" t="s">
        <v>4019</v>
      </c>
      <c r="U33" t="s">
        <v>4021</v>
      </c>
      <c r="V33" t="s">
        <v>4020</v>
      </c>
      <c r="W33" t="s">
        <v>2462</v>
      </c>
      <c r="Y33" t="s">
        <v>3466</v>
      </c>
      <c r="Z33" t="s">
        <v>5106</v>
      </c>
      <c r="AA33" t="s">
        <v>5108</v>
      </c>
      <c r="AB33" t="s">
        <v>5107</v>
      </c>
      <c r="AD33" t="s">
        <v>2462</v>
      </c>
    </row>
    <row r="34" spans="1:30">
      <c r="A34" s="270" t="s">
        <v>3952</v>
      </c>
      <c r="B34" s="267" t="s">
        <v>5129</v>
      </c>
      <c r="C34" s="259" t="s">
        <v>5144</v>
      </c>
      <c r="D34" s="269" t="s">
        <v>5130</v>
      </c>
      <c r="E34" s="258" t="s">
        <v>681</v>
      </c>
      <c r="F34" s="258" t="s">
        <v>9</v>
      </c>
      <c r="G34" s="259"/>
      <c r="H34" s="29"/>
      <c r="K34" t="s">
        <v>4019</v>
      </c>
      <c r="L34">
        <v>10867</v>
      </c>
      <c r="M34" t="s">
        <v>4020</v>
      </c>
      <c r="Q34" t="s">
        <v>4411</v>
      </c>
      <c r="R34">
        <v>23215</v>
      </c>
      <c r="S34" t="s">
        <v>4412</v>
      </c>
      <c r="T34" t="s">
        <v>4413</v>
      </c>
      <c r="U34" t="s">
        <v>4415</v>
      </c>
      <c r="V34" t="s">
        <v>4414</v>
      </c>
      <c r="W34" t="s">
        <v>2462</v>
      </c>
      <c r="Y34" t="s">
        <v>3468</v>
      </c>
      <c r="Z34" t="s">
        <v>5112</v>
      </c>
      <c r="AA34" t="s">
        <v>5114</v>
      </c>
      <c r="AB34" t="s">
        <v>5113</v>
      </c>
      <c r="AD34" t="s">
        <v>2462</v>
      </c>
    </row>
    <row r="35" spans="1:30">
      <c r="A35" s="266" t="s">
        <v>3957</v>
      </c>
      <c r="B35" s="267" t="s">
        <v>5133</v>
      </c>
      <c r="C35" s="259" t="s">
        <v>5146</v>
      </c>
      <c r="D35" s="269" t="s">
        <v>5134</v>
      </c>
      <c r="E35" s="258" t="s">
        <v>681</v>
      </c>
      <c r="F35" s="258" t="s">
        <v>9</v>
      </c>
      <c r="G35" s="259"/>
      <c r="H35" s="29"/>
      <c r="K35" t="s">
        <v>4408</v>
      </c>
      <c r="L35">
        <v>10132</v>
      </c>
      <c r="M35" t="s">
        <v>4409</v>
      </c>
      <c r="Q35" t="s">
        <v>4022</v>
      </c>
      <c r="R35">
        <v>23116</v>
      </c>
      <c r="S35" t="s">
        <v>4023</v>
      </c>
      <c r="T35" t="s">
        <v>4024</v>
      </c>
      <c r="U35" t="s">
        <v>4026</v>
      </c>
      <c r="V35" t="s">
        <v>4025</v>
      </c>
      <c r="W35" t="s">
        <v>2462</v>
      </c>
      <c r="Y35" t="s">
        <v>3469</v>
      </c>
      <c r="Z35" t="s">
        <v>5115</v>
      </c>
      <c r="AA35" t="s">
        <v>5117</v>
      </c>
      <c r="AB35" t="s">
        <v>5116</v>
      </c>
      <c r="AD35" t="s">
        <v>2463</v>
      </c>
    </row>
    <row r="36" spans="1:30">
      <c r="A36" s="266" t="s">
        <v>3962</v>
      </c>
      <c r="B36" s="267" t="s">
        <v>5140</v>
      </c>
      <c r="C36" s="259" t="s">
        <v>5147</v>
      </c>
      <c r="D36" s="269" t="s">
        <v>5351</v>
      </c>
      <c r="E36" s="258" t="s">
        <v>9</v>
      </c>
      <c r="F36" s="258" t="s">
        <v>9</v>
      </c>
      <c r="G36" s="30"/>
      <c r="H36" s="29"/>
      <c r="K36" t="s">
        <v>4413</v>
      </c>
      <c r="L36">
        <v>10561</v>
      </c>
      <c r="M36" t="s">
        <v>4414</v>
      </c>
      <c r="Q36" t="s">
        <v>4416</v>
      </c>
      <c r="R36">
        <v>23216</v>
      </c>
      <c r="S36" t="s">
        <v>4417</v>
      </c>
      <c r="T36" t="s">
        <v>4418</v>
      </c>
      <c r="U36" t="s">
        <v>4420</v>
      </c>
      <c r="V36" t="s">
        <v>4419</v>
      </c>
      <c r="W36" t="s">
        <v>2462</v>
      </c>
      <c r="Y36" t="s">
        <v>3471</v>
      </c>
      <c r="Z36" t="s">
        <v>5118</v>
      </c>
      <c r="AA36" t="s">
        <v>5120</v>
      </c>
      <c r="AB36" t="s">
        <v>5119</v>
      </c>
      <c r="AD36" t="s">
        <v>2462</v>
      </c>
    </row>
    <row r="37" spans="1:30">
      <c r="A37" s="270" t="s">
        <v>3967</v>
      </c>
      <c r="B37" s="267" t="s">
        <v>5142</v>
      </c>
      <c r="C37" s="259" t="s">
        <v>5149</v>
      </c>
      <c r="D37" s="269" t="s">
        <v>5352</v>
      </c>
      <c r="E37" s="258" t="s">
        <v>9</v>
      </c>
      <c r="F37" s="265" t="s">
        <v>9</v>
      </c>
      <c r="G37" s="30"/>
      <c r="H37" s="29"/>
      <c r="K37" t="s">
        <v>4024</v>
      </c>
      <c r="L37">
        <v>10122</v>
      </c>
      <c r="M37" t="s">
        <v>4025</v>
      </c>
      <c r="Q37" t="s">
        <v>4748</v>
      </c>
      <c r="R37">
        <v>23304</v>
      </c>
      <c r="S37" t="s">
        <v>4749</v>
      </c>
      <c r="T37" t="s">
        <v>4750</v>
      </c>
      <c r="U37" t="s">
        <v>4752</v>
      </c>
      <c r="V37" t="s">
        <v>4751</v>
      </c>
      <c r="W37" t="s">
        <v>2462</v>
      </c>
      <c r="Y37" t="s">
        <v>4067</v>
      </c>
      <c r="Z37" t="s">
        <v>4068</v>
      </c>
      <c r="AA37" t="s">
        <v>4070</v>
      </c>
      <c r="AB37" t="s">
        <v>4069</v>
      </c>
      <c r="AD37" t="s">
        <v>2462</v>
      </c>
    </row>
    <row r="38" spans="1:30">
      <c r="A38" s="266" t="s">
        <v>3972</v>
      </c>
      <c r="B38" s="267"/>
      <c r="C38" s="268" t="s">
        <v>5348</v>
      </c>
      <c r="D38" s="269" t="s">
        <v>5353</v>
      </c>
      <c r="E38" s="258" t="s">
        <v>9</v>
      </c>
      <c r="F38" s="258" t="s">
        <v>9</v>
      </c>
      <c r="G38" s="259"/>
      <c r="H38" s="29"/>
    </row>
    <row r="39" spans="1:30">
      <c r="A39" s="266" t="s">
        <v>3977</v>
      </c>
      <c r="B39" s="30" t="s">
        <v>5136</v>
      </c>
      <c r="C39" s="268" t="s">
        <v>5148</v>
      </c>
      <c r="D39" s="259" t="s">
        <v>5137</v>
      </c>
      <c r="E39" s="258" t="s">
        <v>681</v>
      </c>
      <c r="F39" s="258" t="s">
        <v>9</v>
      </c>
      <c r="G39" s="259"/>
      <c r="H39" s="29"/>
      <c r="K39" t="s">
        <v>4418</v>
      </c>
      <c r="L39">
        <v>10210</v>
      </c>
      <c r="M39" t="s">
        <v>4419</v>
      </c>
      <c r="Q39" t="s">
        <v>4027</v>
      </c>
      <c r="R39">
        <v>23117</v>
      </c>
      <c r="S39" t="s">
        <v>4028</v>
      </c>
      <c r="T39" t="s">
        <v>4029</v>
      </c>
      <c r="U39" t="s">
        <v>4031</v>
      </c>
      <c r="V39" t="s">
        <v>4030</v>
      </c>
      <c r="W39" t="s">
        <v>2462</v>
      </c>
      <c r="Y39" t="s">
        <v>4341</v>
      </c>
      <c r="Z39" t="s">
        <v>4342</v>
      </c>
      <c r="AA39" t="s">
        <v>4343</v>
      </c>
      <c r="AB39" t="s">
        <v>3438</v>
      </c>
      <c r="AD39" t="s">
        <v>2462</v>
      </c>
    </row>
    <row r="40" spans="1:30">
      <c r="A40" s="270" t="s">
        <v>3982</v>
      </c>
      <c r="B40" s="267" t="s">
        <v>4223</v>
      </c>
      <c r="C40" s="259" t="s">
        <v>4225</v>
      </c>
      <c r="D40" s="30" t="s">
        <v>3608</v>
      </c>
      <c r="E40" s="1" t="s">
        <v>2462</v>
      </c>
      <c r="F40" s="1" t="s">
        <v>2462</v>
      </c>
      <c r="G40" s="29"/>
      <c r="H40" s="29"/>
      <c r="K40" t="s">
        <v>4750</v>
      </c>
      <c r="L40">
        <v>10946</v>
      </c>
      <c r="M40" t="s">
        <v>4751</v>
      </c>
      <c r="Q40" t="s">
        <v>4421</v>
      </c>
      <c r="R40">
        <v>23217</v>
      </c>
      <c r="S40" t="s">
        <v>4422</v>
      </c>
      <c r="T40" t="s">
        <v>4423</v>
      </c>
      <c r="U40" t="s">
        <v>4425</v>
      </c>
      <c r="V40" t="s">
        <v>4424</v>
      </c>
      <c r="W40" t="s">
        <v>2462</v>
      </c>
      <c r="Y40" t="s">
        <v>4344</v>
      </c>
      <c r="Z40" t="s">
        <v>4345</v>
      </c>
      <c r="AA40" t="s">
        <v>4346</v>
      </c>
      <c r="AB40" t="s">
        <v>3442</v>
      </c>
      <c r="AD40" t="s">
        <v>2462</v>
      </c>
    </row>
    <row r="41" spans="1:30">
      <c r="A41" s="266" t="s">
        <v>3987</v>
      </c>
      <c r="B41" s="267" t="s">
        <v>4203</v>
      </c>
      <c r="C41" s="267" t="s">
        <v>4205</v>
      </c>
      <c r="D41" s="30" t="s">
        <v>3596</v>
      </c>
      <c r="E41" s="1" t="s">
        <v>2462</v>
      </c>
      <c r="F41" s="1" t="s">
        <v>2462</v>
      </c>
      <c r="G41" s="29"/>
      <c r="H41" s="29"/>
      <c r="K41" t="s">
        <v>4029</v>
      </c>
      <c r="L41">
        <v>10643</v>
      </c>
      <c r="M41" t="s">
        <v>4030</v>
      </c>
      <c r="Q41" t="s">
        <v>4032</v>
      </c>
      <c r="R41">
        <v>23118</v>
      </c>
      <c r="S41" t="s">
        <v>4033</v>
      </c>
      <c r="T41" t="s">
        <v>4034</v>
      </c>
      <c r="U41" t="s">
        <v>4036</v>
      </c>
      <c r="V41" t="s">
        <v>4035</v>
      </c>
      <c r="W41" t="s">
        <v>2462</v>
      </c>
      <c r="Y41" t="s">
        <v>4620</v>
      </c>
      <c r="Z41" t="s">
        <v>4621</v>
      </c>
      <c r="AA41" t="s">
        <v>4622</v>
      </c>
      <c r="AB41" t="s">
        <v>3444</v>
      </c>
      <c r="AD41" t="s">
        <v>2463</v>
      </c>
    </row>
    <row r="42" spans="1:30">
      <c r="A42" s="266" t="s">
        <v>3992</v>
      </c>
      <c r="B42" s="267" t="s">
        <v>4389</v>
      </c>
      <c r="C42" s="267" t="s">
        <v>4391</v>
      </c>
      <c r="D42" s="30" t="s">
        <v>3677</v>
      </c>
      <c r="E42" s="1" t="s">
        <v>2462</v>
      </c>
      <c r="F42" s="1" t="s">
        <v>2462</v>
      </c>
      <c r="G42" s="29"/>
      <c r="H42" s="29"/>
      <c r="K42" t="s">
        <v>4423</v>
      </c>
      <c r="L42">
        <v>10769</v>
      </c>
      <c r="M42" t="s">
        <v>4424</v>
      </c>
      <c r="Q42" t="s">
        <v>4037</v>
      </c>
      <c r="R42">
        <v>23119</v>
      </c>
      <c r="S42" t="s">
        <v>4038</v>
      </c>
      <c r="T42" t="s">
        <v>4039</v>
      </c>
      <c r="U42" t="s">
        <v>4041</v>
      </c>
      <c r="V42" t="s">
        <v>4040</v>
      </c>
      <c r="W42" t="s">
        <v>2462</v>
      </c>
      <c r="Y42" t="s">
        <v>4723</v>
      </c>
      <c r="Z42" t="s">
        <v>4724</v>
      </c>
      <c r="AA42" t="s">
        <v>4725</v>
      </c>
      <c r="AB42" t="s">
        <v>3437</v>
      </c>
      <c r="AD42" t="s">
        <v>2462</v>
      </c>
    </row>
    <row r="43" spans="1:30">
      <c r="A43" s="270" t="s">
        <v>3997</v>
      </c>
      <c r="B43" s="267" t="s">
        <v>4835</v>
      </c>
      <c r="C43" s="267" t="s">
        <v>4837</v>
      </c>
      <c r="D43" s="30" t="s">
        <v>3577</v>
      </c>
      <c r="E43" s="1" t="s">
        <v>2462</v>
      </c>
      <c r="F43" s="1" t="s">
        <v>2462</v>
      </c>
      <c r="G43" s="29"/>
      <c r="H43" s="29"/>
      <c r="K43" t="s">
        <v>4034</v>
      </c>
      <c r="L43">
        <v>10916</v>
      </c>
      <c r="M43" t="s">
        <v>4035</v>
      </c>
      <c r="Q43" t="s">
        <v>4426</v>
      </c>
      <c r="R43">
        <v>23218</v>
      </c>
      <c r="S43" t="s">
        <v>4427</v>
      </c>
      <c r="T43" t="s">
        <v>4428</v>
      </c>
      <c r="U43" t="s">
        <v>4430</v>
      </c>
      <c r="V43" t="s">
        <v>4429</v>
      </c>
      <c r="W43" t="s">
        <v>2462</v>
      </c>
      <c r="Y43" t="s">
        <v>4726</v>
      </c>
      <c r="Z43" t="s">
        <v>4727</v>
      </c>
      <c r="AA43" t="s">
        <v>4729</v>
      </c>
      <c r="AB43" t="s">
        <v>4728</v>
      </c>
      <c r="AD43" t="s">
        <v>2462</v>
      </c>
    </row>
    <row r="44" spans="1:30">
      <c r="A44" s="266" t="s">
        <v>4002</v>
      </c>
      <c r="B44" s="267" t="s">
        <v>4592</v>
      </c>
      <c r="C44" s="267" t="s">
        <v>4594</v>
      </c>
      <c r="D44" s="30" t="s">
        <v>3594</v>
      </c>
      <c r="E44" s="1" t="s">
        <v>2463</v>
      </c>
      <c r="F44" s="1" t="s">
        <v>2462</v>
      </c>
      <c r="G44" s="29"/>
      <c r="H44" s="29"/>
      <c r="K44" t="s">
        <v>4039</v>
      </c>
      <c r="L44">
        <v>10709</v>
      </c>
      <c r="M44" t="s">
        <v>4040</v>
      </c>
      <c r="Q44" t="s">
        <v>4431</v>
      </c>
      <c r="R44">
        <v>23219</v>
      </c>
      <c r="S44" t="s">
        <v>4432</v>
      </c>
      <c r="T44" t="s">
        <v>4433</v>
      </c>
      <c r="U44" t="s">
        <v>4435</v>
      </c>
      <c r="V44" t="s">
        <v>4434</v>
      </c>
      <c r="W44" t="s">
        <v>2462</v>
      </c>
      <c r="Y44" t="s">
        <v>4730</v>
      </c>
      <c r="Z44" t="s">
        <v>4731</v>
      </c>
      <c r="AA44" t="s">
        <v>4732</v>
      </c>
      <c r="AB44" t="s">
        <v>3439</v>
      </c>
      <c r="AD44" t="s">
        <v>2462</v>
      </c>
    </row>
    <row r="45" spans="1:30">
      <c r="A45" s="266" t="s">
        <v>4007</v>
      </c>
      <c r="B45" s="267" t="s">
        <v>3994</v>
      </c>
      <c r="C45" s="267" t="s">
        <v>3996</v>
      </c>
      <c r="D45" s="30" t="s">
        <v>3495</v>
      </c>
      <c r="E45" s="1" t="s">
        <v>2462</v>
      </c>
      <c r="F45" s="1" t="s">
        <v>2462</v>
      </c>
      <c r="G45" s="29"/>
      <c r="H45" s="29"/>
      <c r="K45" t="s">
        <v>4428</v>
      </c>
      <c r="L45">
        <v>10166</v>
      </c>
      <c r="M45" t="s">
        <v>4429</v>
      </c>
      <c r="Q45" t="s">
        <v>4042</v>
      </c>
      <c r="R45">
        <v>23120</v>
      </c>
      <c r="S45" t="s">
        <v>4043</v>
      </c>
      <c r="T45" t="s">
        <v>4044</v>
      </c>
      <c r="U45" t="s">
        <v>4046</v>
      </c>
      <c r="V45" t="s">
        <v>4045</v>
      </c>
      <c r="W45" t="s">
        <v>2462</v>
      </c>
      <c r="Y45" t="s">
        <v>5003</v>
      </c>
      <c r="Z45" t="s">
        <v>5004</v>
      </c>
      <c r="AA45" t="s">
        <v>5005</v>
      </c>
      <c r="AB45" t="s">
        <v>3470</v>
      </c>
      <c r="AD45" t="s">
        <v>2462</v>
      </c>
    </row>
    <row r="46" spans="1:30">
      <c r="A46" s="270" t="s">
        <v>4012</v>
      </c>
      <c r="B46" s="267" t="s">
        <v>4830</v>
      </c>
      <c r="C46" s="267" t="s">
        <v>4832</v>
      </c>
      <c r="D46" s="30" t="s">
        <v>3575</v>
      </c>
      <c r="E46" s="1" t="s">
        <v>681</v>
      </c>
      <c r="F46" s="1" t="s">
        <v>2462</v>
      </c>
      <c r="G46" s="29"/>
      <c r="H46" s="29"/>
      <c r="K46" t="s">
        <v>4433</v>
      </c>
      <c r="L46">
        <v>10747</v>
      </c>
      <c r="M46" t="s">
        <v>4434</v>
      </c>
      <c r="Q46" t="s">
        <v>4436</v>
      </c>
      <c r="R46">
        <v>23220</v>
      </c>
      <c r="S46" t="s">
        <v>4437</v>
      </c>
      <c r="T46" t="s">
        <v>4438</v>
      </c>
      <c r="U46" t="s">
        <v>4440</v>
      </c>
      <c r="V46" t="s">
        <v>4439</v>
      </c>
      <c r="W46" t="s">
        <v>2462</v>
      </c>
    </row>
    <row r="47" spans="1:30">
      <c r="A47" s="266" t="s">
        <v>4017</v>
      </c>
      <c r="B47" s="267" t="s">
        <v>4463</v>
      </c>
      <c r="C47" s="267" t="s">
        <v>4465</v>
      </c>
      <c r="D47" s="30" t="s">
        <v>3526</v>
      </c>
      <c r="E47" s="1" t="s">
        <v>681</v>
      </c>
      <c r="F47" s="1" t="s">
        <v>2462</v>
      </c>
      <c r="G47" s="29"/>
      <c r="H47" s="29"/>
      <c r="K47" t="s">
        <v>4044</v>
      </c>
      <c r="L47">
        <v>10938</v>
      </c>
      <c r="M47" t="s">
        <v>4045</v>
      </c>
      <c r="Q47" t="s">
        <v>4753</v>
      </c>
      <c r="R47">
        <v>23305</v>
      </c>
      <c r="S47" t="s">
        <v>4754</v>
      </c>
      <c r="T47" t="s">
        <v>4755</v>
      </c>
      <c r="U47" t="s">
        <v>4757</v>
      </c>
      <c r="V47" t="s">
        <v>4756</v>
      </c>
      <c r="W47" t="s">
        <v>2462</v>
      </c>
    </row>
    <row r="48" spans="1:30">
      <c r="A48" s="266" t="s">
        <v>4022</v>
      </c>
      <c r="B48" s="267" t="s">
        <v>4855</v>
      </c>
      <c r="C48" s="267" t="s">
        <v>4857</v>
      </c>
      <c r="D48" s="30" t="s">
        <v>3589</v>
      </c>
      <c r="E48" s="1" t="s">
        <v>681</v>
      </c>
      <c r="F48" s="1" t="s">
        <v>2463</v>
      </c>
      <c r="G48" s="29"/>
      <c r="H48" s="29"/>
      <c r="K48" t="s">
        <v>4438</v>
      </c>
      <c r="L48">
        <v>10554</v>
      </c>
      <c r="M48" t="s">
        <v>4439</v>
      </c>
      <c r="Q48" t="s">
        <v>4047</v>
      </c>
      <c r="R48">
        <v>23121</v>
      </c>
      <c r="S48" t="s">
        <v>4048</v>
      </c>
      <c r="T48" t="s">
        <v>4049</v>
      </c>
      <c r="U48" t="s">
        <v>4051</v>
      </c>
      <c r="V48" t="s">
        <v>4050</v>
      </c>
      <c r="W48" t="s">
        <v>2462</v>
      </c>
    </row>
    <row r="49" spans="1:23">
      <c r="A49" s="270" t="s">
        <v>4027</v>
      </c>
      <c r="B49" s="267" t="s">
        <v>4233</v>
      </c>
      <c r="C49" s="267" t="s">
        <v>4235</v>
      </c>
      <c r="D49" s="30" t="s">
        <v>3613</v>
      </c>
      <c r="E49" s="1" t="s">
        <v>681</v>
      </c>
      <c r="F49" s="1" t="s">
        <v>2462</v>
      </c>
      <c r="G49" s="29"/>
      <c r="H49" s="29"/>
      <c r="K49" t="s">
        <v>4755</v>
      </c>
      <c r="L49">
        <v>10752</v>
      </c>
      <c r="M49" t="s">
        <v>4756</v>
      </c>
      <c r="Q49" t="s">
        <v>4441</v>
      </c>
      <c r="R49">
        <v>23221</v>
      </c>
      <c r="S49" t="s">
        <v>4442</v>
      </c>
      <c r="T49" t="s">
        <v>4443</v>
      </c>
      <c r="U49" t="s">
        <v>4445</v>
      </c>
      <c r="V49" t="s">
        <v>4444</v>
      </c>
      <c r="W49" t="s">
        <v>2462</v>
      </c>
    </row>
    <row r="50" spans="1:23">
      <c r="A50" s="266" t="s">
        <v>4032</v>
      </c>
      <c r="B50" s="267" t="s">
        <v>3969</v>
      </c>
      <c r="C50" s="267" t="s">
        <v>3971</v>
      </c>
      <c r="D50" s="30" t="s">
        <v>3486</v>
      </c>
      <c r="E50" s="1" t="s">
        <v>2463</v>
      </c>
      <c r="F50" s="1" t="s">
        <v>2462</v>
      </c>
      <c r="G50" s="29"/>
      <c r="H50" s="29"/>
      <c r="K50" t="s">
        <v>4049</v>
      </c>
      <c r="L50">
        <v>10808</v>
      </c>
      <c r="M50" t="s">
        <v>4050</v>
      </c>
      <c r="Q50" t="s">
        <v>4052</v>
      </c>
      <c r="R50">
        <v>23122</v>
      </c>
      <c r="S50" t="s">
        <v>4053</v>
      </c>
      <c r="T50" t="s">
        <v>4054</v>
      </c>
      <c r="U50" t="s">
        <v>4056</v>
      </c>
      <c r="V50" t="s">
        <v>4055</v>
      </c>
      <c r="W50" t="s">
        <v>2462</v>
      </c>
    </row>
    <row r="51" spans="1:23">
      <c r="A51" s="266" t="s">
        <v>4037</v>
      </c>
      <c r="B51" s="267" t="s">
        <v>4640</v>
      </c>
      <c r="C51" s="267" t="s">
        <v>4642</v>
      </c>
      <c r="D51" s="30" t="s">
        <v>3622</v>
      </c>
      <c r="E51" s="1" t="s">
        <v>2462</v>
      </c>
      <c r="F51" s="1" t="s">
        <v>2462</v>
      </c>
      <c r="G51" s="29"/>
      <c r="H51" s="29"/>
      <c r="Q51" t="s">
        <v>4057</v>
      </c>
      <c r="R51">
        <v>23123</v>
      </c>
      <c r="S51" t="s">
        <v>4058</v>
      </c>
      <c r="T51" t="s">
        <v>4059</v>
      </c>
      <c r="U51" t="s">
        <v>4061</v>
      </c>
      <c r="V51" t="s">
        <v>4060</v>
      </c>
      <c r="W51" t="s">
        <v>681</v>
      </c>
    </row>
    <row r="52" spans="1:23">
      <c r="A52" s="270" t="s">
        <v>4042</v>
      </c>
      <c r="B52" s="267" t="s">
        <v>4088</v>
      </c>
      <c r="C52" s="267" t="s">
        <v>4090</v>
      </c>
      <c r="D52" s="30" t="s">
        <v>3534</v>
      </c>
      <c r="E52" s="1" t="s">
        <v>2462</v>
      </c>
      <c r="F52" s="1" t="s">
        <v>2462</v>
      </c>
      <c r="G52" s="29"/>
      <c r="H52" s="29"/>
      <c r="K52" t="s">
        <v>4443</v>
      </c>
      <c r="L52">
        <v>10814</v>
      </c>
      <c r="M52" t="s">
        <v>4444</v>
      </c>
      <c r="Q52" t="s">
        <v>4446</v>
      </c>
      <c r="R52">
        <v>23222</v>
      </c>
      <c r="S52" t="s">
        <v>4447</v>
      </c>
      <c r="T52" t="s">
        <v>4448</v>
      </c>
      <c r="U52" t="s">
        <v>4450</v>
      </c>
      <c r="V52" t="s">
        <v>4449</v>
      </c>
      <c r="W52" t="s">
        <v>2462</v>
      </c>
    </row>
    <row r="53" spans="1:23">
      <c r="A53" s="266" t="s">
        <v>4047</v>
      </c>
      <c r="B53" s="267" t="s">
        <v>4039</v>
      </c>
      <c r="C53" s="267" t="s">
        <v>4041</v>
      </c>
      <c r="D53" s="30" t="s">
        <v>3513</v>
      </c>
      <c r="E53" s="1" t="s">
        <v>2462</v>
      </c>
      <c r="F53" s="1" t="s">
        <v>2462</v>
      </c>
      <c r="G53" s="29"/>
      <c r="H53" s="29"/>
      <c r="K53" t="s">
        <v>4054</v>
      </c>
      <c r="L53">
        <v>10223</v>
      </c>
      <c r="M53" t="s">
        <v>4055</v>
      </c>
      <c r="Q53" t="s">
        <v>4451</v>
      </c>
      <c r="R53">
        <v>23223</v>
      </c>
      <c r="S53" t="s">
        <v>4452</v>
      </c>
      <c r="T53" t="s">
        <v>4453</v>
      </c>
      <c r="U53" t="s">
        <v>4455</v>
      </c>
      <c r="V53" t="s">
        <v>4454</v>
      </c>
      <c r="W53" t="s">
        <v>2463</v>
      </c>
    </row>
    <row r="54" spans="1:23">
      <c r="A54" s="266" t="s">
        <v>4052</v>
      </c>
      <c r="B54" s="267" t="s">
        <v>4503</v>
      </c>
      <c r="C54" s="267" t="s">
        <v>4505</v>
      </c>
      <c r="D54" s="30" t="s">
        <v>3543</v>
      </c>
      <c r="E54" s="1" t="s">
        <v>2462</v>
      </c>
      <c r="F54" s="1" t="s">
        <v>2462</v>
      </c>
      <c r="G54" s="29"/>
      <c r="H54" s="29"/>
      <c r="K54" t="s">
        <v>4059</v>
      </c>
      <c r="L54">
        <v>10440</v>
      </c>
      <c r="M54" t="s">
        <v>4060</v>
      </c>
      <c r="Q54" t="s">
        <v>4062</v>
      </c>
      <c r="R54">
        <v>23124</v>
      </c>
      <c r="S54" t="s">
        <v>4063</v>
      </c>
      <c r="T54" t="s">
        <v>4064</v>
      </c>
      <c r="U54" t="s">
        <v>4066</v>
      </c>
      <c r="V54" t="s">
        <v>4065</v>
      </c>
      <c r="W54" t="s">
        <v>2462</v>
      </c>
    </row>
    <row r="55" spans="1:23">
      <c r="A55" s="270" t="s">
        <v>4057</v>
      </c>
      <c r="B55" s="267" t="s">
        <v>4418</v>
      </c>
      <c r="C55" s="267" t="s">
        <v>4420</v>
      </c>
      <c r="D55" s="30" t="s">
        <v>3508</v>
      </c>
      <c r="E55" s="1" t="s">
        <v>2462</v>
      </c>
      <c r="F55" s="1" t="s">
        <v>2462</v>
      </c>
      <c r="G55" s="29"/>
      <c r="H55" s="29"/>
      <c r="K55" t="s">
        <v>4448</v>
      </c>
      <c r="L55">
        <v>10448</v>
      </c>
      <c r="M55" t="s">
        <v>4449</v>
      </c>
      <c r="Q55" t="s">
        <v>4456</v>
      </c>
      <c r="R55">
        <v>23224</v>
      </c>
      <c r="S55" t="s">
        <v>4457</v>
      </c>
      <c r="T55" t="s">
        <v>4458</v>
      </c>
      <c r="U55" t="s">
        <v>4460</v>
      </c>
      <c r="V55" t="s">
        <v>4459</v>
      </c>
      <c r="W55" t="s">
        <v>2462</v>
      </c>
    </row>
    <row r="56" spans="1:23">
      <c r="A56" s="266" t="s">
        <v>4062</v>
      </c>
      <c r="B56" s="267" t="s">
        <v>4665</v>
      </c>
      <c r="C56" s="267" t="s">
        <v>4667</v>
      </c>
      <c r="D56" s="30" t="s">
        <v>3637</v>
      </c>
      <c r="E56" s="1" t="s">
        <v>2463</v>
      </c>
      <c r="F56" s="1" t="s">
        <v>2462</v>
      </c>
      <c r="G56" s="29"/>
      <c r="H56" s="29"/>
      <c r="K56" t="s">
        <v>4453</v>
      </c>
      <c r="L56">
        <v>10641</v>
      </c>
      <c r="M56" t="s">
        <v>4454</v>
      </c>
      <c r="Q56" t="s">
        <v>4758</v>
      </c>
      <c r="R56">
        <v>23306</v>
      </c>
      <c r="S56" t="s">
        <v>4759</v>
      </c>
      <c r="T56" t="s">
        <v>4760</v>
      </c>
      <c r="U56" t="s">
        <v>4762</v>
      </c>
      <c r="V56" t="s">
        <v>4761</v>
      </c>
      <c r="W56" t="s">
        <v>2462</v>
      </c>
    </row>
    <row r="57" spans="1:23">
      <c r="A57" s="266" t="s">
        <v>4067</v>
      </c>
      <c r="B57" s="267" t="s">
        <v>3999</v>
      </c>
      <c r="C57" s="267" t="s">
        <v>4001</v>
      </c>
      <c r="D57" s="30" t="s">
        <v>3496</v>
      </c>
      <c r="E57" s="1" t="s">
        <v>2462</v>
      </c>
      <c r="F57" s="1" t="s">
        <v>2462</v>
      </c>
      <c r="G57" s="29"/>
      <c r="H57" s="29"/>
      <c r="K57" t="s">
        <v>4064</v>
      </c>
      <c r="L57">
        <v>10737</v>
      </c>
      <c r="M57" t="s">
        <v>4065</v>
      </c>
      <c r="Q57" t="s">
        <v>4461</v>
      </c>
      <c r="R57">
        <v>23225</v>
      </c>
      <c r="S57" t="s">
        <v>4462</v>
      </c>
      <c r="T57" t="s">
        <v>4463</v>
      </c>
      <c r="U57" t="s">
        <v>4465</v>
      </c>
      <c r="V57" t="s">
        <v>4464</v>
      </c>
      <c r="W57" t="s">
        <v>2462</v>
      </c>
    </row>
    <row r="58" spans="1:23">
      <c r="A58" s="270" t="s">
        <v>4071</v>
      </c>
      <c r="B58" s="267" t="s">
        <v>4163</v>
      </c>
      <c r="C58" s="267" t="s">
        <v>4165</v>
      </c>
      <c r="D58" s="30" t="s">
        <v>3573</v>
      </c>
      <c r="E58" s="1" t="s">
        <v>2462</v>
      </c>
      <c r="F58" s="1" t="s">
        <v>2462</v>
      </c>
      <c r="G58" s="29"/>
      <c r="H58" s="29"/>
      <c r="K58" t="s">
        <v>4458</v>
      </c>
      <c r="L58">
        <v>10217</v>
      </c>
      <c r="M58" t="s">
        <v>4459</v>
      </c>
      <c r="Q58" t="s">
        <v>4071</v>
      </c>
      <c r="R58">
        <v>23126</v>
      </c>
      <c r="S58" t="s">
        <v>4072</v>
      </c>
      <c r="T58" t="s">
        <v>4073</v>
      </c>
      <c r="U58" t="s">
        <v>4075</v>
      </c>
      <c r="V58" t="s">
        <v>4074</v>
      </c>
      <c r="W58" t="s">
        <v>2462</v>
      </c>
    </row>
    <row r="59" spans="1:23">
      <c r="A59" s="266" t="s">
        <v>4076</v>
      </c>
      <c r="B59" s="267" t="s">
        <v>4483</v>
      </c>
      <c r="C59" s="267" t="s">
        <v>4485</v>
      </c>
      <c r="D59" s="30" t="s">
        <v>3535</v>
      </c>
      <c r="E59" s="1" t="s">
        <v>2462</v>
      </c>
      <c r="F59" s="1" t="s">
        <v>2462</v>
      </c>
      <c r="G59" s="29"/>
      <c r="H59" s="29"/>
      <c r="K59" t="s">
        <v>4760</v>
      </c>
      <c r="L59">
        <v>10605</v>
      </c>
      <c r="M59" t="s">
        <v>4761</v>
      </c>
      <c r="Q59" t="s">
        <v>4076</v>
      </c>
      <c r="R59">
        <v>23127</v>
      </c>
      <c r="S59" t="s">
        <v>4077</v>
      </c>
      <c r="T59" t="s">
        <v>4078</v>
      </c>
      <c r="U59" t="s">
        <v>4080</v>
      </c>
      <c r="V59" t="s">
        <v>4079</v>
      </c>
      <c r="W59" t="s">
        <v>2462</v>
      </c>
    </row>
    <row r="60" spans="1:23">
      <c r="A60" s="266" t="s">
        <v>4081</v>
      </c>
      <c r="B60" s="267" t="s">
        <v>4860</v>
      </c>
      <c r="C60" s="267" t="s">
        <v>4862</v>
      </c>
      <c r="D60" s="30" t="s">
        <v>3592</v>
      </c>
      <c r="E60" s="1" t="s">
        <v>2462</v>
      </c>
      <c r="F60" s="1" t="s">
        <v>2462</v>
      </c>
      <c r="G60" s="29"/>
      <c r="H60" s="29"/>
      <c r="K60" t="s">
        <v>5135</v>
      </c>
      <c r="L60">
        <v>10602</v>
      </c>
      <c r="M60" t="s">
        <v>4464</v>
      </c>
      <c r="Q60" t="s">
        <v>4466</v>
      </c>
      <c r="R60">
        <v>23226</v>
      </c>
      <c r="S60" t="s">
        <v>4467</v>
      </c>
      <c r="T60" t="s">
        <v>4468</v>
      </c>
      <c r="U60" t="s">
        <v>4470</v>
      </c>
      <c r="V60" t="s">
        <v>4469</v>
      </c>
      <c r="W60" t="s">
        <v>2462</v>
      </c>
    </row>
    <row r="61" spans="1:23">
      <c r="A61" s="270" t="s">
        <v>4086</v>
      </c>
      <c r="B61" s="267" t="s">
        <v>4660</v>
      </c>
      <c r="C61" s="267" t="s">
        <v>4662</v>
      </c>
      <c r="D61" s="30" t="s">
        <v>3634</v>
      </c>
      <c r="E61" s="1" t="s">
        <v>2462</v>
      </c>
      <c r="F61" s="1" t="s">
        <v>2462</v>
      </c>
      <c r="G61" s="29"/>
      <c r="H61" s="29"/>
      <c r="K61" t="s">
        <v>4073</v>
      </c>
      <c r="L61">
        <v>10245</v>
      </c>
      <c r="M61" t="s">
        <v>4074</v>
      </c>
      <c r="Q61" t="s">
        <v>4471</v>
      </c>
      <c r="R61">
        <v>23227</v>
      </c>
      <c r="S61" t="s">
        <v>4472</v>
      </c>
      <c r="T61" t="s">
        <v>4473</v>
      </c>
      <c r="U61" t="s">
        <v>4475</v>
      </c>
      <c r="V61" t="s">
        <v>4474</v>
      </c>
      <c r="W61" t="s">
        <v>2462</v>
      </c>
    </row>
    <row r="62" spans="1:23">
      <c r="A62" s="266" t="s">
        <v>4091</v>
      </c>
      <c r="B62" s="267" t="s">
        <v>4168</v>
      </c>
      <c r="C62" s="267" t="s">
        <v>4170</v>
      </c>
      <c r="D62" s="30" t="s">
        <v>3576</v>
      </c>
      <c r="E62" s="1" t="s">
        <v>2462</v>
      </c>
      <c r="F62" s="1" t="s">
        <v>2462</v>
      </c>
      <c r="G62" s="29"/>
      <c r="H62" s="29"/>
      <c r="K62" t="s">
        <v>4078</v>
      </c>
      <c r="L62">
        <v>10142</v>
      </c>
      <c r="M62" t="s">
        <v>4079</v>
      </c>
      <c r="Q62" t="s">
        <v>4081</v>
      </c>
      <c r="R62">
        <v>23128</v>
      </c>
      <c r="S62" t="s">
        <v>4082</v>
      </c>
      <c r="T62" t="s">
        <v>4083</v>
      </c>
      <c r="U62" t="s">
        <v>4085</v>
      </c>
      <c r="V62" t="s">
        <v>4084</v>
      </c>
      <c r="W62" t="s">
        <v>2462</v>
      </c>
    </row>
    <row r="63" spans="1:23">
      <c r="A63" s="266" t="s">
        <v>4096</v>
      </c>
      <c r="B63" s="267" t="s">
        <v>4404</v>
      </c>
      <c r="C63" s="267" t="s">
        <v>4406</v>
      </c>
      <c r="D63" s="30" t="s">
        <v>3502</v>
      </c>
      <c r="E63" s="1" t="s">
        <v>2462</v>
      </c>
      <c r="F63" s="1" t="s">
        <v>2462</v>
      </c>
      <c r="G63" s="29"/>
      <c r="H63" s="29"/>
      <c r="K63" t="s">
        <v>4468</v>
      </c>
      <c r="L63">
        <v>10873</v>
      </c>
      <c r="M63" t="s">
        <v>4469</v>
      </c>
      <c r="Q63" t="s">
        <v>4476</v>
      </c>
      <c r="R63">
        <v>23228</v>
      </c>
      <c r="S63" t="s">
        <v>4477</v>
      </c>
      <c r="T63" t="s">
        <v>4478</v>
      </c>
      <c r="U63" t="s">
        <v>4480</v>
      </c>
      <c r="V63" t="s">
        <v>4479</v>
      </c>
      <c r="W63" t="s">
        <v>2462</v>
      </c>
    </row>
    <row r="64" spans="1:23">
      <c r="A64" s="270" t="s">
        <v>4101</v>
      </c>
      <c r="B64" s="267" t="s">
        <v>4820</v>
      </c>
      <c r="C64" s="267" t="s">
        <v>4822</v>
      </c>
      <c r="D64" s="30" t="s">
        <v>3569</v>
      </c>
      <c r="E64" s="1" t="s">
        <v>2462</v>
      </c>
      <c r="F64" s="1" t="s">
        <v>2462</v>
      </c>
      <c r="G64" s="29"/>
      <c r="H64" s="29"/>
      <c r="K64" t="s">
        <v>4473</v>
      </c>
      <c r="L64">
        <v>10458</v>
      </c>
      <c r="M64" t="s">
        <v>4474</v>
      </c>
      <c r="Q64" t="s">
        <v>4763</v>
      </c>
      <c r="R64">
        <v>23307</v>
      </c>
      <c r="S64" t="s">
        <v>4764</v>
      </c>
      <c r="T64" t="s">
        <v>4765</v>
      </c>
      <c r="U64" t="s">
        <v>4767</v>
      </c>
      <c r="V64" t="s">
        <v>4766</v>
      </c>
      <c r="W64" t="s">
        <v>2462</v>
      </c>
    </row>
    <row r="65" spans="1:23">
      <c r="A65" s="266" t="s">
        <v>4106</v>
      </c>
      <c r="B65" s="267" t="s">
        <v>4049</v>
      </c>
      <c r="C65" s="267" t="s">
        <v>4051</v>
      </c>
      <c r="D65" s="30" t="s">
        <v>3519</v>
      </c>
      <c r="E65" s="1" t="s">
        <v>2462</v>
      </c>
      <c r="F65" s="1" t="s">
        <v>2462</v>
      </c>
      <c r="G65" s="29"/>
      <c r="H65" s="29"/>
      <c r="K65" t="s">
        <v>4083</v>
      </c>
      <c r="L65">
        <v>10715</v>
      </c>
      <c r="M65" t="s">
        <v>4084</v>
      </c>
      <c r="Q65" t="s">
        <v>4086</v>
      </c>
      <c r="R65">
        <v>23129</v>
      </c>
      <c r="S65" t="s">
        <v>4087</v>
      </c>
      <c r="T65" t="s">
        <v>4088</v>
      </c>
      <c r="U65" t="s">
        <v>4090</v>
      </c>
      <c r="V65" t="s">
        <v>4089</v>
      </c>
      <c r="W65" t="s">
        <v>2462</v>
      </c>
    </row>
    <row r="66" spans="1:23">
      <c r="A66" s="266" t="s">
        <v>4111</v>
      </c>
      <c r="B66" s="267" t="s">
        <v>3954</v>
      </c>
      <c r="C66" s="267" t="s">
        <v>3956</v>
      </c>
      <c r="D66" s="30" t="s">
        <v>3480</v>
      </c>
      <c r="E66" s="1" t="s">
        <v>2462</v>
      </c>
      <c r="F66" s="1" t="s">
        <v>2462</v>
      </c>
      <c r="G66" s="29"/>
      <c r="H66" s="29"/>
      <c r="K66" t="s">
        <v>4478</v>
      </c>
      <c r="L66">
        <v>10328</v>
      </c>
      <c r="M66" t="s">
        <v>4479</v>
      </c>
      <c r="Q66" t="s">
        <v>4481</v>
      </c>
      <c r="R66">
        <v>23229</v>
      </c>
      <c r="S66" t="s">
        <v>4482</v>
      </c>
      <c r="T66" t="s">
        <v>4483</v>
      </c>
      <c r="U66" t="s">
        <v>4485</v>
      </c>
      <c r="V66" t="s">
        <v>4484</v>
      </c>
      <c r="W66" t="s">
        <v>2462</v>
      </c>
    </row>
    <row r="67" spans="1:23">
      <c r="A67" s="270" t="s">
        <v>4116</v>
      </c>
      <c r="B67" s="267" t="s">
        <v>4263</v>
      </c>
      <c r="C67" s="267" t="s">
        <v>4265</v>
      </c>
      <c r="D67" s="30" t="s">
        <v>3630</v>
      </c>
      <c r="E67" s="1" t="s">
        <v>2462</v>
      </c>
      <c r="F67" s="1" t="s">
        <v>2462</v>
      </c>
      <c r="G67" s="29"/>
      <c r="H67" s="29"/>
      <c r="K67" t="s">
        <v>4765</v>
      </c>
      <c r="L67">
        <v>10649</v>
      </c>
      <c r="M67" t="s">
        <v>4766</v>
      </c>
      <c r="Q67" t="s">
        <v>4091</v>
      </c>
      <c r="R67">
        <v>23130</v>
      </c>
      <c r="S67" t="s">
        <v>4092</v>
      </c>
      <c r="T67" t="s">
        <v>4093</v>
      </c>
      <c r="U67" t="s">
        <v>4095</v>
      </c>
      <c r="V67" t="s">
        <v>4094</v>
      </c>
      <c r="W67" t="s">
        <v>2462</v>
      </c>
    </row>
    <row r="68" spans="1:23">
      <c r="A68" s="266" t="s">
        <v>4121</v>
      </c>
      <c r="B68" s="267" t="s">
        <v>4920</v>
      </c>
      <c r="C68" s="267" t="s">
        <v>4922</v>
      </c>
      <c r="D68" s="30" t="s">
        <v>3626</v>
      </c>
      <c r="E68" s="1" t="s">
        <v>2462</v>
      </c>
      <c r="F68" s="1" t="s">
        <v>2462</v>
      </c>
      <c r="G68" s="29"/>
      <c r="H68" s="29"/>
      <c r="K68" t="s">
        <v>4088</v>
      </c>
      <c r="L68">
        <v>10307</v>
      </c>
      <c r="M68" t="s">
        <v>4089</v>
      </c>
      <c r="Q68" t="s">
        <v>4096</v>
      </c>
      <c r="R68">
        <v>23131</v>
      </c>
      <c r="S68" t="s">
        <v>4097</v>
      </c>
      <c r="T68" t="s">
        <v>4098</v>
      </c>
      <c r="U68" t="s">
        <v>4100</v>
      </c>
      <c r="V68" t="s">
        <v>4099</v>
      </c>
      <c r="W68" t="s">
        <v>2462</v>
      </c>
    </row>
    <row r="69" spans="1:23">
      <c r="A69" s="266" t="s">
        <v>4126</v>
      </c>
      <c r="B69" s="267" t="s">
        <v>4695</v>
      </c>
      <c r="C69" s="267" t="s">
        <v>4697</v>
      </c>
      <c r="D69" s="30" t="s">
        <v>3657</v>
      </c>
      <c r="E69" s="1" t="s">
        <v>2462</v>
      </c>
      <c r="F69" s="1" t="s">
        <v>2462</v>
      </c>
      <c r="G69" s="29"/>
      <c r="H69" s="29"/>
      <c r="K69" t="s">
        <v>4483</v>
      </c>
      <c r="L69">
        <v>10610</v>
      </c>
      <c r="M69" t="s">
        <v>4484</v>
      </c>
      <c r="Q69" t="s">
        <v>4486</v>
      </c>
      <c r="R69">
        <v>23230</v>
      </c>
      <c r="S69" t="s">
        <v>4487</v>
      </c>
      <c r="T69" t="s">
        <v>4488</v>
      </c>
      <c r="U69" t="s">
        <v>4490</v>
      </c>
      <c r="V69" t="s">
        <v>4489</v>
      </c>
      <c r="W69" t="s">
        <v>2462</v>
      </c>
    </row>
    <row r="70" spans="1:23">
      <c r="A70" s="270" t="s">
        <v>4131</v>
      </c>
      <c r="B70" s="267" t="s">
        <v>4178</v>
      </c>
      <c r="C70" s="267" t="s">
        <v>4180</v>
      </c>
      <c r="D70" s="30" t="s">
        <v>3581</v>
      </c>
      <c r="E70" s="1" t="s">
        <v>2462</v>
      </c>
      <c r="F70" s="1" t="s">
        <v>2462</v>
      </c>
      <c r="G70" s="29"/>
      <c r="H70" s="29"/>
      <c r="K70" t="s">
        <v>4093</v>
      </c>
      <c r="L70">
        <v>10352</v>
      </c>
      <c r="M70" t="s">
        <v>4094</v>
      </c>
      <c r="Q70" t="s">
        <v>4491</v>
      </c>
      <c r="R70">
        <v>23231</v>
      </c>
      <c r="S70" t="s">
        <v>4492</v>
      </c>
      <c r="T70" t="s">
        <v>4493</v>
      </c>
      <c r="U70" t="s">
        <v>4495</v>
      </c>
      <c r="V70" t="s">
        <v>4494</v>
      </c>
      <c r="W70" t="s">
        <v>2462</v>
      </c>
    </row>
    <row r="71" spans="1:23">
      <c r="A71" s="266" t="s">
        <v>4136</v>
      </c>
      <c r="B71" s="267" t="s">
        <v>4354</v>
      </c>
      <c r="C71" s="267" t="s">
        <v>4356</v>
      </c>
      <c r="D71" s="30" t="s">
        <v>3481</v>
      </c>
      <c r="E71" s="1" t="s">
        <v>2462</v>
      </c>
      <c r="F71" s="1" t="s">
        <v>2462</v>
      </c>
      <c r="G71" s="29"/>
      <c r="H71" s="29"/>
      <c r="K71" t="s">
        <v>4098</v>
      </c>
      <c r="L71">
        <v>10348</v>
      </c>
      <c r="M71" t="s">
        <v>4099</v>
      </c>
      <c r="Q71" t="s">
        <v>4101</v>
      </c>
      <c r="R71">
        <v>23132</v>
      </c>
      <c r="S71" t="s">
        <v>4102</v>
      </c>
      <c r="T71" t="s">
        <v>4103</v>
      </c>
      <c r="U71" t="s">
        <v>4105</v>
      </c>
      <c r="V71" t="s">
        <v>4104</v>
      </c>
      <c r="W71" t="s">
        <v>2462</v>
      </c>
    </row>
    <row r="72" spans="1:23">
      <c r="A72" s="266" t="s">
        <v>4141</v>
      </c>
      <c r="B72" s="267" t="s">
        <v>4399</v>
      </c>
      <c r="C72" s="267" t="s">
        <v>4401</v>
      </c>
      <c r="D72" s="30" t="s">
        <v>3499</v>
      </c>
      <c r="E72" s="1" t="s">
        <v>2462</v>
      </c>
      <c r="F72" s="1" t="s">
        <v>2462</v>
      </c>
      <c r="G72" s="29"/>
      <c r="H72" s="29"/>
      <c r="K72" t="s">
        <v>4488</v>
      </c>
      <c r="L72">
        <v>10971</v>
      </c>
      <c r="M72" t="s">
        <v>4489</v>
      </c>
      <c r="Q72" t="s">
        <v>4496</v>
      </c>
      <c r="R72">
        <v>23232</v>
      </c>
      <c r="S72" t="s">
        <v>4497</v>
      </c>
      <c r="T72" t="s">
        <v>4498</v>
      </c>
      <c r="U72" t="s">
        <v>4500</v>
      </c>
      <c r="V72" t="s">
        <v>4499</v>
      </c>
      <c r="W72" t="s">
        <v>2462</v>
      </c>
    </row>
    <row r="73" spans="1:23">
      <c r="A73" s="270" t="s">
        <v>4146</v>
      </c>
      <c r="B73" s="267" t="s">
        <v>4970</v>
      </c>
      <c r="C73" s="267" t="s">
        <v>4972</v>
      </c>
      <c r="D73" s="30" t="s">
        <v>3655</v>
      </c>
      <c r="E73" s="1" t="s">
        <v>2462</v>
      </c>
      <c r="F73" s="1" t="s">
        <v>2462</v>
      </c>
      <c r="G73" s="29"/>
      <c r="H73" s="29"/>
      <c r="K73" t="s">
        <v>4493</v>
      </c>
      <c r="L73">
        <v>10949</v>
      </c>
      <c r="M73" t="s">
        <v>4494</v>
      </c>
      <c r="Q73" t="s">
        <v>4768</v>
      </c>
      <c r="R73">
        <v>23308</v>
      </c>
      <c r="S73" t="s">
        <v>4769</v>
      </c>
      <c r="T73" t="s">
        <v>4770</v>
      </c>
      <c r="U73" t="s">
        <v>4772</v>
      </c>
      <c r="V73" t="s">
        <v>4771</v>
      </c>
      <c r="W73" t="s">
        <v>2462</v>
      </c>
    </row>
    <row r="74" spans="1:23">
      <c r="A74" s="266" t="s">
        <v>4151</v>
      </c>
      <c r="B74" s="267" t="s">
        <v>4443</v>
      </c>
      <c r="C74" s="267" t="s">
        <v>4445</v>
      </c>
      <c r="D74" s="30" t="s">
        <v>3520</v>
      </c>
      <c r="E74" s="1" t="s">
        <v>2462</v>
      </c>
      <c r="F74" s="1" t="s">
        <v>2462</v>
      </c>
      <c r="G74" s="29"/>
      <c r="H74" s="29"/>
      <c r="K74" t="s">
        <v>4103</v>
      </c>
      <c r="L74">
        <v>10572</v>
      </c>
      <c r="M74" t="s">
        <v>4104</v>
      </c>
      <c r="Q74" t="s">
        <v>4106</v>
      </c>
      <c r="R74">
        <v>23133</v>
      </c>
      <c r="S74" t="s">
        <v>4107</v>
      </c>
      <c r="T74" t="s">
        <v>4108</v>
      </c>
      <c r="U74" t="s">
        <v>4110</v>
      </c>
      <c r="V74" t="s">
        <v>4109</v>
      </c>
      <c r="W74" t="s">
        <v>2462</v>
      </c>
    </row>
    <row r="75" spans="1:23">
      <c r="A75" s="266" t="s">
        <v>4156</v>
      </c>
      <c r="B75" s="267" t="s">
        <v>4308</v>
      </c>
      <c r="C75" s="267" t="s">
        <v>4310</v>
      </c>
      <c r="D75" s="30" t="s">
        <v>3656</v>
      </c>
      <c r="E75" s="1" t="s">
        <v>2462</v>
      </c>
      <c r="F75" s="1" t="s">
        <v>2462</v>
      </c>
      <c r="G75" s="29"/>
      <c r="H75" s="29"/>
      <c r="K75" t="s">
        <v>5138</v>
      </c>
      <c r="L75">
        <v>10447</v>
      </c>
      <c r="M75" t="s">
        <v>4499</v>
      </c>
      <c r="Q75" t="s">
        <v>4501</v>
      </c>
      <c r="R75">
        <v>23233</v>
      </c>
      <c r="S75" t="s">
        <v>4502</v>
      </c>
      <c r="T75" t="s">
        <v>4503</v>
      </c>
      <c r="U75" t="s">
        <v>4505</v>
      </c>
      <c r="V75" t="s">
        <v>4504</v>
      </c>
      <c r="W75" t="s">
        <v>2462</v>
      </c>
    </row>
    <row r="76" spans="1:23">
      <c r="A76" s="270" t="s">
        <v>4161</v>
      </c>
      <c r="B76" s="267" t="s">
        <v>4900</v>
      </c>
      <c r="C76" s="267" t="s">
        <v>4902</v>
      </c>
      <c r="D76" s="30" t="s">
        <v>3615</v>
      </c>
      <c r="E76" s="1" t="s">
        <v>681</v>
      </c>
      <c r="F76" s="1" t="s">
        <v>2462</v>
      </c>
      <c r="G76" s="29"/>
      <c r="H76" s="29"/>
      <c r="K76" t="s">
        <v>4770</v>
      </c>
      <c r="L76">
        <v>10962</v>
      </c>
      <c r="M76" t="s">
        <v>4771</v>
      </c>
      <c r="Q76" t="s">
        <v>4773</v>
      </c>
      <c r="R76">
        <v>23309</v>
      </c>
      <c r="S76" t="s">
        <v>4774</v>
      </c>
      <c r="T76" t="s">
        <v>4775</v>
      </c>
      <c r="U76" t="s">
        <v>4777</v>
      </c>
      <c r="V76" t="s">
        <v>4776</v>
      </c>
      <c r="W76" t="s">
        <v>2463</v>
      </c>
    </row>
    <row r="77" spans="1:23">
      <c r="A77" s="266" t="s">
        <v>4166</v>
      </c>
      <c r="B77" s="267" t="s">
        <v>4083</v>
      </c>
      <c r="C77" s="267" t="s">
        <v>4085</v>
      </c>
      <c r="D77" s="30" t="s">
        <v>3531</v>
      </c>
      <c r="E77" s="1" t="s">
        <v>2462</v>
      </c>
      <c r="F77" s="1" t="s">
        <v>2462</v>
      </c>
      <c r="G77" s="29"/>
      <c r="H77" s="29"/>
      <c r="K77" t="s">
        <v>4108</v>
      </c>
      <c r="L77">
        <v>10216</v>
      </c>
      <c r="M77" t="s">
        <v>4109</v>
      </c>
      <c r="Q77" t="s">
        <v>4111</v>
      </c>
      <c r="R77">
        <v>23134</v>
      </c>
      <c r="S77" t="s">
        <v>4112</v>
      </c>
      <c r="T77" t="s">
        <v>4113</v>
      </c>
      <c r="U77" t="s">
        <v>4115</v>
      </c>
      <c r="V77" t="s">
        <v>4114</v>
      </c>
      <c r="W77" t="s">
        <v>2462</v>
      </c>
    </row>
    <row r="78" spans="1:23">
      <c r="A78" s="266" t="s">
        <v>4171</v>
      </c>
      <c r="B78" s="267" t="s">
        <v>4278</v>
      </c>
      <c r="C78" s="267" t="s">
        <v>4280</v>
      </c>
      <c r="D78" s="30" t="s">
        <v>3639</v>
      </c>
      <c r="E78" s="1" t="s">
        <v>737</v>
      </c>
      <c r="F78" s="1" t="s">
        <v>2462</v>
      </c>
      <c r="G78" s="29"/>
      <c r="H78" s="29"/>
      <c r="K78" t="s">
        <v>4503</v>
      </c>
      <c r="L78">
        <v>10809</v>
      </c>
      <c r="M78" t="s">
        <v>4504</v>
      </c>
      <c r="Q78" t="s">
        <v>4506</v>
      </c>
      <c r="R78">
        <v>23234</v>
      </c>
      <c r="S78" t="s">
        <v>4507</v>
      </c>
      <c r="T78" t="s">
        <v>4508</v>
      </c>
      <c r="U78" t="s">
        <v>4510</v>
      </c>
      <c r="V78" t="s">
        <v>4509</v>
      </c>
      <c r="W78" t="s">
        <v>2462</v>
      </c>
    </row>
    <row r="79" spans="1:23">
      <c r="A79" s="270" t="s">
        <v>4176</v>
      </c>
      <c r="B79" s="267" t="s">
        <v>4108</v>
      </c>
      <c r="C79" s="267" t="s">
        <v>4110</v>
      </c>
      <c r="D79" s="30" t="s">
        <v>3542</v>
      </c>
      <c r="E79" s="1" t="s">
        <v>2462</v>
      </c>
      <c r="F79" s="1" t="s">
        <v>2462</v>
      </c>
      <c r="G79" s="29"/>
      <c r="H79" s="29"/>
      <c r="K79" t="s">
        <v>4775</v>
      </c>
      <c r="L79">
        <v>10931</v>
      </c>
      <c r="M79" t="s">
        <v>4776</v>
      </c>
      <c r="Q79" t="s">
        <v>4778</v>
      </c>
      <c r="R79">
        <v>23310</v>
      </c>
      <c r="S79" t="s">
        <v>4779</v>
      </c>
      <c r="T79" t="s">
        <v>4780</v>
      </c>
      <c r="U79" t="s">
        <v>4782</v>
      </c>
      <c r="V79" t="s">
        <v>4781</v>
      </c>
      <c r="W79" t="s">
        <v>2462</v>
      </c>
    </row>
    <row r="80" spans="1:23">
      <c r="A80" s="266" t="s">
        <v>4181</v>
      </c>
      <c r="B80" s="267" t="s">
        <v>4655</v>
      </c>
      <c r="C80" s="267" t="s">
        <v>4657</v>
      </c>
      <c r="D80" s="30" t="s">
        <v>3631</v>
      </c>
      <c r="E80" s="1" t="s">
        <v>2462</v>
      </c>
      <c r="F80" s="1" t="s">
        <v>2462</v>
      </c>
      <c r="G80" s="29"/>
      <c r="H80" s="29"/>
      <c r="K80" t="s">
        <v>4113</v>
      </c>
      <c r="L80">
        <v>10529</v>
      </c>
      <c r="M80" t="s">
        <v>4114</v>
      </c>
      <c r="Q80" t="s">
        <v>4116</v>
      </c>
      <c r="R80">
        <v>23135</v>
      </c>
      <c r="S80" t="s">
        <v>4117</v>
      </c>
      <c r="T80" t="s">
        <v>4118</v>
      </c>
      <c r="U80" t="s">
        <v>4120</v>
      </c>
      <c r="V80" t="s">
        <v>4119</v>
      </c>
      <c r="W80" t="s">
        <v>2462</v>
      </c>
    </row>
    <row r="81" spans="1:23">
      <c r="A81" s="266" t="s">
        <v>4186</v>
      </c>
      <c r="B81" s="267" t="s">
        <v>4705</v>
      </c>
      <c r="C81" s="267" t="s">
        <v>4707</v>
      </c>
      <c r="D81" s="30" t="s">
        <v>3663</v>
      </c>
      <c r="E81" s="1" t="s">
        <v>2462</v>
      </c>
      <c r="F81" s="1" t="s">
        <v>2462</v>
      </c>
      <c r="G81" s="29"/>
      <c r="H81" s="29"/>
      <c r="K81" t="s">
        <v>4508</v>
      </c>
      <c r="L81">
        <v>10570</v>
      </c>
      <c r="M81" t="s">
        <v>4509</v>
      </c>
      <c r="Q81" t="s">
        <v>4511</v>
      </c>
      <c r="R81">
        <v>23235</v>
      </c>
      <c r="S81" t="s">
        <v>4512</v>
      </c>
      <c r="T81" t="s">
        <v>4513</v>
      </c>
      <c r="U81" t="s">
        <v>4515</v>
      </c>
      <c r="V81" t="s">
        <v>4514</v>
      </c>
      <c r="W81" t="s">
        <v>2462</v>
      </c>
    </row>
    <row r="82" spans="1:23">
      <c r="A82" s="270" t="s">
        <v>4191</v>
      </c>
      <c r="B82" s="267" t="s">
        <v>4133</v>
      </c>
      <c r="C82" s="267" t="s">
        <v>4135</v>
      </c>
      <c r="D82" s="30" t="s">
        <v>3556</v>
      </c>
      <c r="E82" s="1" t="s">
        <v>2462</v>
      </c>
      <c r="F82" s="1" t="s">
        <v>2462</v>
      </c>
      <c r="G82" s="29"/>
      <c r="H82" s="29"/>
      <c r="Q82" t="s">
        <v>4783</v>
      </c>
      <c r="R82">
        <v>23311</v>
      </c>
      <c r="S82" t="s">
        <v>4784</v>
      </c>
      <c r="T82" t="s">
        <v>4785</v>
      </c>
      <c r="U82" t="s">
        <v>4787</v>
      </c>
      <c r="V82" t="s">
        <v>4786</v>
      </c>
      <c r="W82" t="s">
        <v>2462</v>
      </c>
    </row>
    <row r="83" spans="1:23">
      <c r="A83" s="266" t="s">
        <v>4196</v>
      </c>
      <c r="B83" s="267" t="s">
        <v>4034</v>
      </c>
      <c r="C83" s="267" t="s">
        <v>4036</v>
      </c>
      <c r="D83" s="30" t="s">
        <v>3512</v>
      </c>
      <c r="E83" s="1" t="s">
        <v>2462</v>
      </c>
      <c r="F83" s="1" t="s">
        <v>2462</v>
      </c>
      <c r="G83" s="29"/>
      <c r="H83" s="29"/>
      <c r="K83" t="s">
        <v>4780</v>
      </c>
      <c r="L83">
        <v>10326</v>
      </c>
      <c r="M83" t="s">
        <v>4781</v>
      </c>
      <c r="Q83" t="s">
        <v>4121</v>
      </c>
      <c r="R83">
        <v>23136</v>
      </c>
      <c r="S83" t="s">
        <v>4122</v>
      </c>
      <c r="T83" t="s">
        <v>4123</v>
      </c>
      <c r="U83" t="s">
        <v>4125</v>
      </c>
      <c r="V83" t="s">
        <v>4124</v>
      </c>
      <c r="W83" t="s">
        <v>2462</v>
      </c>
    </row>
    <row r="84" spans="1:23">
      <c r="A84" s="266" t="s">
        <v>4201</v>
      </c>
      <c r="B84" s="267" t="s">
        <v>4458</v>
      </c>
      <c r="C84" s="267" t="s">
        <v>4460</v>
      </c>
      <c r="D84" s="30" t="s">
        <v>3679</v>
      </c>
      <c r="E84" s="1" t="s">
        <v>2462</v>
      </c>
      <c r="F84" s="1" t="s">
        <v>2462</v>
      </c>
      <c r="G84" s="29"/>
      <c r="H84" s="29"/>
      <c r="K84" t="s">
        <v>4118</v>
      </c>
      <c r="L84">
        <v>10331</v>
      </c>
      <c r="M84" t="s">
        <v>4119</v>
      </c>
      <c r="Q84" t="s">
        <v>4516</v>
      </c>
      <c r="R84">
        <v>23236</v>
      </c>
      <c r="S84" t="s">
        <v>4517</v>
      </c>
      <c r="T84" t="s">
        <v>4518</v>
      </c>
      <c r="U84" t="s">
        <v>4519</v>
      </c>
      <c r="V84" t="s">
        <v>3551</v>
      </c>
      <c r="W84" t="s">
        <v>2462</v>
      </c>
    </row>
    <row r="85" spans="1:23">
      <c r="A85" s="270" t="s">
        <v>4206</v>
      </c>
      <c r="B85" s="267" t="s">
        <v>3974</v>
      </c>
      <c r="C85" s="267" t="s">
        <v>3976</v>
      </c>
      <c r="D85" s="30" t="s">
        <v>3488</v>
      </c>
      <c r="E85" s="1" t="s">
        <v>2462</v>
      </c>
      <c r="F85" s="1" t="s">
        <v>2462</v>
      </c>
      <c r="G85" s="29"/>
      <c r="H85" s="29"/>
      <c r="K85" t="s">
        <v>4785</v>
      </c>
      <c r="L85">
        <v>10427</v>
      </c>
      <c r="M85" t="s">
        <v>4786</v>
      </c>
      <c r="Q85" t="s">
        <v>4788</v>
      </c>
      <c r="R85">
        <v>23312</v>
      </c>
      <c r="S85" t="s">
        <v>4789</v>
      </c>
      <c r="T85" t="s">
        <v>4790</v>
      </c>
      <c r="U85" t="s">
        <v>4792</v>
      </c>
      <c r="V85" t="s">
        <v>4791</v>
      </c>
      <c r="W85" t="s">
        <v>2462</v>
      </c>
    </row>
    <row r="86" spans="1:23">
      <c r="A86" s="266" t="s">
        <v>4211</v>
      </c>
      <c r="B86" s="267" t="s">
        <v>4965</v>
      </c>
      <c r="C86" s="267" t="s">
        <v>4967</v>
      </c>
      <c r="D86" s="30" t="s">
        <v>3652</v>
      </c>
      <c r="E86" s="1" t="s">
        <v>2462</v>
      </c>
      <c r="F86" s="1" t="s">
        <v>2462</v>
      </c>
      <c r="G86" s="29"/>
      <c r="H86" s="29"/>
      <c r="K86" t="s">
        <v>4123</v>
      </c>
      <c r="L86">
        <v>10321</v>
      </c>
      <c r="M86" t="s">
        <v>4124</v>
      </c>
      <c r="Q86" t="s">
        <v>4126</v>
      </c>
      <c r="R86">
        <v>23137</v>
      </c>
      <c r="S86" t="s">
        <v>4127</v>
      </c>
      <c r="T86" t="s">
        <v>4128</v>
      </c>
      <c r="U86" t="s">
        <v>4130</v>
      </c>
      <c r="V86" t="s">
        <v>4129</v>
      </c>
      <c r="W86" t="s">
        <v>2462</v>
      </c>
    </row>
    <row r="87" spans="1:23">
      <c r="A87" s="266" t="s">
        <v>4216</v>
      </c>
      <c r="B87" s="267" t="s">
        <v>4995</v>
      </c>
      <c r="C87" s="267" t="s">
        <v>4997</v>
      </c>
      <c r="D87" s="30" t="s">
        <v>3670</v>
      </c>
      <c r="E87" s="1" t="s">
        <v>2463</v>
      </c>
      <c r="F87" s="1" t="s">
        <v>2462</v>
      </c>
      <c r="G87" s="29"/>
      <c r="H87" s="29"/>
      <c r="K87" t="s">
        <v>4518</v>
      </c>
      <c r="L87">
        <v>10341</v>
      </c>
      <c r="M87" t="s">
        <v>3551</v>
      </c>
      <c r="Q87" t="s">
        <v>4520</v>
      </c>
      <c r="R87">
        <v>23237</v>
      </c>
      <c r="S87" t="s">
        <v>4521</v>
      </c>
      <c r="T87" t="s">
        <v>4522</v>
      </c>
      <c r="U87" t="s">
        <v>4524</v>
      </c>
      <c r="V87" t="s">
        <v>4523</v>
      </c>
      <c r="W87" t="s">
        <v>2462</v>
      </c>
    </row>
    <row r="88" spans="1:23">
      <c r="A88" s="270" t="s">
        <v>4221</v>
      </c>
      <c r="B88" s="267" t="s">
        <v>3949</v>
      </c>
      <c r="C88" s="267" t="s">
        <v>3951</v>
      </c>
      <c r="D88" s="30" t="s">
        <v>3477</v>
      </c>
      <c r="E88" s="1" t="s">
        <v>681</v>
      </c>
      <c r="F88" s="1" t="s">
        <v>2462</v>
      </c>
      <c r="G88" s="29"/>
      <c r="H88" s="29"/>
      <c r="K88" t="s">
        <v>4790</v>
      </c>
      <c r="L88">
        <v>10229</v>
      </c>
      <c r="M88" t="s">
        <v>4791</v>
      </c>
      <c r="Q88" t="s">
        <v>4793</v>
      </c>
      <c r="R88">
        <v>23313</v>
      </c>
      <c r="S88" t="s">
        <v>4794</v>
      </c>
      <c r="T88" t="s">
        <v>4795</v>
      </c>
      <c r="U88" t="s">
        <v>4797</v>
      </c>
      <c r="V88" t="s">
        <v>4796</v>
      </c>
      <c r="W88" t="s">
        <v>2462</v>
      </c>
    </row>
    <row r="89" spans="1:23">
      <c r="A89" s="266" t="s">
        <v>4226</v>
      </c>
      <c r="B89" s="267" t="s">
        <v>4009</v>
      </c>
      <c r="C89" s="267" t="s">
        <v>4011</v>
      </c>
      <c r="D89" s="30" t="s">
        <v>3501</v>
      </c>
      <c r="E89" s="1" t="s">
        <v>681</v>
      </c>
      <c r="F89" s="1" t="s">
        <v>2462</v>
      </c>
      <c r="G89" s="29"/>
      <c r="H89" s="29"/>
      <c r="K89" t="s">
        <v>4128</v>
      </c>
      <c r="L89">
        <v>10536</v>
      </c>
      <c r="M89" t="s">
        <v>4129</v>
      </c>
      <c r="Q89" t="s">
        <v>4131</v>
      </c>
      <c r="R89">
        <v>23138</v>
      </c>
      <c r="S89" t="s">
        <v>4132</v>
      </c>
      <c r="T89" t="s">
        <v>4133</v>
      </c>
      <c r="U89" t="s">
        <v>4135</v>
      </c>
      <c r="V89" t="s">
        <v>4134</v>
      </c>
      <c r="W89" t="s">
        <v>2462</v>
      </c>
    </row>
    <row r="90" spans="1:23">
      <c r="A90" s="266" t="s">
        <v>4231</v>
      </c>
      <c r="B90" s="267" t="s">
        <v>4004</v>
      </c>
      <c r="C90" s="267" t="s">
        <v>4006</v>
      </c>
      <c r="D90" s="30" t="s">
        <v>3498</v>
      </c>
      <c r="E90" s="1" t="s">
        <v>2462</v>
      </c>
      <c r="F90" s="1" t="s">
        <v>2462</v>
      </c>
      <c r="G90" s="29"/>
      <c r="H90" s="29"/>
      <c r="K90" t="s">
        <v>4522</v>
      </c>
      <c r="L90">
        <v>10531</v>
      </c>
      <c r="M90" t="s">
        <v>4523</v>
      </c>
      <c r="Q90" t="s">
        <v>4525</v>
      </c>
      <c r="R90">
        <v>23238</v>
      </c>
      <c r="S90" t="s">
        <v>4526</v>
      </c>
      <c r="T90" t="s">
        <v>4527</v>
      </c>
      <c r="U90" t="s">
        <v>4529</v>
      </c>
      <c r="V90" t="s">
        <v>4528</v>
      </c>
      <c r="W90" t="s">
        <v>2462</v>
      </c>
    </row>
    <row r="91" spans="1:23">
      <c r="A91" s="270" t="s">
        <v>4236</v>
      </c>
      <c r="B91" s="267" t="s">
        <v>5000</v>
      </c>
      <c r="C91" s="267" t="s">
        <v>5002</v>
      </c>
      <c r="D91" s="30" t="s">
        <v>3673</v>
      </c>
      <c r="E91" s="1" t="s">
        <v>2462</v>
      </c>
      <c r="F91" s="1" t="s">
        <v>2462</v>
      </c>
      <c r="G91" s="29"/>
      <c r="H91" s="29"/>
      <c r="K91" t="s">
        <v>4795</v>
      </c>
      <c r="L91">
        <v>10732</v>
      </c>
      <c r="M91" t="s">
        <v>4796</v>
      </c>
      <c r="Q91" t="s">
        <v>4798</v>
      </c>
      <c r="R91">
        <v>23314</v>
      </c>
      <c r="S91" t="s">
        <v>4799</v>
      </c>
      <c r="T91" t="s">
        <v>4800</v>
      </c>
      <c r="U91" t="s">
        <v>4802</v>
      </c>
      <c r="V91" t="s">
        <v>4801</v>
      </c>
      <c r="W91" t="s">
        <v>2462</v>
      </c>
    </row>
    <row r="92" spans="1:23">
      <c r="A92" s="266" t="s">
        <v>4241</v>
      </c>
      <c r="B92" s="267" t="s">
        <v>4577</v>
      </c>
      <c r="C92" s="267" t="s">
        <v>4579</v>
      </c>
      <c r="D92" s="30" t="s">
        <v>3585</v>
      </c>
      <c r="E92" s="1" t="s">
        <v>2462</v>
      </c>
      <c r="F92" s="1" t="s">
        <v>2462</v>
      </c>
      <c r="G92" s="29"/>
      <c r="H92" s="29"/>
      <c r="K92" t="s">
        <v>4133</v>
      </c>
      <c r="L92">
        <v>10616</v>
      </c>
      <c r="M92" t="s">
        <v>4134</v>
      </c>
      <c r="Q92" t="s">
        <v>4136</v>
      </c>
      <c r="R92">
        <v>23139</v>
      </c>
      <c r="S92" t="s">
        <v>4137</v>
      </c>
      <c r="T92" t="s">
        <v>4138</v>
      </c>
      <c r="U92" t="s">
        <v>4140</v>
      </c>
      <c r="V92" t="s">
        <v>4139</v>
      </c>
      <c r="W92" t="s">
        <v>2462</v>
      </c>
    </row>
    <row r="93" spans="1:23">
      <c r="A93" s="266" t="s">
        <v>4246</v>
      </c>
      <c r="B93" s="267" t="s">
        <v>4950</v>
      </c>
      <c r="C93" s="267" t="s">
        <v>4952</v>
      </c>
      <c r="D93" s="30" t="s">
        <v>3643</v>
      </c>
      <c r="E93" s="1" t="s">
        <v>2462</v>
      </c>
      <c r="F93" s="1" t="s">
        <v>2462</v>
      </c>
      <c r="G93" s="29"/>
      <c r="H93" s="29"/>
      <c r="K93" t="s">
        <v>4527</v>
      </c>
      <c r="L93">
        <v>10864</v>
      </c>
      <c r="M93" t="s">
        <v>4528</v>
      </c>
      <c r="Q93" t="s">
        <v>4530</v>
      </c>
      <c r="R93">
        <v>23239</v>
      </c>
      <c r="S93" t="s">
        <v>4531</v>
      </c>
      <c r="T93" t="s">
        <v>4532</v>
      </c>
      <c r="U93" t="s">
        <v>4534</v>
      </c>
      <c r="V93" t="s">
        <v>4533</v>
      </c>
      <c r="W93" t="s">
        <v>2462</v>
      </c>
    </row>
    <row r="94" spans="1:23">
      <c r="A94" s="270" t="s">
        <v>4251</v>
      </c>
      <c r="B94" s="267" t="s">
        <v>4760</v>
      </c>
      <c r="C94" s="267" t="s">
        <v>4762</v>
      </c>
      <c r="D94" s="30" t="s">
        <v>3525</v>
      </c>
      <c r="E94" s="1" t="s">
        <v>2462</v>
      </c>
      <c r="F94" s="1" t="s">
        <v>2462</v>
      </c>
      <c r="G94" s="29"/>
      <c r="H94" s="29"/>
      <c r="K94" t="s">
        <v>4800</v>
      </c>
      <c r="L94">
        <v>10426</v>
      </c>
      <c r="M94" t="s">
        <v>4801</v>
      </c>
      <c r="Q94" t="s">
        <v>4803</v>
      </c>
      <c r="R94">
        <v>23315</v>
      </c>
      <c r="S94" t="s">
        <v>4804</v>
      </c>
      <c r="T94" t="s">
        <v>4805</v>
      </c>
      <c r="U94" t="s">
        <v>4807</v>
      </c>
      <c r="V94" t="s">
        <v>4806</v>
      </c>
      <c r="W94" t="s">
        <v>2462</v>
      </c>
    </row>
    <row r="95" spans="1:23">
      <c r="A95" s="266" t="s">
        <v>4256</v>
      </c>
      <c r="B95" s="267" t="s">
        <v>4123</v>
      </c>
      <c r="C95" s="267" t="s">
        <v>4125</v>
      </c>
      <c r="D95" s="30" t="s">
        <v>3550</v>
      </c>
      <c r="E95" s="1" t="s">
        <v>681</v>
      </c>
      <c r="F95" s="1" t="s">
        <v>2462</v>
      </c>
      <c r="G95" s="29"/>
      <c r="H95" s="29"/>
      <c r="K95" t="s">
        <v>4138</v>
      </c>
      <c r="L95">
        <v>10640</v>
      </c>
      <c r="M95" t="s">
        <v>4139</v>
      </c>
      <c r="Q95" t="s">
        <v>4141</v>
      </c>
      <c r="R95">
        <v>23140</v>
      </c>
      <c r="S95" t="s">
        <v>4142</v>
      </c>
      <c r="T95" t="s">
        <v>4143</v>
      </c>
      <c r="U95" t="s">
        <v>4145</v>
      </c>
      <c r="V95" t="s">
        <v>4144</v>
      </c>
      <c r="W95" t="s">
        <v>2462</v>
      </c>
    </row>
    <row r="96" spans="1:23">
      <c r="A96" s="266" t="s">
        <v>4261</v>
      </c>
      <c r="B96" s="267" t="s">
        <v>4379</v>
      </c>
      <c r="C96" s="267" t="s">
        <v>4381</v>
      </c>
      <c r="D96" s="30" t="s">
        <v>3492</v>
      </c>
      <c r="E96" s="1" t="s">
        <v>681</v>
      </c>
      <c r="F96" s="1" t="s">
        <v>2462</v>
      </c>
      <c r="G96" s="29"/>
      <c r="H96" s="29"/>
      <c r="K96" t="s">
        <v>4532</v>
      </c>
      <c r="L96">
        <v>10706</v>
      </c>
      <c r="M96" t="s">
        <v>4533</v>
      </c>
      <c r="Q96" t="s">
        <v>4535</v>
      </c>
      <c r="R96">
        <v>23240</v>
      </c>
      <c r="S96" t="s">
        <v>4536</v>
      </c>
      <c r="T96" t="s">
        <v>4537</v>
      </c>
      <c r="U96" t="s">
        <v>4539</v>
      </c>
      <c r="V96" t="s">
        <v>4538</v>
      </c>
      <c r="W96" t="s">
        <v>2462</v>
      </c>
    </row>
    <row r="97" spans="1:23">
      <c r="A97" s="270" t="s">
        <v>4266</v>
      </c>
      <c r="B97" s="267" t="s">
        <v>4572</v>
      </c>
      <c r="C97" s="267" t="s">
        <v>4574</v>
      </c>
      <c r="D97" s="30" t="s">
        <v>3582</v>
      </c>
      <c r="E97" s="1" t="s">
        <v>2462</v>
      </c>
      <c r="F97" s="1" t="s">
        <v>2462</v>
      </c>
      <c r="G97" s="29"/>
      <c r="H97" s="29"/>
      <c r="K97" t="s">
        <v>4805</v>
      </c>
      <c r="L97">
        <v>10965</v>
      </c>
      <c r="M97" t="s">
        <v>4806</v>
      </c>
      <c r="Q97" t="s">
        <v>4808</v>
      </c>
      <c r="R97">
        <v>23316</v>
      </c>
      <c r="S97" t="s">
        <v>4809</v>
      </c>
      <c r="T97" t="s">
        <v>4810</v>
      </c>
      <c r="U97" t="s">
        <v>4812</v>
      </c>
      <c r="V97" t="s">
        <v>4811</v>
      </c>
      <c r="W97" t="s">
        <v>2462</v>
      </c>
    </row>
    <row r="98" spans="1:23">
      <c r="A98" s="266" t="s">
        <v>4271</v>
      </c>
      <c r="B98" s="267" t="s">
        <v>4024</v>
      </c>
      <c r="C98" s="267" t="s">
        <v>4026</v>
      </c>
      <c r="D98" s="30" t="s">
        <v>3507</v>
      </c>
      <c r="E98" s="1" t="s">
        <v>2462</v>
      </c>
      <c r="F98" s="1" t="s">
        <v>2462</v>
      </c>
      <c r="G98" s="29"/>
      <c r="H98" s="29"/>
      <c r="K98" t="s">
        <v>4143</v>
      </c>
      <c r="L98">
        <v>10412</v>
      </c>
      <c r="M98" t="s">
        <v>4144</v>
      </c>
      <c r="Q98" t="s">
        <v>4146</v>
      </c>
      <c r="R98">
        <v>23141</v>
      </c>
      <c r="S98" t="s">
        <v>4147</v>
      </c>
      <c r="T98" t="s">
        <v>4148</v>
      </c>
      <c r="U98" t="s">
        <v>4150</v>
      </c>
      <c r="V98" t="s">
        <v>4149</v>
      </c>
      <c r="W98" t="s">
        <v>2462</v>
      </c>
    </row>
    <row r="99" spans="1:23">
      <c r="A99" s="266" t="s">
        <v>4276</v>
      </c>
      <c r="B99" s="267" t="s">
        <v>4625</v>
      </c>
      <c r="C99" s="267" t="s">
        <v>4627</v>
      </c>
      <c r="D99" s="30" t="s">
        <v>3614</v>
      </c>
      <c r="E99" s="1" t="s">
        <v>2462</v>
      </c>
      <c r="F99" s="1" t="s">
        <v>2462</v>
      </c>
      <c r="G99" s="29"/>
      <c r="H99" s="29"/>
      <c r="K99" t="s">
        <v>4537</v>
      </c>
      <c r="L99">
        <v>10324</v>
      </c>
      <c r="M99" t="s">
        <v>4538</v>
      </c>
      <c r="Q99" t="s">
        <v>4540</v>
      </c>
      <c r="R99">
        <v>23241</v>
      </c>
      <c r="S99" t="s">
        <v>4541</v>
      </c>
      <c r="T99" t="s">
        <v>4542</v>
      </c>
      <c r="U99" t="s">
        <v>4544</v>
      </c>
      <c r="V99" t="s">
        <v>4543</v>
      </c>
      <c r="W99" t="s">
        <v>2462</v>
      </c>
    </row>
    <row r="100" spans="1:23">
      <c r="A100" s="270" t="s">
        <v>4281</v>
      </c>
      <c r="B100" s="267" t="s">
        <v>4905</v>
      </c>
      <c r="C100" s="267" t="s">
        <v>4907</v>
      </c>
      <c r="D100" s="30" t="s">
        <v>3617</v>
      </c>
      <c r="E100" s="1" t="s">
        <v>681</v>
      </c>
      <c r="F100" s="1" t="s">
        <v>2462</v>
      </c>
      <c r="G100" s="29"/>
      <c r="H100" s="29"/>
      <c r="K100" t="s">
        <v>4810</v>
      </c>
      <c r="L100">
        <v>10724</v>
      </c>
      <c r="M100" t="s">
        <v>4811</v>
      </c>
      <c r="Q100" t="s">
        <v>4813</v>
      </c>
      <c r="R100">
        <v>23317</v>
      </c>
      <c r="S100" t="s">
        <v>4814</v>
      </c>
      <c r="T100" t="s">
        <v>4815</v>
      </c>
      <c r="U100" t="s">
        <v>4817</v>
      </c>
      <c r="V100" t="s">
        <v>4816</v>
      </c>
      <c r="W100" t="s">
        <v>2462</v>
      </c>
    </row>
    <row r="101" spans="1:23">
      <c r="A101" s="266" t="s">
        <v>4286</v>
      </c>
      <c r="B101" s="267" t="s">
        <v>4054</v>
      </c>
      <c r="C101" s="267" t="s">
        <v>4056</v>
      </c>
      <c r="D101" s="30" t="s">
        <v>3521</v>
      </c>
      <c r="E101" s="1" t="s">
        <v>2462</v>
      </c>
      <c r="F101" s="1" t="s">
        <v>2462</v>
      </c>
      <c r="G101" s="29"/>
      <c r="H101" s="29"/>
      <c r="K101" t="s">
        <v>4148</v>
      </c>
      <c r="L101">
        <v>10930</v>
      </c>
      <c r="M101" t="s">
        <v>4149</v>
      </c>
      <c r="Q101" t="s">
        <v>4151</v>
      </c>
      <c r="R101">
        <v>23142</v>
      </c>
      <c r="S101" t="s">
        <v>4152</v>
      </c>
      <c r="T101" t="s">
        <v>4153</v>
      </c>
      <c r="U101" t="s">
        <v>4155</v>
      </c>
      <c r="V101" t="s">
        <v>4154</v>
      </c>
      <c r="W101" t="s">
        <v>2462</v>
      </c>
    </row>
    <row r="102" spans="1:23">
      <c r="A102" s="266" t="s">
        <v>4291</v>
      </c>
      <c r="B102" s="267" t="s">
        <v>4885</v>
      </c>
      <c r="C102" s="267" t="s">
        <v>4887</v>
      </c>
      <c r="D102" s="30" t="s">
        <v>3607</v>
      </c>
      <c r="E102" s="1" t="s">
        <v>2462</v>
      </c>
      <c r="F102" s="1" t="s">
        <v>2462</v>
      </c>
      <c r="G102" s="29"/>
      <c r="H102" s="29"/>
      <c r="K102" t="s">
        <v>4542</v>
      </c>
      <c r="L102">
        <v>10773</v>
      </c>
      <c r="M102" t="s">
        <v>4543</v>
      </c>
      <c r="Q102" t="s">
        <v>4545</v>
      </c>
      <c r="R102">
        <v>23242</v>
      </c>
      <c r="S102" t="s">
        <v>4546</v>
      </c>
      <c r="T102" t="s">
        <v>4547</v>
      </c>
      <c r="U102" t="s">
        <v>4549</v>
      </c>
      <c r="V102" t="s">
        <v>4548</v>
      </c>
      <c r="W102" t="s">
        <v>2462</v>
      </c>
    </row>
    <row r="103" spans="1:23">
      <c r="A103" s="270" t="s">
        <v>4296</v>
      </c>
      <c r="B103" s="267" t="s">
        <v>4318</v>
      </c>
      <c r="C103" s="267" t="s">
        <v>4320</v>
      </c>
      <c r="D103" s="30" t="s">
        <v>3662</v>
      </c>
      <c r="E103" s="1" t="s">
        <v>2462</v>
      </c>
      <c r="F103" s="1" t="s">
        <v>2462</v>
      </c>
      <c r="G103" s="29"/>
      <c r="H103" s="29"/>
      <c r="K103" t="s">
        <v>4815</v>
      </c>
      <c r="L103">
        <v>10740</v>
      </c>
      <c r="M103" t="s">
        <v>4816</v>
      </c>
      <c r="Q103" t="s">
        <v>4818</v>
      </c>
      <c r="R103">
        <v>23318</v>
      </c>
      <c r="S103" t="s">
        <v>4819</v>
      </c>
      <c r="T103" t="s">
        <v>4820</v>
      </c>
      <c r="U103" t="s">
        <v>4822</v>
      </c>
      <c r="V103" t="s">
        <v>4821</v>
      </c>
      <c r="W103" t="s">
        <v>2462</v>
      </c>
    </row>
    <row r="104" spans="1:23">
      <c r="A104" s="266" t="s">
        <v>4301</v>
      </c>
      <c r="B104" s="267" t="s">
        <v>4537</v>
      </c>
      <c r="C104" s="267" t="s">
        <v>4539</v>
      </c>
      <c r="D104" s="30" t="s">
        <v>3562</v>
      </c>
      <c r="E104" s="1" t="s">
        <v>2462</v>
      </c>
      <c r="F104" s="1" t="s">
        <v>2462</v>
      </c>
      <c r="G104" s="29"/>
      <c r="H104" s="29"/>
      <c r="K104" t="s">
        <v>4153</v>
      </c>
      <c r="L104">
        <v>10936</v>
      </c>
      <c r="M104" t="s">
        <v>4154</v>
      </c>
      <c r="Q104" t="s">
        <v>4156</v>
      </c>
      <c r="R104">
        <v>23143</v>
      </c>
      <c r="S104" t="s">
        <v>4157</v>
      </c>
      <c r="T104" t="s">
        <v>4158</v>
      </c>
      <c r="U104" t="s">
        <v>4160</v>
      </c>
      <c r="V104" t="s">
        <v>4159</v>
      </c>
      <c r="W104" t="s">
        <v>2462</v>
      </c>
    </row>
    <row r="105" spans="1:23">
      <c r="A105" s="266" t="s">
        <v>4306</v>
      </c>
      <c r="B105" s="267" t="s">
        <v>4557</v>
      </c>
      <c r="C105" s="267" t="s">
        <v>4559</v>
      </c>
      <c r="D105" s="30" t="s">
        <v>3574</v>
      </c>
      <c r="E105" s="1" t="s">
        <v>2462</v>
      </c>
      <c r="F105" s="1" t="s">
        <v>2462</v>
      </c>
      <c r="G105" s="29"/>
      <c r="H105" s="29"/>
      <c r="K105" t="s">
        <v>4547</v>
      </c>
      <c r="L105">
        <v>10155</v>
      </c>
      <c r="M105" t="s">
        <v>4548</v>
      </c>
      <c r="Q105" t="s">
        <v>4550</v>
      </c>
      <c r="R105">
        <v>23243</v>
      </c>
      <c r="S105" t="s">
        <v>4551</v>
      </c>
      <c r="T105" t="s">
        <v>4552</v>
      </c>
      <c r="U105" t="s">
        <v>4554</v>
      </c>
      <c r="V105" t="s">
        <v>4553</v>
      </c>
      <c r="W105" t="s">
        <v>2462</v>
      </c>
    </row>
    <row r="106" spans="1:23">
      <c r="A106" s="270" t="s">
        <v>4311</v>
      </c>
      <c r="B106" s="267" t="s">
        <v>4810</v>
      </c>
      <c r="C106" s="267" t="s">
        <v>4812</v>
      </c>
      <c r="D106" s="30" t="s">
        <v>3563</v>
      </c>
      <c r="E106" s="1" t="s">
        <v>2462</v>
      </c>
      <c r="F106" s="1" t="s">
        <v>2462</v>
      </c>
      <c r="G106" s="29"/>
      <c r="H106" s="29"/>
      <c r="K106" t="s">
        <v>4820</v>
      </c>
      <c r="L106">
        <v>10811</v>
      </c>
      <c r="M106" t="s">
        <v>4821</v>
      </c>
      <c r="Q106" t="s">
        <v>4823</v>
      </c>
      <c r="R106">
        <v>23319</v>
      </c>
      <c r="S106" t="s">
        <v>4824</v>
      </c>
      <c r="T106" t="s">
        <v>4825</v>
      </c>
      <c r="U106" t="s">
        <v>4827</v>
      </c>
      <c r="V106" t="s">
        <v>4826</v>
      </c>
      <c r="W106" t="s">
        <v>2462</v>
      </c>
    </row>
    <row r="107" spans="1:23">
      <c r="A107" s="266" t="s">
        <v>4316</v>
      </c>
      <c r="B107" s="267" t="s">
        <v>4349</v>
      </c>
      <c r="C107" s="267" t="s">
        <v>4351</v>
      </c>
      <c r="D107" s="30" t="s">
        <v>3478</v>
      </c>
      <c r="E107" s="1" t="s">
        <v>2462</v>
      </c>
      <c r="F107" s="1" t="s">
        <v>2462</v>
      </c>
      <c r="G107" s="29"/>
      <c r="H107" s="29"/>
      <c r="K107" t="s">
        <v>4158</v>
      </c>
      <c r="L107">
        <v>10150</v>
      </c>
      <c r="M107" t="s">
        <v>4159</v>
      </c>
      <c r="Q107" t="s">
        <v>4161</v>
      </c>
      <c r="R107">
        <v>23144</v>
      </c>
      <c r="S107" t="s">
        <v>4162</v>
      </c>
      <c r="T107" t="s">
        <v>4163</v>
      </c>
      <c r="U107" t="s">
        <v>4165</v>
      </c>
      <c r="V107" t="s">
        <v>4164</v>
      </c>
      <c r="W107" t="s">
        <v>2462</v>
      </c>
    </row>
    <row r="108" spans="1:23">
      <c r="A108" s="266" t="s">
        <v>4321</v>
      </c>
      <c r="B108" s="267" t="s">
        <v>4935</v>
      </c>
      <c r="C108" s="267" t="s">
        <v>4937</v>
      </c>
      <c r="D108" s="30" t="s">
        <v>3635</v>
      </c>
      <c r="E108" s="1" t="s">
        <v>2462</v>
      </c>
      <c r="F108" s="1" t="s">
        <v>2462</v>
      </c>
      <c r="G108" s="29"/>
      <c r="H108" s="29"/>
      <c r="K108" t="s">
        <v>4552</v>
      </c>
      <c r="L108">
        <v>10463</v>
      </c>
      <c r="M108" t="s">
        <v>4553</v>
      </c>
      <c r="Q108" t="s">
        <v>4555</v>
      </c>
      <c r="R108">
        <v>23244</v>
      </c>
      <c r="S108" t="s">
        <v>4556</v>
      </c>
      <c r="T108" t="s">
        <v>4557</v>
      </c>
      <c r="U108" t="s">
        <v>4559</v>
      </c>
      <c r="V108" t="s">
        <v>4558</v>
      </c>
      <c r="W108" t="s">
        <v>2462</v>
      </c>
    </row>
    <row r="109" spans="1:23">
      <c r="A109" s="270" t="s">
        <v>4326</v>
      </c>
      <c r="B109" s="267" t="s">
        <v>4293</v>
      </c>
      <c r="C109" s="267" t="s">
        <v>4295</v>
      </c>
      <c r="D109" s="30" t="s">
        <v>3647</v>
      </c>
      <c r="E109" s="1" t="s">
        <v>2462</v>
      </c>
      <c r="F109" s="1" t="s">
        <v>2462</v>
      </c>
      <c r="G109" s="29"/>
      <c r="H109" s="29"/>
      <c r="K109" t="s">
        <v>4825</v>
      </c>
      <c r="L109">
        <v>10461</v>
      </c>
      <c r="M109" t="s">
        <v>4826</v>
      </c>
      <c r="Q109" t="s">
        <v>4828</v>
      </c>
      <c r="R109">
        <v>23320</v>
      </c>
      <c r="S109" t="s">
        <v>4829</v>
      </c>
      <c r="T109" t="s">
        <v>4830</v>
      </c>
      <c r="U109" t="s">
        <v>4832</v>
      </c>
      <c r="V109" t="s">
        <v>4831</v>
      </c>
      <c r="W109" t="s">
        <v>2462</v>
      </c>
    </row>
    <row r="110" spans="1:23">
      <c r="A110" s="266" t="s">
        <v>4331</v>
      </c>
      <c r="B110" s="267" t="s">
        <v>4780</v>
      </c>
      <c r="C110" s="267" t="s">
        <v>4782</v>
      </c>
      <c r="D110" s="30" t="s">
        <v>3547</v>
      </c>
      <c r="E110" s="1" t="s">
        <v>2462</v>
      </c>
      <c r="F110" s="1" t="s">
        <v>2462</v>
      </c>
      <c r="G110" s="29"/>
      <c r="H110" s="29"/>
      <c r="K110" t="s">
        <v>4163</v>
      </c>
      <c r="L110">
        <v>10510</v>
      </c>
      <c r="M110" t="s">
        <v>4164</v>
      </c>
      <c r="Q110" t="s">
        <v>4166</v>
      </c>
      <c r="R110">
        <v>23145</v>
      </c>
      <c r="S110" t="s">
        <v>4167</v>
      </c>
      <c r="T110" t="s">
        <v>4168</v>
      </c>
      <c r="U110" t="s">
        <v>4170</v>
      </c>
      <c r="V110" t="s">
        <v>4169</v>
      </c>
      <c r="W110" t="s">
        <v>2462</v>
      </c>
    </row>
    <row r="111" spans="1:23">
      <c r="A111" s="266" t="s">
        <v>4336</v>
      </c>
      <c r="B111" s="267" t="s">
        <v>4800</v>
      </c>
      <c r="C111" s="267" t="s">
        <v>4802</v>
      </c>
      <c r="D111" s="30" t="s">
        <v>3558</v>
      </c>
      <c r="E111" s="1" t="s">
        <v>2462</v>
      </c>
      <c r="F111" s="1" t="s">
        <v>2462</v>
      </c>
      <c r="G111" s="29"/>
      <c r="H111" s="29"/>
      <c r="K111" t="s">
        <v>4557</v>
      </c>
      <c r="L111">
        <v>10424</v>
      </c>
      <c r="M111" t="s">
        <v>4558</v>
      </c>
      <c r="Q111" t="s">
        <v>4560</v>
      </c>
      <c r="R111">
        <v>23245</v>
      </c>
      <c r="S111" t="s">
        <v>4561</v>
      </c>
      <c r="T111" t="s">
        <v>4562</v>
      </c>
      <c r="U111" t="s">
        <v>4564</v>
      </c>
      <c r="V111" t="s">
        <v>4563</v>
      </c>
      <c r="W111" t="s">
        <v>2462</v>
      </c>
    </row>
    <row r="112" spans="1:23">
      <c r="A112" s="270" t="s">
        <v>4341</v>
      </c>
      <c r="B112" s="267" t="s">
        <v>4740</v>
      </c>
      <c r="C112" s="267" t="s">
        <v>4742</v>
      </c>
      <c r="D112" s="30" t="s">
        <v>3493</v>
      </c>
      <c r="E112" s="1" t="s">
        <v>2462</v>
      </c>
      <c r="F112" s="1" t="s">
        <v>2462</v>
      </c>
      <c r="G112" s="29"/>
      <c r="H112" s="29"/>
      <c r="K112" t="s">
        <v>4830</v>
      </c>
      <c r="L112">
        <v>10502</v>
      </c>
      <c r="M112" t="s">
        <v>4831</v>
      </c>
      <c r="Q112" t="s">
        <v>4833</v>
      </c>
      <c r="R112">
        <v>23321</v>
      </c>
      <c r="S112" t="s">
        <v>4834</v>
      </c>
      <c r="T112" t="s">
        <v>4835</v>
      </c>
      <c r="U112" t="s">
        <v>4837</v>
      </c>
      <c r="V112" t="s">
        <v>4836</v>
      </c>
      <c r="W112" t="s">
        <v>2462</v>
      </c>
    </row>
    <row r="113" spans="1:23">
      <c r="A113" s="266" t="s">
        <v>4344</v>
      </c>
      <c r="B113" s="267" t="s">
        <v>4014</v>
      </c>
      <c r="C113" s="267" t="s">
        <v>4016</v>
      </c>
      <c r="D113" s="30" t="s">
        <v>3503</v>
      </c>
      <c r="E113" s="1" t="s">
        <v>2462</v>
      </c>
      <c r="F113" s="1" t="s">
        <v>2462</v>
      </c>
      <c r="G113" s="29"/>
      <c r="H113" s="29"/>
      <c r="K113" t="s">
        <v>4168</v>
      </c>
      <c r="L113">
        <v>10511</v>
      </c>
      <c r="M113" t="s">
        <v>4169</v>
      </c>
      <c r="Q113" t="s">
        <v>4171</v>
      </c>
      <c r="R113">
        <v>23146</v>
      </c>
      <c r="S113" t="s">
        <v>4172</v>
      </c>
      <c r="T113" t="s">
        <v>4173</v>
      </c>
      <c r="U113" t="s">
        <v>4175</v>
      </c>
      <c r="V113" t="s">
        <v>4174</v>
      </c>
      <c r="W113" t="s">
        <v>2462</v>
      </c>
    </row>
    <row r="114" spans="1:23">
      <c r="A114" s="266" t="s">
        <v>4347</v>
      </c>
      <c r="B114" s="267" t="s">
        <v>4785</v>
      </c>
      <c r="C114" s="267" t="s">
        <v>4787</v>
      </c>
      <c r="D114" s="30" t="s">
        <v>3549</v>
      </c>
      <c r="E114" s="1" t="s">
        <v>2462</v>
      </c>
      <c r="F114" s="1" t="s">
        <v>2462</v>
      </c>
      <c r="G114" s="29"/>
      <c r="H114" s="29"/>
      <c r="K114" t="s">
        <v>4562</v>
      </c>
      <c r="L114">
        <v>10755</v>
      </c>
      <c r="M114" t="s">
        <v>4563</v>
      </c>
      <c r="Q114" t="s">
        <v>4565</v>
      </c>
      <c r="R114">
        <v>23246</v>
      </c>
      <c r="S114" t="s">
        <v>4566</v>
      </c>
      <c r="T114" t="s">
        <v>4567</v>
      </c>
      <c r="U114" t="s">
        <v>4569</v>
      </c>
      <c r="V114" t="s">
        <v>4568</v>
      </c>
      <c r="W114" t="s">
        <v>2462</v>
      </c>
    </row>
    <row r="115" spans="1:23">
      <c r="A115" s="270" t="s">
        <v>4352</v>
      </c>
      <c r="B115" s="267" t="s">
        <v>4602</v>
      </c>
      <c r="C115" s="267" t="s">
        <v>4604</v>
      </c>
      <c r="D115" s="30" t="s">
        <v>3600</v>
      </c>
      <c r="E115" s="1" t="s">
        <v>2462</v>
      </c>
      <c r="F115" s="1" t="s">
        <v>2462</v>
      </c>
      <c r="G115" s="29"/>
      <c r="H115" s="29"/>
      <c r="K115" t="s">
        <v>4835</v>
      </c>
      <c r="L115">
        <v>10801</v>
      </c>
      <c r="M115" t="s">
        <v>4836</v>
      </c>
      <c r="Q115" t="s">
        <v>4838</v>
      </c>
      <c r="R115">
        <v>23322</v>
      </c>
      <c r="S115" t="s">
        <v>4839</v>
      </c>
      <c r="T115" t="s">
        <v>4840</v>
      </c>
      <c r="U115" t="s">
        <v>4842</v>
      </c>
      <c r="V115" t="s">
        <v>4841</v>
      </c>
      <c r="W115" t="s">
        <v>2462</v>
      </c>
    </row>
    <row r="116" spans="1:23">
      <c r="A116" s="266" t="s">
        <v>4357</v>
      </c>
      <c r="B116" s="267" t="s">
        <v>4478</v>
      </c>
      <c r="C116" s="267" t="s">
        <v>4480</v>
      </c>
      <c r="D116" s="30" t="s">
        <v>3532</v>
      </c>
      <c r="E116" s="1" t="s">
        <v>2462</v>
      </c>
      <c r="F116" s="1" t="s">
        <v>2462</v>
      </c>
      <c r="G116" s="29"/>
      <c r="H116" s="29"/>
      <c r="K116" t="s">
        <v>4173</v>
      </c>
      <c r="L116">
        <v>10431</v>
      </c>
      <c r="M116" t="s">
        <v>4174</v>
      </c>
      <c r="Q116" t="s">
        <v>4176</v>
      </c>
      <c r="R116">
        <v>23147</v>
      </c>
      <c r="S116" t="s">
        <v>4177</v>
      </c>
      <c r="T116" t="s">
        <v>4178</v>
      </c>
      <c r="U116" t="s">
        <v>4180</v>
      </c>
      <c r="V116" t="s">
        <v>4179</v>
      </c>
      <c r="W116" t="s">
        <v>2462</v>
      </c>
    </row>
    <row r="117" spans="1:23">
      <c r="A117" s="266" t="s">
        <v>4362</v>
      </c>
      <c r="B117" s="267" t="s">
        <v>4890</v>
      </c>
      <c r="C117" s="267" t="s">
        <v>4892</v>
      </c>
      <c r="D117" s="30" t="s">
        <v>3610</v>
      </c>
      <c r="E117" s="1" t="s">
        <v>2462</v>
      </c>
      <c r="F117" s="1" t="s">
        <v>2462</v>
      </c>
      <c r="G117" s="29"/>
      <c r="H117" s="29"/>
      <c r="K117" t="s">
        <v>5139</v>
      </c>
      <c r="L117">
        <v>10935</v>
      </c>
      <c r="M117" t="s">
        <v>4568</v>
      </c>
      <c r="Q117" t="s">
        <v>4570</v>
      </c>
      <c r="R117">
        <v>23247</v>
      </c>
      <c r="S117" t="s">
        <v>4571</v>
      </c>
      <c r="T117" t="s">
        <v>4572</v>
      </c>
      <c r="U117" t="s">
        <v>4574</v>
      </c>
      <c r="V117" t="s">
        <v>4573</v>
      </c>
      <c r="W117" t="s">
        <v>2462</v>
      </c>
    </row>
    <row r="118" spans="1:23">
      <c r="A118" s="270" t="s">
        <v>4367</v>
      </c>
      <c r="B118" s="267" t="s">
        <v>4790</v>
      </c>
      <c r="C118" s="267" t="s">
        <v>4792</v>
      </c>
      <c r="D118" s="30" t="s">
        <v>3552</v>
      </c>
      <c r="E118" s="1" t="s">
        <v>2462</v>
      </c>
      <c r="F118" s="1" t="s">
        <v>2462</v>
      </c>
      <c r="G118" s="29"/>
      <c r="H118" s="29"/>
      <c r="K118" t="s">
        <v>4840</v>
      </c>
      <c r="L118">
        <v>10841</v>
      </c>
      <c r="M118" t="s">
        <v>4841</v>
      </c>
      <c r="Q118" t="s">
        <v>4843</v>
      </c>
      <c r="R118">
        <v>23323</v>
      </c>
      <c r="S118" t="s">
        <v>4844</v>
      </c>
      <c r="T118" t="s">
        <v>4845</v>
      </c>
      <c r="U118" t="s">
        <v>4847</v>
      </c>
      <c r="V118" t="s">
        <v>4846</v>
      </c>
      <c r="W118" t="s">
        <v>2462</v>
      </c>
    </row>
    <row r="119" spans="1:23">
      <c r="A119" s="266" t="s">
        <v>4372</v>
      </c>
      <c r="B119" s="267" t="s">
        <v>4925</v>
      </c>
      <c r="C119" s="267" t="s">
        <v>4927</v>
      </c>
      <c r="D119" s="30" t="s">
        <v>3629</v>
      </c>
      <c r="E119" s="1" t="s">
        <v>2462</v>
      </c>
      <c r="F119" s="1" t="s">
        <v>2462</v>
      </c>
      <c r="G119" s="29"/>
      <c r="H119" s="29"/>
      <c r="K119" t="s">
        <v>4178</v>
      </c>
      <c r="L119">
        <v>10813</v>
      </c>
      <c r="M119" t="s">
        <v>4179</v>
      </c>
      <c r="Q119" t="s">
        <v>4181</v>
      </c>
      <c r="R119">
        <v>23148</v>
      </c>
      <c r="S119" t="s">
        <v>4182</v>
      </c>
      <c r="T119" t="s">
        <v>4183</v>
      </c>
      <c r="U119" t="s">
        <v>4185</v>
      </c>
      <c r="V119" t="s">
        <v>4184</v>
      </c>
      <c r="W119" t="s">
        <v>2462</v>
      </c>
    </row>
    <row r="120" spans="1:23">
      <c r="A120" s="266" t="s">
        <v>4377</v>
      </c>
      <c r="B120" s="267" t="s">
        <v>4248</v>
      </c>
      <c r="C120" s="267" t="s">
        <v>4250</v>
      </c>
      <c r="D120" s="30" t="s">
        <v>3621</v>
      </c>
      <c r="E120" s="1" t="s">
        <v>2462</v>
      </c>
      <c r="F120" s="1" t="s">
        <v>2462</v>
      </c>
      <c r="G120" s="29"/>
      <c r="H120" s="29"/>
      <c r="K120" t="s">
        <v>4572</v>
      </c>
      <c r="L120">
        <v>10621</v>
      </c>
      <c r="M120" t="s">
        <v>4573</v>
      </c>
      <c r="Q120" t="s">
        <v>4575</v>
      </c>
      <c r="R120">
        <v>23248</v>
      </c>
      <c r="S120" t="s">
        <v>4576</v>
      </c>
      <c r="T120" t="s">
        <v>4577</v>
      </c>
      <c r="U120" t="s">
        <v>4579</v>
      </c>
      <c r="V120" t="s">
        <v>4578</v>
      </c>
      <c r="W120" t="s">
        <v>2462</v>
      </c>
    </row>
    <row r="121" spans="1:23">
      <c r="A121" s="270" t="s">
        <v>4382</v>
      </c>
      <c r="B121" s="267" t="s">
        <v>4113</v>
      </c>
      <c r="C121" s="267" t="s">
        <v>4115</v>
      </c>
      <c r="D121" s="30" t="s">
        <v>3545</v>
      </c>
      <c r="E121" s="1" t="s">
        <v>2462</v>
      </c>
      <c r="F121" s="1" t="s">
        <v>2462</v>
      </c>
      <c r="G121" s="29"/>
      <c r="H121" s="29"/>
      <c r="K121" t="s">
        <v>4845</v>
      </c>
      <c r="L121">
        <v>10436</v>
      </c>
      <c r="M121" t="s">
        <v>4846</v>
      </c>
      <c r="Q121" t="s">
        <v>4848</v>
      </c>
      <c r="R121">
        <v>23324</v>
      </c>
      <c r="S121" t="s">
        <v>4849</v>
      </c>
      <c r="T121" t="s">
        <v>4850</v>
      </c>
      <c r="U121" t="s">
        <v>4852</v>
      </c>
      <c r="V121" t="s">
        <v>4851</v>
      </c>
      <c r="W121" t="s">
        <v>2462</v>
      </c>
    </row>
    <row r="122" spans="1:23">
      <c r="A122" s="266" t="s">
        <v>4387</v>
      </c>
      <c r="B122" s="267" t="s">
        <v>4612</v>
      </c>
      <c r="C122" s="267" t="s">
        <v>4614</v>
      </c>
      <c r="D122" s="30" t="s">
        <v>3606</v>
      </c>
      <c r="E122" s="1" t="s">
        <v>2463</v>
      </c>
      <c r="F122" s="1" t="s">
        <v>2462</v>
      </c>
      <c r="G122" s="29"/>
      <c r="H122" s="29"/>
      <c r="K122" t="s">
        <v>4183</v>
      </c>
      <c r="L122">
        <v>10453</v>
      </c>
      <c r="M122" t="s">
        <v>4184</v>
      </c>
      <c r="Q122" t="s">
        <v>4186</v>
      </c>
      <c r="R122">
        <v>23149</v>
      </c>
      <c r="S122" t="s">
        <v>4187</v>
      </c>
      <c r="T122" t="s">
        <v>4188</v>
      </c>
      <c r="U122" t="s">
        <v>4190</v>
      </c>
      <c r="V122" t="s">
        <v>4189</v>
      </c>
      <c r="W122" t="s">
        <v>2462</v>
      </c>
    </row>
    <row r="123" spans="1:23">
      <c r="A123" s="266" t="s">
        <v>4392</v>
      </c>
      <c r="B123" s="267" t="s">
        <v>4985</v>
      </c>
      <c r="C123" s="267" t="s">
        <v>4987</v>
      </c>
      <c r="D123" s="30" t="s">
        <v>3664</v>
      </c>
      <c r="E123" s="1" t="s">
        <v>2462</v>
      </c>
      <c r="F123" s="1" t="s">
        <v>2462</v>
      </c>
      <c r="G123" s="29"/>
      <c r="H123" s="29"/>
      <c r="K123" t="s">
        <v>4577</v>
      </c>
      <c r="L123">
        <v>10220</v>
      </c>
      <c r="M123" t="s">
        <v>4578</v>
      </c>
      <c r="Q123" t="s">
        <v>4580</v>
      </c>
      <c r="R123">
        <v>23249</v>
      </c>
      <c r="S123" t="s">
        <v>4581</v>
      </c>
      <c r="T123" t="s">
        <v>4582</v>
      </c>
      <c r="U123" t="s">
        <v>4584</v>
      </c>
      <c r="V123" t="s">
        <v>4583</v>
      </c>
      <c r="W123" t="s">
        <v>2462</v>
      </c>
    </row>
    <row r="124" spans="1:23">
      <c r="A124" s="270" t="s">
        <v>4397</v>
      </c>
      <c r="B124" s="267" t="s">
        <v>4118</v>
      </c>
      <c r="C124" s="267" t="s">
        <v>4120</v>
      </c>
      <c r="D124" s="30" t="s">
        <v>3548</v>
      </c>
      <c r="E124" s="1" t="s">
        <v>2462</v>
      </c>
      <c r="F124" s="1" t="s">
        <v>2462</v>
      </c>
      <c r="G124" s="29"/>
      <c r="H124" s="29"/>
      <c r="K124" t="s">
        <v>4850</v>
      </c>
      <c r="L124">
        <v>10435</v>
      </c>
      <c r="M124" t="s">
        <v>4851</v>
      </c>
      <c r="Q124" t="s">
        <v>4853</v>
      </c>
      <c r="R124">
        <v>23325</v>
      </c>
      <c r="S124" t="s">
        <v>4854</v>
      </c>
      <c r="T124" t="s">
        <v>4855</v>
      </c>
      <c r="U124" t="s">
        <v>4857</v>
      </c>
      <c r="V124" t="s">
        <v>4856</v>
      </c>
      <c r="W124" t="s">
        <v>2463</v>
      </c>
    </row>
    <row r="125" spans="1:23">
      <c r="A125" s="266" t="s">
        <v>4402</v>
      </c>
      <c r="B125" s="267" t="s">
        <v>4173</v>
      </c>
      <c r="C125" s="267" t="s">
        <v>4175</v>
      </c>
      <c r="D125" s="30" t="s">
        <v>3578</v>
      </c>
      <c r="E125" s="1" t="s">
        <v>2462</v>
      </c>
      <c r="F125" s="1" t="s">
        <v>2462</v>
      </c>
      <c r="G125" s="29"/>
      <c r="H125" s="29"/>
      <c r="K125" t="s">
        <v>4188</v>
      </c>
      <c r="L125">
        <v>10460</v>
      </c>
      <c r="M125" t="s">
        <v>4189</v>
      </c>
      <c r="Q125" t="s">
        <v>4191</v>
      </c>
      <c r="R125">
        <v>23150</v>
      </c>
      <c r="S125" t="s">
        <v>4192</v>
      </c>
      <c r="T125" t="s">
        <v>4193</v>
      </c>
      <c r="U125" t="s">
        <v>4195</v>
      </c>
      <c r="V125" t="s">
        <v>4194</v>
      </c>
      <c r="W125" t="s">
        <v>2462</v>
      </c>
    </row>
    <row r="126" spans="1:23">
      <c r="A126" s="266" t="s">
        <v>4407</v>
      </c>
      <c r="B126" s="267" t="s">
        <v>4775</v>
      </c>
      <c r="C126" s="267" t="s">
        <v>4777</v>
      </c>
      <c r="D126" s="30" t="s">
        <v>3544</v>
      </c>
      <c r="E126" s="1" t="s">
        <v>2462</v>
      </c>
      <c r="F126" s="1" t="s">
        <v>2463</v>
      </c>
      <c r="G126" s="29"/>
      <c r="H126" s="29"/>
      <c r="K126" t="s">
        <v>4582</v>
      </c>
      <c r="L126">
        <v>10339</v>
      </c>
      <c r="M126" t="s">
        <v>4583</v>
      </c>
      <c r="Q126" t="s">
        <v>4585</v>
      </c>
      <c r="R126">
        <v>23250</v>
      </c>
      <c r="S126" t="s">
        <v>4586</v>
      </c>
      <c r="T126" t="s">
        <v>4587</v>
      </c>
      <c r="U126" t="s">
        <v>4589</v>
      </c>
      <c r="V126" t="s">
        <v>4588</v>
      </c>
      <c r="W126" t="s">
        <v>2462</v>
      </c>
    </row>
    <row r="127" spans="1:23">
      <c r="A127" s="270" t="s">
        <v>4411</v>
      </c>
      <c r="B127" s="267" t="s">
        <v>4408</v>
      </c>
      <c r="C127" s="267" t="s">
        <v>4410</v>
      </c>
      <c r="D127" s="30" t="s">
        <v>3505</v>
      </c>
      <c r="E127" s="1" t="s">
        <v>681</v>
      </c>
      <c r="F127" s="1" t="s">
        <v>2462</v>
      </c>
      <c r="G127" s="29"/>
      <c r="H127" s="29"/>
      <c r="K127" t="s">
        <v>4855</v>
      </c>
      <c r="L127">
        <v>10802</v>
      </c>
      <c r="M127" t="s">
        <v>4856</v>
      </c>
      <c r="Q127" t="s">
        <v>4858</v>
      </c>
      <c r="R127">
        <v>23326</v>
      </c>
      <c r="S127" t="s">
        <v>4859</v>
      </c>
      <c r="T127" t="s">
        <v>4860</v>
      </c>
      <c r="U127" t="s">
        <v>4862</v>
      </c>
      <c r="V127" t="s">
        <v>4861</v>
      </c>
      <c r="W127" t="s">
        <v>2462</v>
      </c>
    </row>
    <row r="128" spans="1:23">
      <c r="A128" s="266" t="s">
        <v>4416</v>
      </c>
      <c r="B128" s="267" t="s">
        <v>4700</v>
      </c>
      <c r="C128" s="267" t="s">
        <v>4702</v>
      </c>
      <c r="D128" s="30" t="s">
        <v>3660</v>
      </c>
      <c r="E128" s="1" t="s">
        <v>2462</v>
      </c>
      <c r="F128" s="1" t="s">
        <v>2462</v>
      </c>
      <c r="G128" s="29"/>
      <c r="H128" s="29"/>
      <c r="K128" t="s">
        <v>4193</v>
      </c>
      <c r="L128">
        <v>10437</v>
      </c>
      <c r="M128" t="s">
        <v>4194</v>
      </c>
      <c r="Q128" t="s">
        <v>4196</v>
      </c>
      <c r="R128">
        <v>23151</v>
      </c>
      <c r="S128" t="s">
        <v>4197</v>
      </c>
      <c r="T128" t="s">
        <v>4198</v>
      </c>
      <c r="U128" t="s">
        <v>4200</v>
      </c>
      <c r="V128" t="s">
        <v>4199</v>
      </c>
      <c r="W128" t="s">
        <v>2462</v>
      </c>
    </row>
    <row r="129" spans="1:23">
      <c r="A129" s="266" t="s">
        <v>4421</v>
      </c>
      <c r="B129" s="267" t="s">
        <v>4795</v>
      </c>
      <c r="C129" s="267" t="s">
        <v>4797</v>
      </c>
      <c r="D129" s="30" t="s">
        <v>3555</v>
      </c>
      <c r="E129" s="1" t="s">
        <v>2462</v>
      </c>
      <c r="F129" s="1" t="s">
        <v>2462</v>
      </c>
      <c r="G129" s="29"/>
      <c r="H129" s="29"/>
      <c r="Q129" t="s">
        <v>4590</v>
      </c>
      <c r="R129">
        <v>23251</v>
      </c>
      <c r="S129" t="s">
        <v>4591</v>
      </c>
      <c r="T129" t="s">
        <v>4592</v>
      </c>
      <c r="U129" t="s">
        <v>4594</v>
      </c>
      <c r="V129" t="s">
        <v>4593</v>
      </c>
      <c r="W129" t="s">
        <v>2462</v>
      </c>
    </row>
    <row r="130" spans="1:23">
      <c r="A130" s="270" t="s">
        <v>4426</v>
      </c>
      <c r="B130" s="267" t="s">
        <v>4880</v>
      </c>
      <c r="C130" s="267" t="s">
        <v>4882</v>
      </c>
      <c r="D130" s="30" t="s">
        <v>3604</v>
      </c>
      <c r="E130" s="1" t="s">
        <v>2462</v>
      </c>
      <c r="F130" s="1" t="s">
        <v>2462</v>
      </c>
      <c r="G130" s="29"/>
      <c r="H130" s="29"/>
      <c r="K130" t="s">
        <v>4587</v>
      </c>
      <c r="L130">
        <v>10663</v>
      </c>
      <c r="M130" t="s">
        <v>4588</v>
      </c>
      <c r="Q130" t="s">
        <v>4863</v>
      </c>
      <c r="R130">
        <v>23327</v>
      </c>
      <c r="S130" t="s">
        <v>4864</v>
      </c>
      <c r="T130" t="s">
        <v>4865</v>
      </c>
      <c r="U130" t="s">
        <v>4867</v>
      </c>
      <c r="V130" t="s">
        <v>4866</v>
      </c>
      <c r="W130" t="s">
        <v>2462</v>
      </c>
    </row>
    <row r="131" spans="1:23">
      <c r="A131" s="266" t="s">
        <v>4431</v>
      </c>
      <c r="B131" s="267" t="s">
        <v>4513</v>
      </c>
      <c r="C131" s="267" t="s">
        <v>4515</v>
      </c>
      <c r="D131" s="30" t="s">
        <v>3476</v>
      </c>
      <c r="E131" s="1" t="s">
        <v>681</v>
      </c>
      <c r="F131" s="1" t="s">
        <v>2462</v>
      </c>
      <c r="G131" s="29"/>
      <c r="H131" s="29"/>
      <c r="K131" t="s">
        <v>4860</v>
      </c>
      <c r="L131">
        <v>10111</v>
      </c>
      <c r="M131" t="s">
        <v>4861</v>
      </c>
      <c r="Q131" t="s">
        <v>4201</v>
      </c>
      <c r="R131">
        <v>23152</v>
      </c>
      <c r="S131" t="s">
        <v>4202</v>
      </c>
      <c r="T131" t="s">
        <v>4203</v>
      </c>
      <c r="U131" t="s">
        <v>4205</v>
      </c>
      <c r="V131" t="s">
        <v>4204</v>
      </c>
      <c r="W131" t="s">
        <v>2462</v>
      </c>
    </row>
    <row r="132" spans="1:23">
      <c r="A132" s="266" t="s">
        <v>4436</v>
      </c>
      <c r="B132" s="267" t="s">
        <v>3984</v>
      </c>
      <c r="C132" s="267" t="s">
        <v>3986</v>
      </c>
      <c r="D132" s="30" t="s">
        <v>3491</v>
      </c>
      <c r="E132" s="1" t="s">
        <v>2462</v>
      </c>
      <c r="F132" s="1" t="s">
        <v>2462</v>
      </c>
      <c r="G132" s="29"/>
      <c r="H132" s="29"/>
      <c r="K132" t="s">
        <v>4198</v>
      </c>
      <c r="L132">
        <v>10138</v>
      </c>
      <c r="M132" t="s">
        <v>4199</v>
      </c>
      <c r="Q132" t="s">
        <v>4595</v>
      </c>
      <c r="R132">
        <v>23252</v>
      </c>
      <c r="S132" t="s">
        <v>4596</v>
      </c>
      <c r="T132" t="s">
        <v>4597</v>
      </c>
      <c r="U132" t="s">
        <v>4599</v>
      </c>
      <c r="V132" t="s">
        <v>4598</v>
      </c>
      <c r="W132" t="s">
        <v>2462</v>
      </c>
    </row>
    <row r="133" spans="1:23">
      <c r="A133" s="270" t="s">
        <v>4441</v>
      </c>
      <c r="B133" s="267" t="s">
        <v>4850</v>
      </c>
      <c r="C133" s="267" t="s">
        <v>4852</v>
      </c>
      <c r="D133" s="30" t="s">
        <v>3586</v>
      </c>
      <c r="E133" s="1" t="s">
        <v>2462</v>
      </c>
      <c r="F133" s="1" t="s">
        <v>2462</v>
      </c>
      <c r="G133" s="29"/>
      <c r="H133" s="29"/>
      <c r="K133" t="s">
        <v>4592</v>
      </c>
      <c r="L133">
        <v>10102</v>
      </c>
      <c r="M133" t="s">
        <v>4593</v>
      </c>
      <c r="Q133" t="s">
        <v>4868</v>
      </c>
      <c r="R133">
        <v>23328</v>
      </c>
      <c r="S133" t="s">
        <v>4869</v>
      </c>
      <c r="T133" t="s">
        <v>4870</v>
      </c>
      <c r="U133" t="s">
        <v>4872</v>
      </c>
      <c r="V133" t="s">
        <v>4871</v>
      </c>
      <c r="W133" t="s">
        <v>2462</v>
      </c>
    </row>
    <row r="134" spans="1:23">
      <c r="A134" s="266" t="s">
        <v>4446</v>
      </c>
      <c r="B134" s="267" t="s">
        <v>4607</v>
      </c>
      <c r="C134" s="267" t="s">
        <v>4609</v>
      </c>
      <c r="D134" s="30" t="s">
        <v>3603</v>
      </c>
      <c r="E134" s="1" t="s">
        <v>681</v>
      </c>
      <c r="F134" s="1" t="s">
        <v>2462</v>
      </c>
      <c r="G134" s="29"/>
      <c r="H134" s="29"/>
      <c r="K134" t="s">
        <v>4865</v>
      </c>
      <c r="L134">
        <v>10147</v>
      </c>
      <c r="M134" t="s">
        <v>4866</v>
      </c>
      <c r="Q134" t="s">
        <v>4206</v>
      </c>
      <c r="R134">
        <v>23153</v>
      </c>
      <c r="S134" t="s">
        <v>4207</v>
      </c>
      <c r="T134" t="s">
        <v>4208</v>
      </c>
      <c r="U134" t="s">
        <v>4210</v>
      </c>
      <c r="V134" t="s">
        <v>4209</v>
      </c>
      <c r="W134" t="s">
        <v>2462</v>
      </c>
    </row>
    <row r="135" spans="1:23">
      <c r="A135" s="266" t="s">
        <v>4451</v>
      </c>
      <c r="B135" s="267" t="s">
        <v>4567</v>
      </c>
      <c r="C135" s="267" t="s">
        <v>4569</v>
      </c>
      <c r="D135" s="30" t="s">
        <v>3579</v>
      </c>
      <c r="E135" s="1" t="s">
        <v>2462</v>
      </c>
      <c r="F135" s="1" t="s">
        <v>2462</v>
      </c>
      <c r="G135" s="29"/>
      <c r="H135" s="29"/>
      <c r="K135" t="s">
        <v>4203</v>
      </c>
      <c r="L135">
        <v>10301</v>
      </c>
      <c r="M135" t="s">
        <v>4204</v>
      </c>
      <c r="Q135" t="s">
        <v>4600</v>
      </c>
      <c r="R135">
        <v>23253</v>
      </c>
      <c r="S135" t="s">
        <v>4601</v>
      </c>
      <c r="T135" t="s">
        <v>4602</v>
      </c>
      <c r="U135" t="s">
        <v>4604</v>
      </c>
      <c r="V135" t="s">
        <v>4603</v>
      </c>
      <c r="W135" t="s">
        <v>2462</v>
      </c>
    </row>
    <row r="136" spans="1:23">
      <c r="A136" s="270" t="s">
        <v>4456</v>
      </c>
      <c r="B136" s="267" t="s">
        <v>4845</v>
      </c>
      <c r="C136" s="267" t="s">
        <v>4847</v>
      </c>
      <c r="D136" s="30" t="s">
        <v>3583</v>
      </c>
      <c r="E136" s="1" t="s">
        <v>2462</v>
      </c>
      <c r="F136" s="1" t="s">
        <v>2462</v>
      </c>
      <c r="G136" s="29"/>
      <c r="H136" s="29"/>
      <c r="K136" t="s">
        <v>4597</v>
      </c>
      <c r="L136">
        <v>10549</v>
      </c>
      <c r="M136" t="s">
        <v>4598</v>
      </c>
      <c r="Q136" t="s">
        <v>4873</v>
      </c>
      <c r="R136">
        <v>23329</v>
      </c>
      <c r="S136" t="s">
        <v>4874</v>
      </c>
      <c r="T136" t="s">
        <v>4875</v>
      </c>
      <c r="U136" t="s">
        <v>4877</v>
      </c>
      <c r="V136" t="s">
        <v>4876</v>
      </c>
      <c r="W136" t="s">
        <v>2462</v>
      </c>
    </row>
    <row r="137" spans="1:23">
      <c r="A137" s="266" t="s">
        <v>4461</v>
      </c>
      <c r="B137" s="267" t="s">
        <v>4128</v>
      </c>
      <c r="C137" s="267" t="s">
        <v>4130</v>
      </c>
      <c r="D137" s="30" t="s">
        <v>3553</v>
      </c>
      <c r="E137" s="1" t="s">
        <v>2462</v>
      </c>
      <c r="F137" s="1" t="s">
        <v>2462</v>
      </c>
      <c r="G137" s="29"/>
      <c r="H137" s="29"/>
      <c r="K137" t="s">
        <v>4870</v>
      </c>
      <c r="L137">
        <v>10363</v>
      </c>
      <c r="M137" t="s">
        <v>4871</v>
      </c>
      <c r="Q137" t="s">
        <v>4211</v>
      </c>
      <c r="R137">
        <v>23154</v>
      </c>
      <c r="S137" t="s">
        <v>4212</v>
      </c>
      <c r="T137" t="s">
        <v>4213</v>
      </c>
      <c r="U137" t="s">
        <v>4215</v>
      </c>
      <c r="V137" t="s">
        <v>4214</v>
      </c>
      <c r="W137" t="s">
        <v>2462</v>
      </c>
    </row>
    <row r="138" spans="1:23">
      <c r="A138" s="266" t="s">
        <v>4466</v>
      </c>
      <c r="B138" s="267" t="s">
        <v>4288</v>
      </c>
      <c r="C138" s="267" t="s">
        <v>4290</v>
      </c>
      <c r="D138" s="30" t="s">
        <v>3644</v>
      </c>
      <c r="E138" s="1" t="s">
        <v>2462</v>
      </c>
      <c r="F138" s="1" t="s">
        <v>2462</v>
      </c>
      <c r="G138" s="29"/>
      <c r="H138" s="29"/>
      <c r="K138" t="s">
        <v>4208</v>
      </c>
      <c r="L138">
        <v>10947</v>
      </c>
      <c r="M138" t="s">
        <v>4209</v>
      </c>
      <c r="Q138" t="s">
        <v>4605</v>
      </c>
      <c r="R138">
        <v>23254</v>
      </c>
      <c r="S138" t="s">
        <v>4606</v>
      </c>
      <c r="T138" t="s">
        <v>4607</v>
      </c>
      <c r="U138" t="s">
        <v>4609</v>
      </c>
      <c r="V138" t="s">
        <v>4608</v>
      </c>
      <c r="W138" t="s">
        <v>2462</v>
      </c>
    </row>
    <row r="139" spans="1:23">
      <c r="A139" s="270" t="s">
        <v>4471</v>
      </c>
      <c r="B139" s="267" t="s">
        <v>4153</v>
      </c>
      <c r="C139" s="267" t="s">
        <v>4155</v>
      </c>
      <c r="D139" s="30" t="s">
        <v>3567</v>
      </c>
      <c r="E139" s="1" t="s">
        <v>2462</v>
      </c>
      <c r="F139" s="1" t="s">
        <v>2462</v>
      </c>
      <c r="G139" s="29"/>
      <c r="H139" s="29"/>
      <c r="K139" t="s">
        <v>4602</v>
      </c>
      <c r="L139">
        <v>10128</v>
      </c>
      <c r="M139" t="s">
        <v>4603</v>
      </c>
      <c r="Q139" t="s">
        <v>4878</v>
      </c>
      <c r="R139">
        <v>23330</v>
      </c>
      <c r="S139" t="s">
        <v>4879</v>
      </c>
      <c r="T139" t="s">
        <v>4880</v>
      </c>
      <c r="U139" t="s">
        <v>4882</v>
      </c>
      <c r="V139" t="s">
        <v>4881</v>
      </c>
      <c r="W139" t="s">
        <v>2462</v>
      </c>
    </row>
    <row r="140" spans="1:23">
      <c r="A140" s="266" t="s">
        <v>4476</v>
      </c>
      <c r="B140" s="267" t="s">
        <v>4193</v>
      </c>
      <c r="C140" s="267" t="s">
        <v>4195</v>
      </c>
      <c r="D140" s="30" t="s">
        <v>3590</v>
      </c>
      <c r="E140" s="1" t="s">
        <v>2462</v>
      </c>
      <c r="F140" s="1" t="s">
        <v>2462</v>
      </c>
      <c r="G140" s="29"/>
      <c r="H140" s="29"/>
      <c r="K140" t="s">
        <v>4875</v>
      </c>
      <c r="L140">
        <v>10665</v>
      </c>
      <c r="M140" t="s">
        <v>4876</v>
      </c>
      <c r="Q140" t="s">
        <v>4216</v>
      </c>
      <c r="R140">
        <v>23155</v>
      </c>
      <c r="S140" t="s">
        <v>4217</v>
      </c>
      <c r="T140" t="s">
        <v>4218</v>
      </c>
      <c r="U140" t="s">
        <v>4220</v>
      </c>
      <c r="V140" t="s">
        <v>4219</v>
      </c>
      <c r="W140" t="s">
        <v>2462</v>
      </c>
    </row>
    <row r="141" spans="1:23">
      <c r="A141" s="266" t="s">
        <v>4481</v>
      </c>
      <c r="B141" s="267" t="s">
        <v>4064</v>
      </c>
      <c r="C141" s="267" t="s">
        <v>4066</v>
      </c>
      <c r="D141" s="30" t="s">
        <v>3678</v>
      </c>
      <c r="E141" s="1" t="s">
        <v>2462</v>
      </c>
      <c r="F141" s="1" t="s">
        <v>2462</v>
      </c>
      <c r="G141" s="29"/>
      <c r="H141" s="29"/>
      <c r="K141" t="s">
        <v>4213</v>
      </c>
      <c r="L141">
        <v>10950</v>
      </c>
      <c r="M141" t="s">
        <v>4214</v>
      </c>
      <c r="Q141" t="s">
        <v>4610</v>
      </c>
      <c r="R141">
        <v>23255</v>
      </c>
      <c r="S141" t="s">
        <v>4611</v>
      </c>
      <c r="T141" t="s">
        <v>4612</v>
      </c>
      <c r="U141" t="s">
        <v>4614</v>
      </c>
      <c r="V141" t="s">
        <v>4613</v>
      </c>
      <c r="W141" t="s">
        <v>2462</v>
      </c>
    </row>
    <row r="142" spans="1:23">
      <c r="A142" s="270" t="s">
        <v>4486</v>
      </c>
      <c r="B142" s="267" t="s">
        <v>4198</v>
      </c>
      <c r="C142" s="267" t="s">
        <v>4200</v>
      </c>
      <c r="D142" s="30" t="s">
        <v>3593</v>
      </c>
      <c r="E142" s="1" t="s">
        <v>2463</v>
      </c>
      <c r="F142" s="1" t="s">
        <v>2462</v>
      </c>
      <c r="G142" s="29"/>
      <c r="H142" s="29"/>
      <c r="K142" t="s">
        <v>4607</v>
      </c>
      <c r="L142">
        <v>10635</v>
      </c>
      <c r="M142" t="s">
        <v>4608</v>
      </c>
      <c r="Q142" t="s">
        <v>4883</v>
      </c>
      <c r="R142">
        <v>23331</v>
      </c>
      <c r="S142" t="s">
        <v>4884</v>
      </c>
      <c r="T142" t="s">
        <v>4885</v>
      </c>
      <c r="U142" t="s">
        <v>4887</v>
      </c>
      <c r="V142" t="s">
        <v>4886</v>
      </c>
      <c r="W142" t="s">
        <v>2462</v>
      </c>
    </row>
    <row r="143" spans="1:23">
      <c r="A143" s="266" t="s">
        <v>4491</v>
      </c>
      <c r="B143" s="267" t="s">
        <v>4313</v>
      </c>
      <c r="C143" s="267" t="s">
        <v>4315</v>
      </c>
      <c r="D143" s="30" t="s">
        <v>3659</v>
      </c>
      <c r="E143" s="1" t="s">
        <v>681</v>
      </c>
      <c r="F143" s="1" t="s">
        <v>2462</v>
      </c>
      <c r="G143" s="29"/>
      <c r="H143" s="29"/>
      <c r="K143" t="s">
        <v>4880</v>
      </c>
      <c r="L143">
        <v>10833</v>
      </c>
      <c r="M143" t="s">
        <v>4881</v>
      </c>
      <c r="Q143" t="s">
        <v>4221</v>
      </c>
      <c r="R143">
        <v>23156</v>
      </c>
      <c r="S143" t="s">
        <v>4222</v>
      </c>
      <c r="T143" t="s">
        <v>4223</v>
      </c>
      <c r="U143" t="s">
        <v>4225</v>
      </c>
      <c r="V143" t="s">
        <v>4224</v>
      </c>
      <c r="W143" t="s">
        <v>2462</v>
      </c>
    </row>
    <row r="144" spans="1:23">
      <c r="A144" s="266" t="s">
        <v>4496</v>
      </c>
      <c r="B144" s="267" t="s">
        <v>4690</v>
      </c>
      <c r="C144" s="267" t="s">
        <v>4692</v>
      </c>
      <c r="D144" s="30" t="s">
        <v>3654</v>
      </c>
      <c r="E144" s="1" t="s">
        <v>2462</v>
      </c>
      <c r="F144" s="1" t="s">
        <v>2462</v>
      </c>
      <c r="G144" s="29"/>
      <c r="H144" s="29"/>
      <c r="K144" t="s">
        <v>4218</v>
      </c>
      <c r="L144">
        <v>10654</v>
      </c>
      <c r="M144" t="s">
        <v>4219</v>
      </c>
      <c r="Q144" t="s">
        <v>4615</v>
      </c>
      <c r="R144">
        <v>23256</v>
      </c>
      <c r="S144" t="s">
        <v>4616</v>
      </c>
      <c r="T144" t="s">
        <v>4617</v>
      </c>
      <c r="U144" t="s">
        <v>4619</v>
      </c>
      <c r="V144" t="s">
        <v>4618</v>
      </c>
      <c r="W144" t="s">
        <v>2462</v>
      </c>
    </row>
    <row r="145" spans="1:23">
      <c r="A145" s="270" t="s">
        <v>4501</v>
      </c>
      <c r="B145" s="267" t="s">
        <v>4303</v>
      </c>
      <c r="C145" s="267" t="s">
        <v>4305</v>
      </c>
      <c r="D145" s="30" t="s">
        <v>3653</v>
      </c>
      <c r="E145" s="1" t="s">
        <v>2462</v>
      </c>
      <c r="F145" s="1" t="s">
        <v>2462</v>
      </c>
      <c r="G145" s="29"/>
      <c r="H145" s="29"/>
      <c r="K145" t="s">
        <v>4612</v>
      </c>
      <c r="L145">
        <v>10829</v>
      </c>
      <c r="M145" t="s">
        <v>4613</v>
      </c>
      <c r="Q145" t="s">
        <v>4888</v>
      </c>
      <c r="R145">
        <v>23332</v>
      </c>
      <c r="S145" t="s">
        <v>4889</v>
      </c>
      <c r="T145" t="s">
        <v>4890</v>
      </c>
      <c r="U145" t="s">
        <v>4892</v>
      </c>
      <c r="V145" t="s">
        <v>4891</v>
      </c>
      <c r="W145" t="s">
        <v>2462</v>
      </c>
    </row>
    <row r="146" spans="1:23">
      <c r="A146" s="266" t="s">
        <v>4506</v>
      </c>
      <c r="B146" s="267" t="s">
        <v>4582</v>
      </c>
      <c r="C146" s="267" t="s">
        <v>4584</v>
      </c>
      <c r="D146" s="30" t="s">
        <v>3588</v>
      </c>
      <c r="E146" s="1" t="s">
        <v>2462</v>
      </c>
      <c r="F146" s="1" t="s">
        <v>2462</v>
      </c>
      <c r="G146" s="29"/>
      <c r="H146" s="29"/>
      <c r="K146" t="s">
        <v>4885</v>
      </c>
      <c r="L146">
        <v>10923</v>
      </c>
      <c r="M146" t="s">
        <v>4886</v>
      </c>
      <c r="Q146" t="s">
        <v>4226</v>
      </c>
      <c r="R146">
        <v>23157</v>
      </c>
      <c r="S146" t="s">
        <v>4227</v>
      </c>
      <c r="T146" t="s">
        <v>4228</v>
      </c>
      <c r="U146" t="s">
        <v>4230</v>
      </c>
      <c r="V146" t="s">
        <v>4229</v>
      </c>
      <c r="W146" t="s">
        <v>2462</v>
      </c>
    </row>
    <row r="147" spans="1:23">
      <c r="A147" s="266" t="s">
        <v>4511</v>
      </c>
      <c r="B147" s="267" t="s">
        <v>4630</v>
      </c>
      <c r="C147" s="267" t="s">
        <v>4632</v>
      </c>
      <c r="D147" s="30" t="s">
        <v>3479</v>
      </c>
      <c r="E147" s="1" t="s">
        <v>2463</v>
      </c>
      <c r="F147" s="1" t="s">
        <v>2462</v>
      </c>
      <c r="G147" s="29"/>
      <c r="H147" s="29"/>
      <c r="K147" t="s">
        <v>4223</v>
      </c>
      <c r="L147">
        <v>10201</v>
      </c>
      <c r="M147" t="s">
        <v>4224</v>
      </c>
      <c r="Q147" t="s">
        <v>4893</v>
      </c>
      <c r="R147">
        <v>23333</v>
      </c>
      <c r="S147" t="s">
        <v>4894</v>
      </c>
      <c r="T147" t="s">
        <v>4895</v>
      </c>
      <c r="U147" t="s">
        <v>4897</v>
      </c>
      <c r="V147" t="s">
        <v>4896</v>
      </c>
      <c r="W147" t="s">
        <v>2462</v>
      </c>
    </row>
    <row r="148" spans="1:23">
      <c r="A148" s="270" t="s">
        <v>4516</v>
      </c>
      <c r="B148" s="267" t="s">
        <v>4059</v>
      </c>
      <c r="C148" s="267" t="s">
        <v>4061</v>
      </c>
      <c r="D148" s="30" t="s">
        <v>3522</v>
      </c>
      <c r="E148" s="1" t="s">
        <v>2462</v>
      </c>
      <c r="F148" s="1" t="s">
        <v>681</v>
      </c>
      <c r="G148" s="29"/>
      <c r="H148" s="29"/>
      <c r="K148" t="s">
        <v>4617</v>
      </c>
      <c r="L148">
        <v>10573</v>
      </c>
      <c r="M148" t="s">
        <v>4618</v>
      </c>
      <c r="Q148" t="s">
        <v>4231</v>
      </c>
      <c r="R148">
        <v>23158</v>
      </c>
      <c r="S148" t="s">
        <v>4232</v>
      </c>
      <c r="T148" t="s">
        <v>4233</v>
      </c>
      <c r="U148" t="s">
        <v>4235</v>
      </c>
      <c r="V148" t="s">
        <v>4234</v>
      </c>
      <c r="W148" t="s">
        <v>2462</v>
      </c>
    </row>
    <row r="149" spans="1:23">
      <c r="A149" s="266" t="s">
        <v>4520</v>
      </c>
      <c r="B149" s="267" t="s">
        <v>4138</v>
      </c>
      <c r="C149" s="267" t="s">
        <v>4140</v>
      </c>
      <c r="D149" s="30" t="s">
        <v>3559</v>
      </c>
      <c r="E149" s="1" t="s">
        <v>2462</v>
      </c>
      <c r="F149" s="1" t="s">
        <v>2462</v>
      </c>
      <c r="G149" s="29"/>
      <c r="H149" s="29"/>
      <c r="K149" t="s">
        <v>4890</v>
      </c>
      <c r="L149">
        <v>10428</v>
      </c>
      <c r="M149" t="s">
        <v>4891</v>
      </c>
      <c r="Q149" t="s">
        <v>4623</v>
      </c>
      <c r="R149">
        <v>23258</v>
      </c>
      <c r="S149" t="s">
        <v>4624</v>
      </c>
      <c r="T149" t="s">
        <v>4625</v>
      </c>
      <c r="U149" t="s">
        <v>4627</v>
      </c>
      <c r="V149" t="s">
        <v>4626</v>
      </c>
      <c r="W149" t="s">
        <v>2462</v>
      </c>
    </row>
    <row r="150" spans="1:23">
      <c r="A150" s="266" t="s">
        <v>4525</v>
      </c>
      <c r="B150" s="267" t="s">
        <v>4518</v>
      </c>
      <c r="C150" s="267" t="s">
        <v>4519</v>
      </c>
      <c r="D150" s="30" t="s">
        <v>3551</v>
      </c>
      <c r="E150" s="1" t="s">
        <v>681</v>
      </c>
      <c r="F150" s="1" t="s">
        <v>2462</v>
      </c>
      <c r="G150" s="29"/>
      <c r="H150" s="29"/>
      <c r="Q150" t="s">
        <v>4898</v>
      </c>
      <c r="R150">
        <v>23334</v>
      </c>
      <c r="S150" t="s">
        <v>4899</v>
      </c>
      <c r="T150" t="s">
        <v>4900</v>
      </c>
      <c r="U150" t="s">
        <v>4902</v>
      </c>
      <c r="V150" t="s">
        <v>4901</v>
      </c>
      <c r="W150" t="s">
        <v>2462</v>
      </c>
    </row>
    <row r="151" spans="1:23">
      <c r="A151" s="270" t="s">
        <v>4530</v>
      </c>
      <c r="B151" s="267" t="s">
        <v>4453</v>
      </c>
      <c r="C151" s="267" t="s">
        <v>4455</v>
      </c>
      <c r="D151" s="30" t="s">
        <v>3524</v>
      </c>
      <c r="E151" s="1" t="s">
        <v>693</v>
      </c>
      <c r="F151" s="1" t="s">
        <v>2463</v>
      </c>
      <c r="G151" s="29"/>
      <c r="H151" s="29"/>
      <c r="K151" t="s">
        <v>4228</v>
      </c>
      <c r="L151">
        <v>10666</v>
      </c>
      <c r="M151" t="s">
        <v>4229</v>
      </c>
      <c r="Q151" t="s">
        <v>4236</v>
      </c>
      <c r="R151">
        <v>23159</v>
      </c>
      <c r="S151" t="s">
        <v>4237</v>
      </c>
      <c r="T151" t="s">
        <v>4238</v>
      </c>
      <c r="U151" t="s">
        <v>4240</v>
      </c>
      <c r="V151" t="s">
        <v>4239</v>
      </c>
      <c r="W151" t="s">
        <v>2462</v>
      </c>
    </row>
    <row r="152" spans="1:23">
      <c r="A152" s="266" t="s">
        <v>4535</v>
      </c>
      <c r="B152" s="267" t="s">
        <v>4840</v>
      </c>
      <c r="C152" s="267" t="s">
        <v>4842</v>
      </c>
      <c r="D152" s="30" t="s">
        <v>3580</v>
      </c>
      <c r="E152" s="1" t="s">
        <v>2462</v>
      </c>
      <c r="F152" s="1" t="s">
        <v>2462</v>
      </c>
      <c r="G152" s="29"/>
      <c r="H152" s="29"/>
      <c r="K152" t="s">
        <v>4895</v>
      </c>
      <c r="L152">
        <v>10970</v>
      </c>
      <c r="M152" t="s">
        <v>4896</v>
      </c>
      <c r="Q152" t="s">
        <v>4628</v>
      </c>
      <c r="R152">
        <v>23259</v>
      </c>
      <c r="S152" t="s">
        <v>4629</v>
      </c>
      <c r="T152" t="s">
        <v>4630</v>
      </c>
      <c r="U152" t="s">
        <v>4632</v>
      </c>
      <c r="V152" t="s">
        <v>4631</v>
      </c>
      <c r="W152" t="s">
        <v>2462</v>
      </c>
    </row>
    <row r="153" spans="1:23">
      <c r="A153" s="266" t="s">
        <v>4540</v>
      </c>
      <c r="B153" s="267" t="s">
        <v>4078</v>
      </c>
      <c r="C153" s="267" t="s">
        <v>4080</v>
      </c>
      <c r="D153" s="30" t="s">
        <v>3528</v>
      </c>
      <c r="E153" s="1" t="s">
        <v>2462</v>
      </c>
      <c r="F153" s="1" t="s">
        <v>2462</v>
      </c>
      <c r="G153" s="29"/>
      <c r="H153" s="29"/>
      <c r="K153" t="s">
        <v>4233</v>
      </c>
      <c r="L153">
        <v>10902</v>
      </c>
      <c r="M153" t="s">
        <v>4234</v>
      </c>
      <c r="Q153" t="s">
        <v>4903</v>
      </c>
      <c r="R153">
        <v>23335</v>
      </c>
      <c r="S153" t="s">
        <v>4904</v>
      </c>
      <c r="T153" t="s">
        <v>4905</v>
      </c>
      <c r="U153" t="s">
        <v>4907</v>
      </c>
      <c r="V153" t="s">
        <v>4906</v>
      </c>
      <c r="W153" t="s">
        <v>2462</v>
      </c>
    </row>
    <row r="154" spans="1:23">
      <c r="A154" s="270" t="s">
        <v>4545</v>
      </c>
      <c r="B154" s="267" t="s">
        <v>4670</v>
      </c>
      <c r="C154" s="267" t="s">
        <v>4672</v>
      </c>
      <c r="D154" s="30" t="s">
        <v>3640</v>
      </c>
      <c r="E154" s="1" t="s">
        <v>2462</v>
      </c>
      <c r="F154" s="1" t="s">
        <v>2462</v>
      </c>
      <c r="G154" s="29"/>
      <c r="H154" s="29"/>
      <c r="K154" t="s">
        <v>4625</v>
      </c>
      <c r="L154">
        <v>10422</v>
      </c>
      <c r="M154" t="s">
        <v>4626</v>
      </c>
      <c r="Q154" t="s">
        <v>4241</v>
      </c>
      <c r="R154">
        <v>23160</v>
      </c>
      <c r="S154" t="s">
        <v>4242</v>
      </c>
      <c r="T154" t="s">
        <v>4243</v>
      </c>
      <c r="U154" t="s">
        <v>4245</v>
      </c>
      <c r="V154" t="s">
        <v>4244</v>
      </c>
      <c r="W154" t="s">
        <v>2462</v>
      </c>
    </row>
    <row r="155" spans="1:23">
      <c r="A155" s="266" t="s">
        <v>4550</v>
      </c>
      <c r="B155" s="267" t="s">
        <v>4675</v>
      </c>
      <c r="C155" s="267" t="s">
        <v>4677</v>
      </c>
      <c r="D155" s="30" t="s">
        <v>3645</v>
      </c>
      <c r="E155" s="1" t="s">
        <v>2462</v>
      </c>
      <c r="F155" s="1" t="s">
        <v>2462</v>
      </c>
      <c r="G155" s="29"/>
      <c r="H155" s="29"/>
      <c r="K155" t="s">
        <v>5141</v>
      </c>
      <c r="L155">
        <v>10615</v>
      </c>
      <c r="M155" t="s">
        <v>4901</v>
      </c>
      <c r="Q155" t="s">
        <v>4633</v>
      </c>
      <c r="R155">
        <v>23260</v>
      </c>
      <c r="S155" t="s">
        <v>4634</v>
      </c>
      <c r="T155" t="s">
        <v>4635</v>
      </c>
      <c r="U155" t="s">
        <v>4637</v>
      </c>
      <c r="V155" t="s">
        <v>4636</v>
      </c>
      <c r="W155" t="s">
        <v>2462</v>
      </c>
    </row>
    <row r="156" spans="1:23">
      <c r="A156" s="266" t="s">
        <v>4555</v>
      </c>
      <c r="B156" s="267" t="s">
        <v>4029</v>
      </c>
      <c r="C156" s="267" t="s">
        <v>4031</v>
      </c>
      <c r="D156" s="30" t="s">
        <v>3510</v>
      </c>
      <c r="E156" s="1" t="s">
        <v>2463</v>
      </c>
      <c r="F156" s="1" t="s">
        <v>2462</v>
      </c>
      <c r="G156" s="29"/>
      <c r="H156" s="29"/>
      <c r="K156" t="s">
        <v>4238</v>
      </c>
      <c r="L156">
        <v>10161</v>
      </c>
      <c r="M156" t="s">
        <v>4239</v>
      </c>
      <c r="Q156" t="s">
        <v>4908</v>
      </c>
      <c r="R156">
        <v>23336</v>
      </c>
      <c r="S156" t="s">
        <v>4909</v>
      </c>
      <c r="T156" t="s">
        <v>4910</v>
      </c>
      <c r="U156" t="s">
        <v>4912</v>
      </c>
      <c r="V156" t="s">
        <v>4911</v>
      </c>
      <c r="W156" t="s">
        <v>2462</v>
      </c>
    </row>
    <row r="157" spans="1:23">
      <c r="A157" s="270" t="s">
        <v>4560</v>
      </c>
      <c r="B157" s="267" t="s">
        <v>4975</v>
      </c>
      <c r="C157" s="267" t="s">
        <v>4977</v>
      </c>
      <c r="D157" s="30" t="s">
        <v>3658</v>
      </c>
      <c r="E157" s="1" t="s">
        <v>2462</v>
      </c>
      <c r="F157" s="1" t="s">
        <v>2462</v>
      </c>
      <c r="G157" s="29"/>
      <c r="H157" s="29"/>
      <c r="K157" t="s">
        <v>4630</v>
      </c>
      <c r="L157">
        <v>10939</v>
      </c>
      <c r="M157" t="s">
        <v>4631</v>
      </c>
      <c r="Q157" t="s">
        <v>4246</v>
      </c>
      <c r="R157">
        <v>23161</v>
      </c>
      <c r="S157" t="s">
        <v>4247</v>
      </c>
      <c r="T157" t="s">
        <v>4248</v>
      </c>
      <c r="U157" t="s">
        <v>4250</v>
      </c>
      <c r="V157" t="s">
        <v>4249</v>
      </c>
      <c r="W157" t="s">
        <v>2462</v>
      </c>
    </row>
    <row r="158" spans="1:23">
      <c r="A158" s="266" t="s">
        <v>4565</v>
      </c>
      <c r="B158" s="267" t="s">
        <v>4720</v>
      </c>
      <c r="C158" s="267" t="s">
        <v>4722</v>
      </c>
      <c r="D158" s="30" t="s">
        <v>3672</v>
      </c>
      <c r="E158" s="1" t="s">
        <v>2462</v>
      </c>
      <c r="F158" s="1" t="s">
        <v>2462</v>
      </c>
      <c r="G158" s="29"/>
      <c r="H158" s="29"/>
      <c r="K158" t="s">
        <v>4905</v>
      </c>
      <c r="L158">
        <v>10622</v>
      </c>
      <c r="M158" t="s">
        <v>4906</v>
      </c>
      <c r="Q158" t="s">
        <v>4638</v>
      </c>
      <c r="R158">
        <v>23261</v>
      </c>
      <c r="S158" t="s">
        <v>4639</v>
      </c>
      <c r="T158" t="s">
        <v>4640</v>
      </c>
      <c r="U158" t="s">
        <v>4642</v>
      </c>
      <c r="V158" t="s">
        <v>4641</v>
      </c>
      <c r="W158" t="s">
        <v>2462</v>
      </c>
    </row>
    <row r="159" spans="1:23">
      <c r="A159" s="266" t="s">
        <v>4570</v>
      </c>
      <c r="B159" s="267" t="s">
        <v>4369</v>
      </c>
      <c r="C159" s="267" t="s">
        <v>4371</v>
      </c>
      <c r="D159" s="30" t="s">
        <v>3487</v>
      </c>
      <c r="E159" s="1" t="s">
        <v>681</v>
      </c>
      <c r="F159" s="1" t="s">
        <v>2462</v>
      </c>
      <c r="G159" s="29"/>
      <c r="H159" s="29"/>
      <c r="K159" t="s">
        <v>4243</v>
      </c>
      <c r="L159">
        <v>10659</v>
      </c>
      <c r="M159" t="s">
        <v>4244</v>
      </c>
      <c r="Q159" t="s">
        <v>4913</v>
      </c>
      <c r="R159">
        <v>23337</v>
      </c>
      <c r="S159" t="s">
        <v>4914</v>
      </c>
      <c r="T159" t="s">
        <v>4915</v>
      </c>
      <c r="U159" t="s">
        <v>4917</v>
      </c>
      <c r="V159" t="s">
        <v>4916</v>
      </c>
      <c r="W159" t="s">
        <v>2462</v>
      </c>
    </row>
    <row r="160" spans="1:23">
      <c r="A160" s="270" t="s">
        <v>4575</v>
      </c>
      <c r="B160" s="267" t="s">
        <v>4955</v>
      </c>
      <c r="C160" s="267" t="s">
        <v>4957</v>
      </c>
      <c r="D160" s="30" t="s">
        <v>3646</v>
      </c>
      <c r="E160" s="1" t="s">
        <v>681</v>
      </c>
      <c r="F160" s="1" t="s">
        <v>2462</v>
      </c>
      <c r="G160" s="29"/>
      <c r="H160" s="29"/>
      <c r="K160" t="s">
        <v>4635</v>
      </c>
      <c r="L160">
        <v>10954</v>
      </c>
      <c r="M160" t="s">
        <v>4636</v>
      </c>
      <c r="Q160" t="s">
        <v>4251</v>
      </c>
      <c r="R160">
        <v>23162</v>
      </c>
      <c r="S160" t="s">
        <v>4252</v>
      </c>
      <c r="T160" t="s">
        <v>4253</v>
      </c>
      <c r="U160" t="s">
        <v>4255</v>
      </c>
      <c r="V160" t="s">
        <v>4254</v>
      </c>
      <c r="W160" t="s">
        <v>2462</v>
      </c>
    </row>
    <row r="161" spans="1:23">
      <c r="A161" s="266" t="s">
        <v>4580</v>
      </c>
      <c r="B161" s="267" t="s">
        <v>4073</v>
      </c>
      <c r="C161" s="267" t="s">
        <v>4075</v>
      </c>
      <c r="D161" s="30" t="s">
        <v>3527</v>
      </c>
      <c r="E161" s="1" t="s">
        <v>2462</v>
      </c>
      <c r="F161" s="1" t="s">
        <v>2462</v>
      </c>
      <c r="G161" s="29"/>
      <c r="H161" s="29"/>
      <c r="K161" t="s">
        <v>4910</v>
      </c>
      <c r="L161">
        <v>10171</v>
      </c>
      <c r="M161" t="s">
        <v>4911</v>
      </c>
      <c r="Q161" t="s">
        <v>4643</v>
      </c>
      <c r="R161">
        <v>23262</v>
      </c>
      <c r="S161" t="s">
        <v>4644</v>
      </c>
      <c r="T161" t="s">
        <v>4645</v>
      </c>
      <c r="U161" t="s">
        <v>4647</v>
      </c>
      <c r="V161" t="s">
        <v>4646</v>
      </c>
      <c r="W161" t="s">
        <v>2462</v>
      </c>
    </row>
    <row r="162" spans="1:23">
      <c r="A162" s="266" t="s">
        <v>4585</v>
      </c>
      <c r="B162" s="267" t="s">
        <v>4915</v>
      </c>
      <c r="C162" s="267" t="s">
        <v>4917</v>
      </c>
      <c r="D162" s="30" t="s">
        <v>3623</v>
      </c>
      <c r="E162" s="1" t="s">
        <v>2462</v>
      </c>
      <c r="F162" s="1" t="s">
        <v>2462</v>
      </c>
      <c r="G162" s="29"/>
      <c r="H162" s="29"/>
      <c r="K162" t="s">
        <v>4248</v>
      </c>
      <c r="L162">
        <v>10429</v>
      </c>
      <c r="M162" t="s">
        <v>4249</v>
      </c>
      <c r="Q162" t="s">
        <v>4918</v>
      </c>
      <c r="R162">
        <v>23338</v>
      </c>
      <c r="S162" t="s">
        <v>4919</v>
      </c>
      <c r="T162" t="s">
        <v>4920</v>
      </c>
      <c r="U162" t="s">
        <v>4922</v>
      </c>
      <c r="V162" t="s">
        <v>4921</v>
      </c>
      <c r="W162" t="s">
        <v>2462</v>
      </c>
    </row>
    <row r="163" spans="1:23">
      <c r="A163" s="270" t="s">
        <v>4590</v>
      </c>
      <c r="B163" s="267" t="s">
        <v>3979</v>
      </c>
      <c r="C163" s="267" t="s">
        <v>3981</v>
      </c>
      <c r="D163" s="30" t="s">
        <v>3489</v>
      </c>
      <c r="E163" s="1" t="s">
        <v>2462</v>
      </c>
      <c r="F163" s="1" t="s">
        <v>2462</v>
      </c>
      <c r="G163" s="29"/>
      <c r="H163" s="29"/>
      <c r="K163" t="s">
        <v>4640</v>
      </c>
      <c r="L163">
        <v>10105</v>
      </c>
      <c r="M163" t="s">
        <v>4641</v>
      </c>
      <c r="Q163" t="s">
        <v>4256</v>
      </c>
      <c r="R163">
        <v>23163</v>
      </c>
      <c r="S163" t="s">
        <v>4257</v>
      </c>
      <c r="T163" t="s">
        <v>4258</v>
      </c>
      <c r="U163" t="s">
        <v>4260</v>
      </c>
      <c r="V163" t="s">
        <v>4259</v>
      </c>
      <c r="W163" t="s">
        <v>2462</v>
      </c>
    </row>
    <row r="164" spans="1:23">
      <c r="A164" s="266" t="s">
        <v>4595</v>
      </c>
      <c r="B164" s="267" t="s">
        <v>4333</v>
      </c>
      <c r="C164" s="267" t="s">
        <v>4335</v>
      </c>
      <c r="D164" s="30" t="s">
        <v>3671</v>
      </c>
      <c r="E164" s="1" t="s">
        <v>2462</v>
      </c>
      <c r="F164" s="1" t="s">
        <v>2463</v>
      </c>
      <c r="G164" s="29"/>
      <c r="H164" s="29"/>
      <c r="K164" t="s">
        <v>4915</v>
      </c>
      <c r="L164">
        <v>10845</v>
      </c>
      <c r="M164" t="s">
        <v>4916</v>
      </c>
      <c r="Q164" t="s">
        <v>4648</v>
      </c>
      <c r="R164">
        <v>23263</v>
      </c>
      <c r="S164" t="s">
        <v>4649</v>
      </c>
      <c r="T164" t="s">
        <v>4650</v>
      </c>
      <c r="U164" t="s">
        <v>4652</v>
      </c>
      <c r="V164" t="s">
        <v>4651</v>
      </c>
      <c r="W164" t="s">
        <v>2462</v>
      </c>
    </row>
    <row r="165" spans="1:23">
      <c r="A165" s="266" t="s">
        <v>4600</v>
      </c>
      <c r="B165" s="267" t="s">
        <v>4750</v>
      </c>
      <c r="C165" s="267" t="s">
        <v>4752</v>
      </c>
      <c r="D165" s="30" t="s">
        <v>3509</v>
      </c>
      <c r="E165" s="1" t="s">
        <v>2462</v>
      </c>
      <c r="F165" s="1" t="s">
        <v>2462</v>
      </c>
      <c r="G165" s="29"/>
      <c r="H165" s="29"/>
      <c r="K165" t="s">
        <v>4253</v>
      </c>
      <c r="L165">
        <v>10365</v>
      </c>
      <c r="M165" t="s">
        <v>4254</v>
      </c>
      <c r="Q165" t="s">
        <v>4923</v>
      </c>
      <c r="R165">
        <v>23339</v>
      </c>
      <c r="S165" t="s">
        <v>4924</v>
      </c>
      <c r="T165" t="s">
        <v>4925</v>
      </c>
      <c r="U165" t="s">
        <v>4927</v>
      </c>
      <c r="V165" t="s">
        <v>4926</v>
      </c>
      <c r="W165" t="s">
        <v>2462</v>
      </c>
    </row>
    <row r="166" spans="1:23">
      <c r="A166" s="270" t="s">
        <v>4605</v>
      </c>
      <c r="B166" s="267" t="s">
        <v>4865</v>
      </c>
      <c r="C166" s="267" t="s">
        <v>4867</v>
      </c>
      <c r="D166" s="30" t="s">
        <v>3595</v>
      </c>
      <c r="E166" s="1" t="s">
        <v>2462</v>
      </c>
      <c r="F166" s="1" t="s">
        <v>2462</v>
      </c>
      <c r="G166" s="29"/>
      <c r="H166" s="29"/>
      <c r="K166" t="s">
        <v>4645</v>
      </c>
      <c r="L166">
        <v>10258</v>
      </c>
      <c r="M166" t="s">
        <v>4646</v>
      </c>
      <c r="Q166" t="s">
        <v>4261</v>
      </c>
      <c r="R166">
        <v>23164</v>
      </c>
      <c r="S166" t="s">
        <v>4262</v>
      </c>
      <c r="T166" t="s">
        <v>4263</v>
      </c>
      <c r="U166" t="s">
        <v>4265</v>
      </c>
      <c r="V166" t="s">
        <v>4264</v>
      </c>
      <c r="W166" t="s">
        <v>2462</v>
      </c>
    </row>
    <row r="167" spans="1:23">
      <c r="A167" s="266" t="s">
        <v>4610</v>
      </c>
      <c r="B167" s="267" t="s">
        <v>4498</v>
      </c>
      <c r="C167" s="267" t="s">
        <v>4500</v>
      </c>
      <c r="D167" s="30" t="s">
        <v>3680</v>
      </c>
      <c r="E167" s="1" t="s">
        <v>2462</v>
      </c>
      <c r="F167" s="1" t="s">
        <v>2462</v>
      </c>
      <c r="G167" s="29"/>
      <c r="H167" s="29"/>
      <c r="K167" t="s">
        <v>4920</v>
      </c>
      <c r="L167">
        <v>10113</v>
      </c>
      <c r="M167" t="s">
        <v>4921</v>
      </c>
      <c r="Q167" t="s">
        <v>4653</v>
      </c>
      <c r="R167">
        <v>23264</v>
      </c>
      <c r="S167" t="s">
        <v>4654</v>
      </c>
      <c r="T167" t="s">
        <v>4655</v>
      </c>
      <c r="U167" t="s">
        <v>4657</v>
      </c>
      <c r="V167" t="s">
        <v>4656</v>
      </c>
      <c r="W167" t="s">
        <v>2462</v>
      </c>
    </row>
    <row r="168" spans="1:23">
      <c r="A168" s="266" t="s">
        <v>4615</v>
      </c>
      <c r="B168" s="267" t="s">
        <v>4384</v>
      </c>
      <c r="C168" s="267" t="s">
        <v>4386</v>
      </c>
      <c r="D168" s="30" t="s">
        <v>3676</v>
      </c>
      <c r="E168" s="1" t="s">
        <v>2462</v>
      </c>
      <c r="F168" s="1" t="s">
        <v>2462</v>
      </c>
      <c r="G168" s="29"/>
      <c r="H168" s="29"/>
      <c r="K168" t="s">
        <v>4258</v>
      </c>
      <c r="L168">
        <v>10771</v>
      </c>
      <c r="M168" t="s">
        <v>4259</v>
      </c>
      <c r="Q168" t="s">
        <v>4928</v>
      </c>
      <c r="R168">
        <v>23340</v>
      </c>
      <c r="S168" t="s">
        <v>4929</v>
      </c>
      <c r="T168" t="s">
        <v>4930</v>
      </c>
      <c r="U168" t="s">
        <v>4932</v>
      </c>
      <c r="V168" t="s">
        <v>4931</v>
      </c>
      <c r="W168" t="s">
        <v>2462</v>
      </c>
    </row>
    <row r="169" spans="1:23">
      <c r="A169" s="270" t="s">
        <v>4620</v>
      </c>
      <c r="B169" s="267" t="s">
        <v>4433</v>
      </c>
      <c r="C169" s="267" t="s">
        <v>4435</v>
      </c>
      <c r="D169" s="30" t="s">
        <v>3515</v>
      </c>
      <c r="E169" s="1" t="s">
        <v>2462</v>
      </c>
      <c r="F169" s="1" t="s">
        <v>2462</v>
      </c>
      <c r="G169" s="29"/>
      <c r="H169" s="29"/>
      <c r="K169" t="s">
        <v>4650</v>
      </c>
      <c r="L169">
        <v>10871</v>
      </c>
      <c r="M169" t="s">
        <v>4651</v>
      </c>
      <c r="Q169" t="s">
        <v>4266</v>
      </c>
      <c r="R169">
        <v>23165</v>
      </c>
      <c r="S169" t="s">
        <v>4267</v>
      </c>
      <c r="T169" t="s">
        <v>4268</v>
      </c>
      <c r="U169" t="s">
        <v>4270</v>
      </c>
      <c r="V169" t="s">
        <v>4269</v>
      </c>
      <c r="W169" t="s">
        <v>2462</v>
      </c>
    </row>
    <row r="170" spans="1:23">
      <c r="A170" s="266" t="s">
        <v>4623</v>
      </c>
      <c r="B170" s="267" t="s">
        <v>4208</v>
      </c>
      <c r="C170" s="267" t="s">
        <v>4210</v>
      </c>
      <c r="D170" s="30" t="s">
        <v>3599</v>
      </c>
      <c r="E170" s="1" t="s">
        <v>2462</v>
      </c>
      <c r="F170" s="1" t="s">
        <v>2462</v>
      </c>
      <c r="G170" s="29"/>
      <c r="H170" s="29"/>
      <c r="K170" t="s">
        <v>4925</v>
      </c>
      <c r="L170">
        <v>10329</v>
      </c>
      <c r="M170" t="s">
        <v>4926</v>
      </c>
      <c r="Q170" t="s">
        <v>4658</v>
      </c>
      <c r="R170">
        <v>23265</v>
      </c>
      <c r="S170" t="s">
        <v>4659</v>
      </c>
      <c r="T170" t="s">
        <v>4660</v>
      </c>
      <c r="U170" t="s">
        <v>4662</v>
      </c>
      <c r="V170" t="s">
        <v>4661</v>
      </c>
      <c r="W170" t="s">
        <v>2462</v>
      </c>
    </row>
    <row r="171" spans="1:23">
      <c r="A171" s="266" t="s">
        <v>4628</v>
      </c>
      <c r="B171" s="267" t="s">
        <v>4098</v>
      </c>
      <c r="C171" s="267" t="s">
        <v>4100</v>
      </c>
      <c r="D171" s="30" t="s">
        <v>3537</v>
      </c>
      <c r="E171" s="1" t="s">
        <v>2463</v>
      </c>
      <c r="F171" s="1" t="s">
        <v>2462</v>
      </c>
      <c r="G171" s="29"/>
      <c r="H171" s="29"/>
      <c r="K171" t="s">
        <v>4263</v>
      </c>
      <c r="L171">
        <v>10512</v>
      </c>
      <c r="M171" t="s">
        <v>4264</v>
      </c>
      <c r="Q171" t="s">
        <v>4933</v>
      </c>
      <c r="R171">
        <v>23341</v>
      </c>
      <c r="S171" t="s">
        <v>4934</v>
      </c>
      <c r="T171" t="s">
        <v>4935</v>
      </c>
      <c r="U171" t="s">
        <v>4937</v>
      </c>
      <c r="V171" t="s">
        <v>4936</v>
      </c>
      <c r="W171" t="s">
        <v>2462</v>
      </c>
    </row>
    <row r="172" spans="1:23">
      <c r="A172" s="270" t="s">
        <v>4633</v>
      </c>
      <c r="B172" s="267" t="s">
        <v>4448</v>
      </c>
      <c r="C172" s="267" t="s">
        <v>4450</v>
      </c>
      <c r="D172" s="30" t="s">
        <v>3523</v>
      </c>
      <c r="E172" s="1" t="s">
        <v>2462</v>
      </c>
      <c r="F172" s="1" t="s">
        <v>2462</v>
      </c>
      <c r="G172" s="29"/>
      <c r="H172" s="29"/>
      <c r="K172" t="s">
        <v>4655</v>
      </c>
      <c r="L172">
        <v>10416</v>
      </c>
      <c r="M172" t="s">
        <v>4656</v>
      </c>
      <c r="Q172" t="s">
        <v>4271</v>
      </c>
      <c r="R172">
        <v>23166</v>
      </c>
      <c r="S172" t="s">
        <v>4272</v>
      </c>
      <c r="T172" t="s">
        <v>4273</v>
      </c>
      <c r="U172" t="s">
        <v>4275</v>
      </c>
      <c r="V172" t="s">
        <v>4274</v>
      </c>
      <c r="W172" t="s">
        <v>2462</v>
      </c>
    </row>
    <row r="173" spans="1:23">
      <c r="A173" s="266" t="s">
        <v>4638</v>
      </c>
      <c r="B173" s="267" t="s">
        <v>4364</v>
      </c>
      <c r="C173" s="267" t="s">
        <v>4366</v>
      </c>
      <c r="D173" s="30" t="s">
        <v>3484</v>
      </c>
      <c r="E173" s="1" t="s">
        <v>2462</v>
      </c>
      <c r="F173" s="1" t="s">
        <v>2462</v>
      </c>
      <c r="G173" s="29"/>
      <c r="H173" s="29"/>
      <c r="K173" t="s">
        <v>4930</v>
      </c>
      <c r="L173">
        <v>10940</v>
      </c>
      <c r="M173" t="s">
        <v>4931</v>
      </c>
      <c r="Q173" t="s">
        <v>4663</v>
      </c>
      <c r="R173">
        <v>23266</v>
      </c>
      <c r="S173" t="s">
        <v>4664</v>
      </c>
      <c r="T173" t="s">
        <v>4665</v>
      </c>
      <c r="U173" t="s">
        <v>4667</v>
      </c>
      <c r="V173" t="s">
        <v>4666</v>
      </c>
      <c r="W173" t="s">
        <v>2462</v>
      </c>
    </row>
    <row r="174" spans="1:23">
      <c r="A174" s="266" t="s">
        <v>4643</v>
      </c>
      <c r="B174" s="267" t="s">
        <v>4597</v>
      </c>
      <c r="C174" s="267" t="s">
        <v>4599</v>
      </c>
      <c r="D174" s="30" t="s">
        <v>3597</v>
      </c>
      <c r="E174" s="1" t="s">
        <v>2462</v>
      </c>
      <c r="F174" s="1" t="s">
        <v>2462</v>
      </c>
      <c r="G174" s="29"/>
      <c r="H174" s="29"/>
      <c r="K174" t="s">
        <v>4268</v>
      </c>
      <c r="L174">
        <v>10550</v>
      </c>
      <c r="M174" t="s">
        <v>4269</v>
      </c>
      <c r="Q174" t="s">
        <v>4938</v>
      </c>
      <c r="R174">
        <v>23342</v>
      </c>
      <c r="S174" t="s">
        <v>4939</v>
      </c>
      <c r="T174" t="s">
        <v>4940</v>
      </c>
      <c r="U174" t="s">
        <v>4942</v>
      </c>
      <c r="V174" t="s">
        <v>4941</v>
      </c>
      <c r="W174" t="s">
        <v>2462</v>
      </c>
    </row>
    <row r="175" spans="1:23">
      <c r="A175" s="270" t="s">
        <v>4648</v>
      </c>
      <c r="B175" s="267" t="s">
        <v>4765</v>
      </c>
      <c r="C175" s="267" t="s">
        <v>4767</v>
      </c>
      <c r="D175" s="30" t="s">
        <v>3533</v>
      </c>
      <c r="E175" s="1" t="s">
        <v>2462</v>
      </c>
      <c r="F175" s="1" t="s">
        <v>2462</v>
      </c>
      <c r="G175" s="29"/>
      <c r="H175" s="29"/>
      <c r="K175" t="s">
        <v>4660</v>
      </c>
      <c r="L175">
        <v>10211</v>
      </c>
      <c r="M175" t="s">
        <v>4661</v>
      </c>
      <c r="Q175" t="s">
        <v>4276</v>
      </c>
      <c r="R175">
        <v>23167</v>
      </c>
      <c r="S175" t="s">
        <v>4277</v>
      </c>
      <c r="T175" t="s">
        <v>4278</v>
      </c>
      <c r="U175" t="s">
        <v>4280</v>
      </c>
      <c r="V175" t="s">
        <v>4279</v>
      </c>
      <c r="W175" t="s">
        <v>2462</v>
      </c>
    </row>
    <row r="176" spans="1:23">
      <c r="A176" s="266" t="s">
        <v>4653</v>
      </c>
      <c r="B176" s="267" t="s">
        <v>4298</v>
      </c>
      <c r="C176" s="267" t="s">
        <v>4300</v>
      </c>
      <c r="D176" s="30" t="s">
        <v>3650</v>
      </c>
      <c r="E176" s="1" t="s">
        <v>2462</v>
      </c>
      <c r="F176" s="1" t="s">
        <v>2462</v>
      </c>
      <c r="G176" s="29"/>
      <c r="H176" s="29"/>
      <c r="K176" t="s">
        <v>4935</v>
      </c>
      <c r="L176">
        <v>10125</v>
      </c>
      <c r="M176" t="s">
        <v>4936</v>
      </c>
      <c r="Q176" t="s">
        <v>4668</v>
      </c>
      <c r="R176">
        <v>23267</v>
      </c>
      <c r="S176" t="s">
        <v>4669</v>
      </c>
      <c r="T176" t="s">
        <v>4670</v>
      </c>
      <c r="U176" t="s">
        <v>4672</v>
      </c>
      <c r="V176" t="s">
        <v>4671</v>
      </c>
      <c r="W176" t="s">
        <v>2462</v>
      </c>
    </row>
    <row r="177" spans="1:32">
      <c r="A177" s="266" t="s">
        <v>4658</v>
      </c>
      <c r="B177" s="267" t="s">
        <v>4493</v>
      </c>
      <c r="C177" s="267" t="s">
        <v>4495</v>
      </c>
      <c r="D177" s="30" t="s">
        <v>3539</v>
      </c>
      <c r="E177" s="1" t="s">
        <v>2462</v>
      </c>
      <c r="F177" s="1" t="s">
        <v>2462</v>
      </c>
      <c r="G177" s="29"/>
      <c r="H177" s="29"/>
      <c r="K177" t="s">
        <v>4273</v>
      </c>
      <c r="L177">
        <v>10750</v>
      </c>
      <c r="M177" t="s">
        <v>4274</v>
      </c>
      <c r="Q177" t="s">
        <v>4943</v>
      </c>
      <c r="R177">
        <v>23343</v>
      </c>
      <c r="S177" t="s">
        <v>4944</v>
      </c>
      <c r="T177" t="s">
        <v>4945</v>
      </c>
      <c r="U177" t="s">
        <v>4947</v>
      </c>
      <c r="V177" t="s">
        <v>4946</v>
      </c>
      <c r="W177" t="s">
        <v>2462</v>
      </c>
    </row>
    <row r="178" spans="1:32">
      <c r="A178" s="270" t="s">
        <v>4663</v>
      </c>
      <c r="B178" s="267" t="s">
        <v>4158</v>
      </c>
      <c r="C178" s="267" t="s">
        <v>4160</v>
      </c>
      <c r="D178" s="30" t="s">
        <v>3570</v>
      </c>
      <c r="E178" s="1" t="s">
        <v>2462</v>
      </c>
      <c r="F178" s="1" t="s">
        <v>2462</v>
      </c>
      <c r="G178" s="29"/>
      <c r="H178" s="29"/>
      <c r="K178" t="s">
        <v>4665</v>
      </c>
      <c r="L178">
        <v>10806</v>
      </c>
      <c r="M178" t="s">
        <v>4666</v>
      </c>
      <c r="Q178" t="s">
        <v>4281</v>
      </c>
      <c r="R178">
        <v>23168</v>
      </c>
      <c r="S178" t="s">
        <v>4282</v>
      </c>
      <c r="T178" t="s">
        <v>4283</v>
      </c>
      <c r="U178" t="s">
        <v>4285</v>
      </c>
      <c r="V178" t="s">
        <v>4284</v>
      </c>
      <c r="W178" t="s">
        <v>2462</v>
      </c>
    </row>
    <row r="179" spans="1:32">
      <c r="A179" s="266" t="s">
        <v>4668</v>
      </c>
      <c r="B179" s="267" t="s">
        <v>3959</v>
      </c>
      <c r="C179" s="267" t="s">
        <v>3961</v>
      </c>
      <c r="D179" s="30" t="s">
        <v>3675</v>
      </c>
      <c r="E179" s="1" t="s">
        <v>2463</v>
      </c>
      <c r="F179" s="1" t="s">
        <v>2462</v>
      </c>
      <c r="G179" s="29"/>
      <c r="H179" s="29"/>
      <c r="K179" t="s">
        <v>4940</v>
      </c>
      <c r="L179">
        <v>10952</v>
      </c>
      <c r="M179" t="s">
        <v>4941</v>
      </c>
      <c r="Q179" t="s">
        <v>4948</v>
      </c>
      <c r="R179">
        <v>23344</v>
      </c>
      <c r="S179" t="s">
        <v>4949</v>
      </c>
      <c r="T179" t="s">
        <v>4950</v>
      </c>
      <c r="U179" t="s">
        <v>4952</v>
      </c>
      <c r="V179" t="s">
        <v>4951</v>
      </c>
      <c r="W179" t="s">
        <v>2462</v>
      </c>
    </row>
    <row r="180" spans="1:32">
      <c r="A180" s="266" t="s">
        <v>4673</v>
      </c>
      <c r="B180" s="267" t="s">
        <v>4273</v>
      </c>
      <c r="C180" s="267" t="s">
        <v>4275</v>
      </c>
      <c r="D180" s="30" t="s">
        <v>3636</v>
      </c>
      <c r="E180" s="1" t="s">
        <v>2462</v>
      </c>
      <c r="F180" s="1" t="s">
        <v>2462</v>
      </c>
      <c r="G180" s="29"/>
      <c r="H180" s="29"/>
      <c r="K180" t="s">
        <v>4278</v>
      </c>
      <c r="L180">
        <v>10915</v>
      </c>
      <c r="M180" t="s">
        <v>4279</v>
      </c>
      <c r="Q180" t="s">
        <v>4286</v>
      </c>
      <c r="R180">
        <v>23169</v>
      </c>
      <c r="S180" t="s">
        <v>4287</v>
      </c>
      <c r="T180" t="s">
        <v>4288</v>
      </c>
      <c r="U180" t="s">
        <v>4290</v>
      </c>
      <c r="V180" t="s">
        <v>4289</v>
      </c>
      <c r="W180" t="s">
        <v>2462</v>
      </c>
    </row>
    <row r="181" spans="1:32">
      <c r="A181" s="270" t="s">
        <v>4678</v>
      </c>
      <c r="B181" s="267" t="s">
        <v>4213</v>
      </c>
      <c r="C181" s="267" t="s">
        <v>4215</v>
      </c>
      <c r="D181" s="30" t="s">
        <v>3602</v>
      </c>
      <c r="E181" s="1" t="s">
        <v>2462</v>
      </c>
      <c r="F181" s="1" t="s">
        <v>2462</v>
      </c>
      <c r="G181" s="29"/>
      <c r="H181" s="29"/>
      <c r="K181" t="s">
        <v>4670</v>
      </c>
      <c r="L181">
        <v>10542</v>
      </c>
      <c r="M181" t="s">
        <v>4671</v>
      </c>
      <c r="Q181" t="s">
        <v>4673</v>
      </c>
      <c r="R181">
        <v>23269</v>
      </c>
      <c r="S181" t="s">
        <v>4674</v>
      </c>
      <c r="T181" t="s">
        <v>4675</v>
      </c>
      <c r="U181" t="s">
        <v>4677</v>
      </c>
      <c r="V181" t="s">
        <v>4676</v>
      </c>
      <c r="W181" t="s">
        <v>2462</v>
      </c>
    </row>
    <row r="182" spans="1:32">
      <c r="A182" s="266" t="s">
        <v>4683</v>
      </c>
      <c r="B182" s="267" t="s">
        <v>4093</v>
      </c>
      <c r="C182" s="267" t="s">
        <v>4095</v>
      </c>
      <c r="D182" s="30" t="s">
        <v>3536</v>
      </c>
      <c r="E182" s="1" t="s">
        <v>2462</v>
      </c>
      <c r="F182" s="1" t="s">
        <v>2462</v>
      </c>
      <c r="G182" s="29"/>
      <c r="H182" s="29"/>
      <c r="K182" t="s">
        <v>4945</v>
      </c>
      <c r="L182">
        <v>10556</v>
      </c>
      <c r="M182" t="s">
        <v>4946</v>
      </c>
      <c r="Q182" t="s">
        <v>4953</v>
      </c>
      <c r="R182">
        <v>23345</v>
      </c>
      <c r="S182" t="s">
        <v>4954</v>
      </c>
      <c r="T182" t="s">
        <v>4955</v>
      </c>
      <c r="U182" t="s">
        <v>4957</v>
      </c>
      <c r="V182" t="s">
        <v>4956</v>
      </c>
      <c r="W182" t="s">
        <v>2462</v>
      </c>
    </row>
    <row r="183" spans="1:32">
      <c r="A183" s="266" t="s">
        <v>4688</v>
      </c>
      <c r="B183" s="267" t="s">
        <v>4755</v>
      </c>
      <c r="C183" s="267" t="s">
        <v>4757</v>
      </c>
      <c r="D183" s="30" t="s">
        <v>3518</v>
      </c>
      <c r="E183" s="1" t="s">
        <v>2462</v>
      </c>
      <c r="F183" s="1" t="s">
        <v>2462</v>
      </c>
      <c r="G183" s="29"/>
      <c r="H183" s="29"/>
      <c r="K183" t="s">
        <v>4283</v>
      </c>
      <c r="L183">
        <v>10157</v>
      </c>
      <c r="M183" t="s">
        <v>4284</v>
      </c>
      <c r="Q183" t="s">
        <v>4291</v>
      </c>
      <c r="R183">
        <v>23170</v>
      </c>
      <c r="S183" t="s">
        <v>4292</v>
      </c>
      <c r="T183" t="s">
        <v>4293</v>
      </c>
      <c r="U183" t="s">
        <v>4295</v>
      </c>
      <c r="V183" t="s">
        <v>4294</v>
      </c>
      <c r="W183" t="s">
        <v>2462</v>
      </c>
    </row>
    <row r="184" spans="1:32">
      <c r="A184" s="270" t="s">
        <v>4693</v>
      </c>
      <c r="B184" s="267" t="s">
        <v>4940</v>
      </c>
      <c r="C184" s="267" t="s">
        <v>4942</v>
      </c>
      <c r="D184" s="30" t="s">
        <v>3638</v>
      </c>
      <c r="E184" s="1" t="s">
        <v>2462</v>
      </c>
      <c r="F184" s="1" t="s">
        <v>2462</v>
      </c>
      <c r="G184" s="29"/>
      <c r="H184" s="29"/>
      <c r="K184" t="s">
        <v>4950</v>
      </c>
      <c r="L184">
        <v>10207</v>
      </c>
      <c r="M184" t="s">
        <v>4951</v>
      </c>
      <c r="Q184" t="s">
        <v>4678</v>
      </c>
      <c r="R184">
        <v>23270</v>
      </c>
      <c r="S184" t="s">
        <v>4679</v>
      </c>
      <c r="T184" t="s">
        <v>4680</v>
      </c>
      <c r="U184" t="s">
        <v>4682</v>
      </c>
      <c r="V184" t="s">
        <v>4681</v>
      </c>
      <c r="W184" t="s">
        <v>2462</v>
      </c>
    </row>
    <row r="185" spans="1:32">
      <c r="A185" s="266" t="s">
        <v>4698</v>
      </c>
      <c r="B185" s="267" t="s">
        <v>4328</v>
      </c>
      <c r="C185" s="267" t="s">
        <v>4330</v>
      </c>
      <c r="D185" s="30" t="s">
        <v>3668</v>
      </c>
      <c r="E185" s="1" t="s">
        <v>693</v>
      </c>
      <c r="F185" s="1" t="s">
        <v>2462</v>
      </c>
      <c r="G185" s="29"/>
      <c r="H185" s="29"/>
      <c r="K185" t="s">
        <v>4288</v>
      </c>
      <c r="L185">
        <v>10836</v>
      </c>
      <c r="M185" t="s">
        <v>4289</v>
      </c>
      <c r="Q185" t="s">
        <v>4958</v>
      </c>
      <c r="R185">
        <v>23346</v>
      </c>
      <c r="S185" t="s">
        <v>4959</v>
      </c>
      <c r="T185" t="s">
        <v>4960</v>
      </c>
      <c r="U185" t="s">
        <v>4962</v>
      </c>
      <c r="V185" t="s">
        <v>4961</v>
      </c>
      <c r="W185" t="s">
        <v>2462</v>
      </c>
    </row>
    <row r="186" spans="1:32">
      <c r="A186" s="266" t="s">
        <v>4703</v>
      </c>
      <c r="B186" s="267" t="s">
        <v>4183</v>
      </c>
      <c r="C186" s="267" t="s">
        <v>4185</v>
      </c>
      <c r="D186" s="30" t="s">
        <v>3584</v>
      </c>
      <c r="E186" s="1" t="s">
        <v>2462</v>
      </c>
      <c r="F186" s="1" t="s">
        <v>2462</v>
      </c>
      <c r="G186" s="29"/>
      <c r="H186" s="29"/>
      <c r="K186" t="s">
        <v>4675</v>
      </c>
      <c r="L186">
        <v>10143</v>
      </c>
      <c r="M186" t="s">
        <v>4676</v>
      </c>
      <c r="Q186" t="s">
        <v>4296</v>
      </c>
      <c r="R186">
        <v>23171</v>
      </c>
      <c r="S186" t="s">
        <v>4297</v>
      </c>
      <c r="T186" t="s">
        <v>4298</v>
      </c>
      <c r="U186" t="s">
        <v>4300</v>
      </c>
      <c r="V186" t="s">
        <v>4299</v>
      </c>
      <c r="W186" t="s">
        <v>2462</v>
      </c>
    </row>
    <row r="187" spans="1:32">
      <c r="A187" s="270" t="s">
        <v>4708</v>
      </c>
      <c r="B187" s="267" t="s">
        <v>4359</v>
      </c>
      <c r="C187" s="267" t="s">
        <v>4361</v>
      </c>
      <c r="D187" s="30" t="s">
        <v>3482</v>
      </c>
      <c r="E187" s="1" t="s">
        <v>681</v>
      </c>
      <c r="F187" s="1" t="s">
        <v>2462</v>
      </c>
      <c r="G187" s="29"/>
      <c r="H187" s="29"/>
      <c r="K187" t="s">
        <v>4955</v>
      </c>
      <c r="L187">
        <v>10145</v>
      </c>
      <c r="M187" t="s">
        <v>4956</v>
      </c>
      <c r="Q187" t="s">
        <v>4683</v>
      </c>
      <c r="R187">
        <v>23271</v>
      </c>
      <c r="S187" t="s">
        <v>4684</v>
      </c>
      <c r="T187" t="s">
        <v>4685</v>
      </c>
      <c r="U187" t="s">
        <v>4687</v>
      </c>
      <c r="V187" t="s">
        <v>4686</v>
      </c>
      <c r="W187" t="s">
        <v>2462</v>
      </c>
    </row>
    <row r="188" spans="1:32">
      <c r="A188" s="266" t="s">
        <v>4713</v>
      </c>
      <c r="B188" s="267" t="s">
        <v>4990</v>
      </c>
      <c r="C188" s="267" t="s">
        <v>4992</v>
      </c>
      <c r="D188" s="30" t="s">
        <v>3667</v>
      </c>
      <c r="E188" s="1" t="s">
        <v>681</v>
      </c>
      <c r="F188" s="1" t="s">
        <v>2463</v>
      </c>
      <c r="G188" s="29"/>
      <c r="H188" s="29"/>
      <c r="K188" t="s">
        <v>4293</v>
      </c>
      <c r="L188">
        <v>10925</v>
      </c>
      <c r="M188" t="s">
        <v>4294</v>
      </c>
      <c r="Q188" t="s">
        <v>4963</v>
      </c>
      <c r="R188">
        <v>23347</v>
      </c>
      <c r="S188" t="s">
        <v>4964</v>
      </c>
      <c r="T188" t="s">
        <v>4965</v>
      </c>
      <c r="U188" t="s">
        <v>4967</v>
      </c>
      <c r="V188" t="s">
        <v>4966</v>
      </c>
      <c r="W188" t="s">
        <v>2462</v>
      </c>
      <c r="AF188" s="250" t="s">
        <v>5009</v>
      </c>
    </row>
    <row r="189" spans="1:32">
      <c r="A189" s="266" t="s">
        <v>4718</v>
      </c>
      <c r="B189" s="267" t="s">
        <v>4680</v>
      </c>
      <c r="C189" s="267" t="s">
        <v>4682</v>
      </c>
      <c r="D189" s="30" t="s">
        <v>3648</v>
      </c>
      <c r="E189" s="1" t="s">
        <v>2462</v>
      </c>
      <c r="F189" s="1" t="s">
        <v>2462</v>
      </c>
      <c r="G189" s="29"/>
      <c r="H189" s="29"/>
      <c r="K189" t="s">
        <v>4680</v>
      </c>
      <c r="L189">
        <v>10454</v>
      </c>
      <c r="M189" t="s">
        <v>4681</v>
      </c>
      <c r="Q189" t="s">
        <v>4301</v>
      </c>
      <c r="R189">
        <v>23172</v>
      </c>
      <c r="S189" t="s">
        <v>4302</v>
      </c>
      <c r="T189" t="s">
        <v>4303</v>
      </c>
      <c r="U189" t="s">
        <v>4305</v>
      </c>
      <c r="V189" t="s">
        <v>4304</v>
      </c>
      <c r="W189" t="s">
        <v>2462</v>
      </c>
      <c r="AF189" s="250" t="s">
        <v>5014</v>
      </c>
    </row>
    <row r="190" spans="1:32">
      <c r="A190" s="270" t="s">
        <v>4723</v>
      </c>
      <c r="B190" s="267" t="s">
        <v>4438</v>
      </c>
      <c r="C190" s="267" t="s">
        <v>4440</v>
      </c>
      <c r="D190" s="30" t="s">
        <v>3517</v>
      </c>
      <c r="E190" s="1" t="s">
        <v>2462</v>
      </c>
      <c r="F190" s="1" t="s">
        <v>2462</v>
      </c>
      <c r="G190" s="29"/>
      <c r="H190" s="29"/>
      <c r="K190" t="s">
        <v>4960</v>
      </c>
      <c r="L190">
        <v>10742</v>
      </c>
      <c r="M190" t="s">
        <v>4961</v>
      </c>
      <c r="Q190" t="s">
        <v>4688</v>
      </c>
      <c r="R190">
        <v>23272</v>
      </c>
      <c r="S190" t="s">
        <v>4689</v>
      </c>
      <c r="T190" t="s">
        <v>4690</v>
      </c>
      <c r="U190" t="s">
        <v>4692</v>
      </c>
      <c r="V190" t="s">
        <v>4691</v>
      </c>
      <c r="W190" t="s">
        <v>2462</v>
      </c>
      <c r="AF190" s="250" t="s">
        <v>5018</v>
      </c>
    </row>
    <row r="191" spans="1:32">
      <c r="A191" s="266" t="s">
        <v>4726</v>
      </c>
      <c r="B191" s="267" t="s">
        <v>4218</v>
      </c>
      <c r="C191" s="267" t="s">
        <v>4220</v>
      </c>
      <c r="D191" s="30" t="s">
        <v>3605</v>
      </c>
      <c r="E191" s="1" t="s">
        <v>2463</v>
      </c>
      <c r="F191" s="1" t="s">
        <v>2462</v>
      </c>
      <c r="G191" s="29"/>
      <c r="H191" s="29"/>
      <c r="K191" t="s">
        <v>4298</v>
      </c>
      <c r="L191">
        <v>10749</v>
      </c>
      <c r="M191" t="s">
        <v>4299</v>
      </c>
      <c r="Q191" t="s">
        <v>4968</v>
      </c>
      <c r="R191">
        <v>23348</v>
      </c>
      <c r="S191" t="s">
        <v>4969</v>
      </c>
      <c r="T191" t="s">
        <v>4970</v>
      </c>
      <c r="U191" t="s">
        <v>4972</v>
      </c>
      <c r="V191" t="s">
        <v>4971</v>
      </c>
      <c r="W191" t="s">
        <v>2462</v>
      </c>
      <c r="AF191" s="250" t="s">
        <v>5023</v>
      </c>
    </row>
    <row r="192" spans="1:32">
      <c r="A192" s="266" t="s">
        <v>4730</v>
      </c>
      <c r="B192" s="267" t="s">
        <v>4635</v>
      </c>
      <c r="C192" s="267" t="s">
        <v>4637</v>
      </c>
      <c r="D192" s="30" t="s">
        <v>3619</v>
      </c>
      <c r="E192" s="1" t="s">
        <v>2462</v>
      </c>
      <c r="F192" s="1" t="s">
        <v>2462</v>
      </c>
      <c r="G192" s="29"/>
      <c r="H192" s="29"/>
      <c r="K192" t="s">
        <v>4685</v>
      </c>
      <c r="L192">
        <v>10956</v>
      </c>
      <c r="M192" t="s">
        <v>4686</v>
      </c>
      <c r="Q192" t="s">
        <v>4306</v>
      </c>
      <c r="R192">
        <v>23173</v>
      </c>
      <c r="S192" t="s">
        <v>4307</v>
      </c>
      <c r="T192" t="s">
        <v>4308</v>
      </c>
      <c r="U192" t="s">
        <v>4310</v>
      </c>
      <c r="V192" t="s">
        <v>4309</v>
      </c>
      <c r="W192" t="s">
        <v>2462</v>
      </c>
      <c r="AF192" s="250" t="s">
        <v>5028</v>
      </c>
    </row>
    <row r="193" spans="1:23">
      <c r="A193" s="270" t="s">
        <v>4733</v>
      </c>
      <c r="B193" s="267" t="s">
        <v>4547</v>
      </c>
      <c r="C193" s="267" t="s">
        <v>4549</v>
      </c>
      <c r="D193" s="30" t="s">
        <v>3568</v>
      </c>
      <c r="E193" s="1" t="s">
        <v>2462</v>
      </c>
      <c r="F193" s="1" t="s">
        <v>2462</v>
      </c>
      <c r="G193" s="29"/>
      <c r="H193" s="29"/>
      <c r="K193" t="s">
        <v>4965</v>
      </c>
      <c r="L193">
        <v>10617</v>
      </c>
      <c r="M193" t="s">
        <v>4966</v>
      </c>
      <c r="Q193" t="s">
        <v>4693</v>
      </c>
      <c r="R193">
        <v>23273</v>
      </c>
      <c r="S193" t="s">
        <v>4694</v>
      </c>
      <c r="T193" t="s">
        <v>4695</v>
      </c>
      <c r="U193" t="s">
        <v>4697</v>
      </c>
      <c r="V193" t="s">
        <v>4696</v>
      </c>
      <c r="W193" t="s">
        <v>2462</v>
      </c>
    </row>
    <row r="194" spans="1:23">
      <c r="A194" s="266" t="s">
        <v>4738</v>
      </c>
      <c r="B194" s="267" t="s">
        <v>4562</v>
      </c>
      <c r="C194" s="267" t="s">
        <v>4564</v>
      </c>
      <c r="D194" s="30" t="s">
        <v>3681</v>
      </c>
      <c r="E194" s="1" t="s">
        <v>2462</v>
      </c>
      <c r="F194" s="1" t="s">
        <v>2462</v>
      </c>
      <c r="G194" s="29"/>
      <c r="H194" s="29"/>
      <c r="K194" t="s">
        <v>4303</v>
      </c>
      <c r="L194">
        <v>10239</v>
      </c>
      <c r="M194" t="s">
        <v>4304</v>
      </c>
      <c r="Q194" t="s">
        <v>4973</v>
      </c>
      <c r="R194">
        <v>23349</v>
      </c>
      <c r="S194" t="s">
        <v>4974</v>
      </c>
      <c r="T194" t="s">
        <v>4975</v>
      </c>
      <c r="U194" t="s">
        <v>4977</v>
      </c>
      <c r="V194" t="s">
        <v>4976</v>
      </c>
      <c r="W194" t="s">
        <v>2462</v>
      </c>
    </row>
    <row r="195" spans="1:23">
      <c r="A195" s="266" t="s">
        <v>4743</v>
      </c>
      <c r="B195" s="267" t="s">
        <v>4374</v>
      </c>
      <c r="C195" s="267" t="s">
        <v>4376</v>
      </c>
      <c r="D195" s="30" t="s">
        <v>3490</v>
      </c>
      <c r="E195" s="1" t="s">
        <v>2462</v>
      </c>
      <c r="F195" s="1" t="s">
        <v>2462</v>
      </c>
      <c r="G195" s="29"/>
      <c r="H195" s="29"/>
      <c r="K195" t="s">
        <v>4690</v>
      </c>
      <c r="L195">
        <v>10538</v>
      </c>
      <c r="M195" t="s">
        <v>4691</v>
      </c>
      <c r="Q195" t="s">
        <v>4311</v>
      </c>
      <c r="R195">
        <v>23174</v>
      </c>
      <c r="S195" t="s">
        <v>4312</v>
      </c>
      <c r="T195" t="s">
        <v>4313</v>
      </c>
      <c r="U195" t="s">
        <v>4315</v>
      </c>
      <c r="V195" t="s">
        <v>4314</v>
      </c>
      <c r="W195" t="s">
        <v>2462</v>
      </c>
    </row>
    <row r="196" spans="1:23">
      <c r="A196" s="270" t="s">
        <v>4748</v>
      </c>
      <c r="B196" s="267" t="s">
        <v>3964</v>
      </c>
      <c r="C196" s="267" t="s">
        <v>3966</v>
      </c>
      <c r="D196" s="30" t="s">
        <v>3483</v>
      </c>
      <c r="E196" s="1" t="s">
        <v>2462</v>
      </c>
      <c r="F196" s="1" t="s">
        <v>2462</v>
      </c>
      <c r="G196" s="29"/>
      <c r="H196" s="29"/>
      <c r="K196" t="s">
        <v>4970</v>
      </c>
      <c r="L196">
        <v>10414</v>
      </c>
      <c r="M196" t="s">
        <v>4971</v>
      </c>
      <c r="Q196" t="s">
        <v>4698</v>
      </c>
      <c r="R196">
        <v>23274</v>
      </c>
      <c r="S196" t="s">
        <v>4699</v>
      </c>
      <c r="T196" t="s">
        <v>4700</v>
      </c>
      <c r="U196" t="s">
        <v>4702</v>
      </c>
      <c r="V196" t="s">
        <v>4701</v>
      </c>
      <c r="W196" t="s">
        <v>2462</v>
      </c>
    </row>
    <row r="197" spans="1:23">
      <c r="A197" s="266" t="s">
        <v>4753</v>
      </c>
      <c r="B197" s="267" t="s">
        <v>4945</v>
      </c>
      <c r="C197" s="267" t="s">
        <v>4947</v>
      </c>
      <c r="D197" s="30" t="s">
        <v>3641</v>
      </c>
      <c r="E197" s="1" t="s">
        <v>2462</v>
      </c>
      <c r="F197" s="1" t="s">
        <v>2462</v>
      </c>
      <c r="G197" s="29"/>
      <c r="H197" s="29"/>
      <c r="K197" t="s">
        <v>4308</v>
      </c>
      <c r="L197">
        <v>10215</v>
      </c>
      <c r="M197" t="s">
        <v>4309</v>
      </c>
      <c r="Q197" t="s">
        <v>4978</v>
      </c>
      <c r="R197">
        <v>23350</v>
      </c>
      <c r="S197" t="s">
        <v>4979</v>
      </c>
      <c r="T197" t="s">
        <v>4980</v>
      </c>
      <c r="U197" t="s">
        <v>4982</v>
      </c>
      <c r="V197" t="s">
        <v>4981</v>
      </c>
      <c r="W197" t="s">
        <v>2462</v>
      </c>
    </row>
    <row r="198" spans="1:23">
      <c r="A198" s="266" t="s">
        <v>4758</v>
      </c>
      <c r="B198" s="267" t="s">
        <v>4685</v>
      </c>
      <c r="C198" s="267" t="s">
        <v>4687</v>
      </c>
      <c r="D198" s="30" t="s">
        <v>3651</v>
      </c>
      <c r="E198" s="1" t="s">
        <v>2462</v>
      </c>
      <c r="F198" s="1" t="s">
        <v>2462</v>
      </c>
      <c r="G198" s="29"/>
      <c r="H198" s="29"/>
      <c r="K198" t="s">
        <v>4695</v>
      </c>
      <c r="L198">
        <v>10313</v>
      </c>
      <c r="M198" t="s">
        <v>4696</v>
      </c>
      <c r="Q198" t="s">
        <v>4316</v>
      </c>
      <c r="R198">
        <v>23175</v>
      </c>
      <c r="S198" t="s">
        <v>4317</v>
      </c>
      <c r="T198" t="s">
        <v>4318</v>
      </c>
      <c r="U198" t="s">
        <v>4320</v>
      </c>
      <c r="V198" t="s">
        <v>4319</v>
      </c>
      <c r="W198" t="s">
        <v>2462</v>
      </c>
    </row>
    <row r="199" spans="1:23">
      <c r="A199" s="270" t="s">
        <v>4763</v>
      </c>
      <c r="B199" s="267" t="s">
        <v>4283</v>
      </c>
      <c r="C199" s="267" t="s">
        <v>4285</v>
      </c>
      <c r="D199" s="30" t="s">
        <v>3642</v>
      </c>
      <c r="E199" s="1" t="s">
        <v>2462</v>
      </c>
      <c r="F199" s="1" t="s">
        <v>2462</v>
      </c>
      <c r="G199" s="29"/>
      <c r="H199" s="29"/>
      <c r="K199" t="s">
        <v>4975</v>
      </c>
      <c r="L199">
        <v>10943</v>
      </c>
      <c r="M199" t="s">
        <v>4976</v>
      </c>
      <c r="Q199" t="s">
        <v>4703</v>
      </c>
      <c r="R199">
        <v>23275</v>
      </c>
      <c r="S199" t="s">
        <v>4704</v>
      </c>
      <c r="T199" t="s">
        <v>4705</v>
      </c>
      <c r="U199" t="s">
        <v>4707</v>
      </c>
      <c r="V199" t="s">
        <v>4706</v>
      </c>
      <c r="W199" t="s">
        <v>2462</v>
      </c>
    </row>
    <row r="200" spans="1:23">
      <c r="A200" s="266" t="s">
        <v>4768</v>
      </c>
      <c r="B200" s="267" t="s">
        <v>4980</v>
      </c>
      <c r="C200" s="267" t="s">
        <v>4982</v>
      </c>
      <c r="D200" s="30" t="s">
        <v>3661</v>
      </c>
      <c r="E200" s="1" t="s">
        <v>2462</v>
      </c>
      <c r="F200" s="1" t="s">
        <v>2462</v>
      </c>
      <c r="G200" s="29"/>
      <c r="H200" s="29"/>
      <c r="K200" t="s">
        <v>4313</v>
      </c>
      <c r="L200">
        <v>10238</v>
      </c>
      <c r="M200" t="s">
        <v>4314</v>
      </c>
      <c r="Q200" t="s">
        <v>4983</v>
      </c>
      <c r="R200">
        <v>23351</v>
      </c>
      <c r="S200" t="s">
        <v>4984</v>
      </c>
      <c r="T200" t="s">
        <v>4985</v>
      </c>
      <c r="U200" t="s">
        <v>4987</v>
      </c>
      <c r="V200" t="s">
        <v>4986</v>
      </c>
      <c r="W200" t="s">
        <v>2462</v>
      </c>
    </row>
    <row r="201" spans="1:23">
      <c r="A201" s="266" t="s">
        <v>4773</v>
      </c>
      <c r="B201" s="267" t="s">
        <v>4645</v>
      </c>
      <c r="C201" s="267" t="s">
        <v>4647</v>
      </c>
      <c r="D201" s="30" t="s">
        <v>3625</v>
      </c>
      <c r="E201" s="1" t="s">
        <v>2462</v>
      </c>
      <c r="F201" s="1" t="s">
        <v>2462</v>
      </c>
      <c r="G201" s="29"/>
      <c r="H201" s="29"/>
      <c r="K201" t="s">
        <v>4700</v>
      </c>
      <c r="L201">
        <v>10332</v>
      </c>
      <c r="M201" t="s">
        <v>4701</v>
      </c>
      <c r="Q201" t="s">
        <v>4321</v>
      </c>
      <c r="R201">
        <v>23176</v>
      </c>
      <c r="S201" t="s">
        <v>4322</v>
      </c>
      <c r="T201" t="s">
        <v>4323</v>
      </c>
      <c r="U201" t="s">
        <v>4325</v>
      </c>
      <c r="V201" t="s">
        <v>4324</v>
      </c>
      <c r="W201" t="s">
        <v>2462</v>
      </c>
    </row>
    <row r="202" spans="1:23">
      <c r="A202" s="270" t="s">
        <v>4778</v>
      </c>
      <c r="B202" s="267" t="s">
        <v>4473</v>
      </c>
      <c r="C202" s="267" t="s">
        <v>4475</v>
      </c>
      <c r="D202" s="30" t="s">
        <v>3530</v>
      </c>
      <c r="E202" s="1" t="s">
        <v>2462</v>
      </c>
      <c r="F202" s="1" t="s">
        <v>2462</v>
      </c>
      <c r="G202" s="29"/>
      <c r="H202" s="29"/>
      <c r="K202" t="s">
        <v>4980</v>
      </c>
      <c r="L202">
        <v>10857</v>
      </c>
      <c r="M202" t="s">
        <v>4981</v>
      </c>
      <c r="Q202" t="s">
        <v>4708</v>
      </c>
      <c r="R202">
        <v>23276</v>
      </c>
      <c r="S202" t="s">
        <v>4709</v>
      </c>
      <c r="T202" t="s">
        <v>4710</v>
      </c>
      <c r="U202" t="s">
        <v>4712</v>
      </c>
      <c r="V202" t="s">
        <v>4711</v>
      </c>
      <c r="W202" t="s">
        <v>2462</v>
      </c>
    </row>
    <row r="203" spans="1:23">
      <c r="A203" s="266" t="s">
        <v>4783</v>
      </c>
      <c r="B203" s="267" t="s">
        <v>4960</v>
      </c>
      <c r="C203" s="267" t="s">
        <v>4962</v>
      </c>
      <c r="D203" s="30" t="s">
        <v>3649</v>
      </c>
      <c r="E203" s="1" t="s">
        <v>2462</v>
      </c>
      <c r="F203" s="1" t="s">
        <v>2462</v>
      </c>
      <c r="G203" s="29"/>
      <c r="H203" s="29"/>
      <c r="K203" t="s">
        <v>4318</v>
      </c>
      <c r="L203">
        <v>10224</v>
      </c>
      <c r="M203" t="s">
        <v>4319</v>
      </c>
      <c r="Q203" t="s">
        <v>4988</v>
      </c>
      <c r="R203">
        <v>23352</v>
      </c>
      <c r="S203" t="s">
        <v>4989</v>
      </c>
      <c r="T203" t="s">
        <v>4990</v>
      </c>
      <c r="U203" t="s">
        <v>4992</v>
      </c>
      <c r="V203" t="s">
        <v>4991</v>
      </c>
      <c r="W203" t="s">
        <v>2463</v>
      </c>
    </row>
    <row r="204" spans="1:23">
      <c r="A204" s="266" t="s">
        <v>4788</v>
      </c>
      <c r="B204" s="267" t="s">
        <v>4930</v>
      </c>
      <c r="C204" s="267" t="s">
        <v>4932</v>
      </c>
      <c r="D204" s="30" t="s">
        <v>3632</v>
      </c>
      <c r="E204" s="1" t="s">
        <v>2462</v>
      </c>
      <c r="F204" s="1" t="s">
        <v>2462</v>
      </c>
      <c r="G204" s="29"/>
      <c r="H204" s="29"/>
      <c r="K204" t="s">
        <v>4705</v>
      </c>
      <c r="L204">
        <v>10516</v>
      </c>
      <c r="M204" t="s">
        <v>4706</v>
      </c>
      <c r="Q204" t="s">
        <v>4326</v>
      </c>
      <c r="R204">
        <v>23177</v>
      </c>
      <c r="S204" t="s">
        <v>4327</v>
      </c>
      <c r="T204" t="s">
        <v>4328</v>
      </c>
      <c r="U204" t="s">
        <v>4330</v>
      </c>
      <c r="V204" t="s">
        <v>4329</v>
      </c>
      <c r="W204" t="s">
        <v>2462</v>
      </c>
    </row>
    <row r="205" spans="1:23">
      <c r="A205" s="270" t="s">
        <v>4793</v>
      </c>
      <c r="B205" s="267" t="s">
        <v>4394</v>
      </c>
      <c r="C205" s="267" t="s">
        <v>4396</v>
      </c>
      <c r="D205" s="30" t="s">
        <v>3497</v>
      </c>
      <c r="E205" s="1" t="s">
        <v>2462</v>
      </c>
      <c r="F205" s="1" t="s">
        <v>2462</v>
      </c>
      <c r="G205" s="29"/>
      <c r="H205" s="29"/>
      <c r="K205" t="s">
        <v>4985</v>
      </c>
      <c r="L205">
        <v>10131</v>
      </c>
      <c r="M205" t="s">
        <v>4986</v>
      </c>
      <c r="Q205" t="s">
        <v>4713</v>
      </c>
      <c r="R205">
        <v>23277</v>
      </c>
      <c r="S205" t="s">
        <v>4714</v>
      </c>
      <c r="T205" t="s">
        <v>4715</v>
      </c>
      <c r="U205" t="s">
        <v>4717</v>
      </c>
      <c r="V205" t="s">
        <v>4716</v>
      </c>
      <c r="W205" t="s">
        <v>2462</v>
      </c>
    </row>
    <row r="206" spans="1:23">
      <c r="A206" s="266" t="s">
        <v>4798</v>
      </c>
      <c r="B206" s="267" t="s">
        <v>4243</v>
      </c>
      <c r="C206" s="267" t="s">
        <v>4245</v>
      </c>
      <c r="D206" s="30" t="s">
        <v>3618</v>
      </c>
      <c r="E206" s="1" t="s">
        <v>2462</v>
      </c>
      <c r="F206" s="1" t="s">
        <v>2462</v>
      </c>
      <c r="G206" s="29"/>
      <c r="H206" s="29"/>
      <c r="K206" t="s">
        <v>4323</v>
      </c>
      <c r="L206">
        <v>10372</v>
      </c>
      <c r="M206" t="s">
        <v>4324</v>
      </c>
      <c r="Q206" t="s">
        <v>4993</v>
      </c>
      <c r="R206">
        <v>23353</v>
      </c>
      <c r="S206" t="s">
        <v>4994</v>
      </c>
      <c r="T206" t="s">
        <v>4995</v>
      </c>
      <c r="U206" t="s">
        <v>4997</v>
      </c>
      <c r="V206" t="s">
        <v>4996</v>
      </c>
      <c r="W206" t="s">
        <v>2462</v>
      </c>
    </row>
    <row r="207" spans="1:23">
      <c r="A207" s="266" t="s">
        <v>4803</v>
      </c>
      <c r="B207" s="267" t="s">
        <v>4044</v>
      </c>
      <c r="C207" s="267" t="s">
        <v>4046</v>
      </c>
      <c r="D207" s="30" t="s">
        <v>3516</v>
      </c>
      <c r="E207" s="1" t="s">
        <v>2462</v>
      </c>
      <c r="F207" s="1" t="s">
        <v>2462</v>
      </c>
      <c r="G207" s="29"/>
      <c r="H207" s="29"/>
      <c r="K207" t="s">
        <v>4710</v>
      </c>
      <c r="L207">
        <v>10566</v>
      </c>
      <c r="M207" t="s">
        <v>4711</v>
      </c>
      <c r="Q207" t="s">
        <v>4331</v>
      </c>
      <c r="R207">
        <v>23178</v>
      </c>
      <c r="S207" t="s">
        <v>4332</v>
      </c>
      <c r="T207" t="s">
        <v>4333</v>
      </c>
      <c r="U207" t="s">
        <v>4335</v>
      </c>
      <c r="V207" t="s">
        <v>4334</v>
      </c>
      <c r="W207" t="s">
        <v>2463</v>
      </c>
    </row>
    <row r="208" spans="1:23">
      <c r="A208" s="270" t="s">
        <v>4808</v>
      </c>
      <c r="B208" s="267" t="s">
        <v>4143</v>
      </c>
      <c r="C208" s="267" t="s">
        <v>4145</v>
      </c>
      <c r="D208" s="30" t="s">
        <v>3475</v>
      </c>
      <c r="E208" s="1" t="s">
        <v>2462</v>
      </c>
      <c r="F208" s="1" t="s">
        <v>2462</v>
      </c>
      <c r="G208" s="29"/>
      <c r="H208" s="29"/>
      <c r="K208" t="s">
        <v>4990</v>
      </c>
      <c r="L208">
        <v>10953</v>
      </c>
      <c r="M208" t="s">
        <v>4991</v>
      </c>
      <c r="Q208" t="s">
        <v>4718</v>
      </c>
      <c r="R208">
        <v>23278</v>
      </c>
      <c r="S208" t="s">
        <v>4719</v>
      </c>
      <c r="T208" t="s">
        <v>4720</v>
      </c>
      <c r="U208" t="s">
        <v>4722</v>
      </c>
      <c r="V208" t="s">
        <v>4721</v>
      </c>
      <c r="W208" t="s">
        <v>2462</v>
      </c>
    </row>
    <row r="209" spans="1:23">
      <c r="A209" s="266" t="s">
        <v>4813</v>
      </c>
      <c r="B209" s="267" t="s">
        <v>4268</v>
      </c>
      <c r="C209" s="267" t="s">
        <v>4270</v>
      </c>
      <c r="D209" s="30" t="s">
        <v>3633</v>
      </c>
      <c r="E209" s="1" t="s">
        <v>2462</v>
      </c>
      <c r="F209" s="1" t="s">
        <v>2462</v>
      </c>
      <c r="G209" s="29"/>
      <c r="H209" s="29"/>
      <c r="K209" t="s">
        <v>4328</v>
      </c>
      <c r="L209">
        <v>10353</v>
      </c>
      <c r="M209" t="s">
        <v>4329</v>
      </c>
      <c r="Q209" t="s">
        <v>4998</v>
      </c>
      <c r="R209">
        <v>23354</v>
      </c>
      <c r="S209" t="s">
        <v>4999</v>
      </c>
      <c r="T209" t="s">
        <v>5000</v>
      </c>
      <c r="U209" t="s">
        <v>5002</v>
      </c>
      <c r="V209" t="s">
        <v>5001</v>
      </c>
      <c r="W209" t="s">
        <v>2462</v>
      </c>
    </row>
    <row r="210" spans="1:23">
      <c r="A210" s="266" t="s">
        <v>4818</v>
      </c>
      <c r="B210" s="267" t="s">
        <v>4188</v>
      </c>
      <c r="C210" s="267" t="s">
        <v>4190</v>
      </c>
      <c r="D210" s="30" t="s">
        <v>3587</v>
      </c>
      <c r="E210" s="1" t="s">
        <v>2462</v>
      </c>
      <c r="F210" s="1" t="s">
        <v>2462</v>
      </c>
      <c r="G210" s="29"/>
      <c r="H210" s="29"/>
      <c r="Q210" t="s">
        <v>4336</v>
      </c>
      <c r="R210">
        <v>23179</v>
      </c>
      <c r="S210" t="s">
        <v>4337</v>
      </c>
      <c r="T210" t="s">
        <v>4338</v>
      </c>
      <c r="U210" t="s">
        <v>4340</v>
      </c>
      <c r="V210" t="s">
        <v>4339</v>
      </c>
      <c r="W210" t="s">
        <v>2462</v>
      </c>
    </row>
    <row r="211" spans="1:23">
      <c r="A211" s="270" t="s">
        <v>4823</v>
      </c>
      <c r="B211" s="267" t="s">
        <v>4815</v>
      </c>
      <c r="C211" s="267" t="s">
        <v>4817</v>
      </c>
      <c r="D211" s="30" t="s">
        <v>3566</v>
      </c>
      <c r="E211" s="1" t="s">
        <v>2462</v>
      </c>
      <c r="F211" s="1" t="s">
        <v>2462</v>
      </c>
      <c r="G211" s="29"/>
      <c r="H211" s="29"/>
      <c r="K211" t="s">
        <v>4715</v>
      </c>
      <c r="L211">
        <v>10467</v>
      </c>
      <c r="M211" t="s">
        <v>4716</v>
      </c>
    </row>
    <row r="212" spans="1:23">
      <c r="A212" s="266" t="s">
        <v>4828</v>
      </c>
      <c r="B212" s="267" t="s">
        <v>4522</v>
      </c>
      <c r="C212" s="267" t="s">
        <v>4524</v>
      </c>
      <c r="D212" s="30" t="s">
        <v>3554</v>
      </c>
      <c r="E212" s="1" t="s">
        <v>2462</v>
      </c>
      <c r="F212" s="1" t="s">
        <v>2462</v>
      </c>
      <c r="G212" s="29"/>
      <c r="H212" s="29"/>
      <c r="K212" t="s">
        <v>4995</v>
      </c>
      <c r="L212">
        <v>10318</v>
      </c>
      <c r="M212" t="s">
        <v>4996</v>
      </c>
    </row>
    <row r="213" spans="1:23">
      <c r="A213" s="266" t="s">
        <v>4833</v>
      </c>
      <c r="B213" s="267" t="s">
        <v>4148</v>
      </c>
      <c r="C213" s="267" t="s">
        <v>4150</v>
      </c>
      <c r="D213" s="30" t="s">
        <v>3564</v>
      </c>
      <c r="E213" s="1" t="s">
        <v>2462</v>
      </c>
      <c r="F213" s="1" t="s">
        <v>2462</v>
      </c>
      <c r="G213" s="29"/>
      <c r="H213" s="29"/>
      <c r="K213" t="s">
        <v>5143</v>
      </c>
      <c r="L213">
        <v>10546</v>
      </c>
      <c r="M213" t="s">
        <v>4334</v>
      </c>
    </row>
    <row r="214" spans="1:23">
      <c r="A214" s="270" t="s">
        <v>4838</v>
      </c>
      <c r="B214" s="267" t="s">
        <v>4238</v>
      </c>
      <c r="C214" s="267" t="s">
        <v>4240</v>
      </c>
      <c r="D214" s="30" t="s">
        <v>3616</v>
      </c>
      <c r="E214" s="1" t="s">
        <v>2462</v>
      </c>
      <c r="F214" s="1" t="s">
        <v>2462</v>
      </c>
      <c r="G214" s="29"/>
      <c r="H214" s="29"/>
      <c r="K214" t="s">
        <v>4720</v>
      </c>
      <c r="L214">
        <v>10144</v>
      </c>
      <c r="M214" t="s">
        <v>4721</v>
      </c>
    </row>
    <row r="215" spans="1:23">
      <c r="A215" s="266" t="s">
        <v>4843</v>
      </c>
      <c r="B215" s="267" t="s">
        <v>4825</v>
      </c>
      <c r="C215" s="267" t="s">
        <v>4827</v>
      </c>
      <c r="D215" s="30" t="s">
        <v>3572</v>
      </c>
      <c r="E215" s="1" t="s">
        <v>2462</v>
      </c>
      <c r="F215" s="1" t="s">
        <v>2462</v>
      </c>
      <c r="G215" s="29"/>
      <c r="H215" s="29"/>
      <c r="K215" t="s">
        <v>5000</v>
      </c>
      <c r="L215">
        <v>10519</v>
      </c>
      <c r="M215" t="s">
        <v>5001</v>
      </c>
    </row>
    <row r="216" spans="1:23">
      <c r="A216" s="266" t="s">
        <v>4848</v>
      </c>
      <c r="B216" s="267" t="s">
        <v>4413</v>
      </c>
      <c r="C216" s="267" t="s">
        <v>4415</v>
      </c>
      <c r="D216" s="30" t="s">
        <v>3506</v>
      </c>
      <c r="E216" s="1" t="s">
        <v>2462</v>
      </c>
      <c r="F216" s="1" t="s">
        <v>2462</v>
      </c>
      <c r="G216" s="29"/>
      <c r="H216" s="29"/>
      <c r="K216" t="s">
        <v>4338</v>
      </c>
      <c r="L216">
        <v>10571</v>
      </c>
      <c r="M216" t="s">
        <v>4339</v>
      </c>
    </row>
    <row r="217" spans="1:23">
      <c r="A217" s="270" t="s">
        <v>4853</v>
      </c>
      <c r="B217" s="267" t="s">
        <v>4770</v>
      </c>
      <c r="C217" s="267" t="s">
        <v>4772</v>
      </c>
      <c r="D217" s="30" t="s">
        <v>3541</v>
      </c>
      <c r="E217" s="1" t="s">
        <v>2462</v>
      </c>
      <c r="F217" s="1" t="s">
        <v>2462</v>
      </c>
      <c r="G217" s="29"/>
      <c r="H217" s="29"/>
    </row>
    <row r="218" spans="1:23">
      <c r="A218" s="266" t="s">
        <v>4858</v>
      </c>
      <c r="B218" s="267" t="s">
        <v>4552</v>
      </c>
      <c r="C218" s="267" t="s">
        <v>4554</v>
      </c>
      <c r="D218" s="30" t="s">
        <v>3571</v>
      </c>
      <c r="E218" s="1" t="s">
        <v>2462</v>
      </c>
      <c r="F218" s="1" t="s">
        <v>2462</v>
      </c>
      <c r="G218" s="29"/>
      <c r="H218" s="29"/>
    </row>
    <row r="219" spans="1:23">
      <c r="A219" s="266" t="s">
        <v>4863</v>
      </c>
      <c r="B219" s="267" t="s">
        <v>4870</v>
      </c>
      <c r="C219" s="267" t="s">
        <v>4872</v>
      </c>
      <c r="D219" s="30" t="s">
        <v>3598</v>
      </c>
      <c r="E219" s="1" t="s">
        <v>2462</v>
      </c>
      <c r="F219" s="1" t="s">
        <v>2462</v>
      </c>
      <c r="G219" s="29"/>
      <c r="H219" s="29"/>
    </row>
    <row r="220" spans="1:23">
      <c r="A220" s="270" t="s">
        <v>4868</v>
      </c>
      <c r="B220" s="267" t="s">
        <v>4587</v>
      </c>
      <c r="C220" s="267" t="s">
        <v>4589</v>
      </c>
      <c r="D220" s="30" t="s">
        <v>3591</v>
      </c>
      <c r="E220" s="1" t="s">
        <v>2462</v>
      </c>
      <c r="F220" s="1" t="s">
        <v>2462</v>
      </c>
      <c r="G220" s="29"/>
      <c r="H220" s="29"/>
    </row>
    <row r="221" spans="1:23">
      <c r="A221" s="266" t="s">
        <v>4873</v>
      </c>
      <c r="B221" s="267" t="s">
        <v>4253</v>
      </c>
      <c r="C221" s="267" t="s">
        <v>4255</v>
      </c>
      <c r="D221" s="30" t="s">
        <v>3624</v>
      </c>
      <c r="E221" s="1" t="s">
        <v>2463</v>
      </c>
      <c r="F221" s="1" t="s">
        <v>2462</v>
      </c>
      <c r="G221" s="29"/>
      <c r="H221" s="29"/>
    </row>
    <row r="222" spans="1:23">
      <c r="A222" s="266" t="s">
        <v>4878</v>
      </c>
      <c r="B222" s="267" t="s">
        <v>4875</v>
      </c>
      <c r="C222" s="267" t="s">
        <v>4877</v>
      </c>
      <c r="D222" s="30" t="s">
        <v>3601</v>
      </c>
      <c r="E222" s="1" t="s">
        <v>2462</v>
      </c>
      <c r="F222" s="1" t="s">
        <v>2462</v>
      </c>
      <c r="G222" s="29"/>
      <c r="H222" s="29"/>
    </row>
    <row r="223" spans="1:23">
      <c r="A223" s="270" t="s">
        <v>4883</v>
      </c>
      <c r="B223" s="267" t="s">
        <v>4527</v>
      </c>
      <c r="C223" s="267" t="s">
        <v>4529</v>
      </c>
      <c r="D223" s="30" t="s">
        <v>3557</v>
      </c>
      <c r="E223" s="1" t="s">
        <v>2462</v>
      </c>
      <c r="F223" s="1" t="s">
        <v>2462</v>
      </c>
      <c r="G223" s="29"/>
      <c r="H223" s="29"/>
    </row>
    <row r="224" spans="1:23">
      <c r="A224" s="266" t="s">
        <v>4888</v>
      </c>
      <c r="B224" s="267" t="s">
        <v>4805</v>
      </c>
      <c r="C224" s="267" t="s">
        <v>4807</v>
      </c>
      <c r="D224" s="30" t="s">
        <v>3561</v>
      </c>
      <c r="E224" s="1" t="s">
        <v>2462</v>
      </c>
      <c r="F224" s="1" t="s">
        <v>2462</v>
      </c>
      <c r="G224" s="29"/>
      <c r="H224" s="29"/>
    </row>
    <row r="225" spans="1:8">
      <c r="A225" s="266" t="s">
        <v>4893</v>
      </c>
      <c r="B225" s="267" t="s">
        <v>4428</v>
      </c>
      <c r="C225" s="267" t="s">
        <v>4430</v>
      </c>
      <c r="D225" s="30" t="s">
        <v>3514</v>
      </c>
      <c r="E225" s="1" t="s">
        <v>2462</v>
      </c>
      <c r="F225" s="1" t="s">
        <v>2462</v>
      </c>
      <c r="G225" s="29"/>
      <c r="H225" s="29"/>
    </row>
    <row r="226" spans="1:8">
      <c r="A226" s="270" t="s">
        <v>4898</v>
      </c>
      <c r="B226" s="267" t="s">
        <v>4228</v>
      </c>
      <c r="C226" s="267" t="s">
        <v>4230</v>
      </c>
      <c r="D226" s="30" t="s">
        <v>3611</v>
      </c>
      <c r="E226" s="1" t="s">
        <v>2462</v>
      </c>
      <c r="F226" s="1" t="s">
        <v>2462</v>
      </c>
      <c r="G226" s="29"/>
      <c r="H226" s="29"/>
    </row>
    <row r="227" spans="1:8">
      <c r="A227" s="266" t="s">
        <v>4903</v>
      </c>
      <c r="B227" s="267" t="s">
        <v>4710</v>
      </c>
      <c r="C227" s="267" t="s">
        <v>4712</v>
      </c>
      <c r="D227" s="30" t="s">
        <v>3666</v>
      </c>
      <c r="E227" s="1" t="s">
        <v>2462</v>
      </c>
      <c r="F227" s="1" t="s">
        <v>2462</v>
      </c>
      <c r="G227" s="29"/>
      <c r="H227" s="29"/>
    </row>
    <row r="228" spans="1:8">
      <c r="A228" s="266" t="s">
        <v>4908</v>
      </c>
      <c r="B228" s="267" t="s">
        <v>4715</v>
      </c>
      <c r="C228" s="267" t="s">
        <v>4717</v>
      </c>
      <c r="D228" s="30" t="s">
        <v>3669</v>
      </c>
      <c r="E228" s="1" t="s">
        <v>2462</v>
      </c>
      <c r="F228" s="1" t="s">
        <v>2462</v>
      </c>
      <c r="G228" s="29"/>
      <c r="H228" s="29"/>
    </row>
    <row r="229" spans="1:8">
      <c r="A229" s="270" t="s">
        <v>4913</v>
      </c>
      <c r="B229" s="267" t="s">
        <v>4650</v>
      </c>
      <c r="C229" s="267" t="s">
        <v>4652</v>
      </c>
      <c r="D229" s="30" t="s">
        <v>3628</v>
      </c>
      <c r="E229" s="1" t="s">
        <v>2462</v>
      </c>
      <c r="F229" s="1" t="s">
        <v>2462</v>
      </c>
      <c r="G229" s="29"/>
      <c r="H229" s="29"/>
    </row>
    <row r="230" spans="1:8">
      <c r="A230" s="266" t="s">
        <v>4918</v>
      </c>
      <c r="B230" s="267" t="s">
        <v>4019</v>
      </c>
      <c r="C230" s="267" t="s">
        <v>4021</v>
      </c>
      <c r="D230" s="30" t="s">
        <v>3504</v>
      </c>
      <c r="E230" s="1" t="s">
        <v>2462</v>
      </c>
      <c r="F230" s="1" t="s">
        <v>2462</v>
      </c>
      <c r="G230" s="29"/>
      <c r="H230" s="29"/>
    </row>
    <row r="231" spans="1:8">
      <c r="A231" s="266" t="s">
        <v>4923</v>
      </c>
      <c r="B231" s="267" t="s">
        <v>4508</v>
      </c>
      <c r="C231" s="267" t="s">
        <v>4510</v>
      </c>
      <c r="D231" s="30" t="s">
        <v>3546</v>
      </c>
      <c r="E231" s="1" t="s">
        <v>2462</v>
      </c>
      <c r="F231" s="1" t="s">
        <v>2462</v>
      </c>
      <c r="G231" s="29"/>
      <c r="H231" s="29"/>
    </row>
    <row r="232" spans="1:8">
      <c r="A232" s="270" t="s">
        <v>4928</v>
      </c>
      <c r="B232" s="267" t="s">
        <v>4423</v>
      </c>
      <c r="C232" s="267" t="s">
        <v>4425</v>
      </c>
      <c r="D232" s="30" t="s">
        <v>3511</v>
      </c>
      <c r="E232" s="1" t="s">
        <v>2462</v>
      </c>
      <c r="F232" s="1" t="s">
        <v>2462</v>
      </c>
      <c r="G232" s="29"/>
      <c r="H232" s="29"/>
    </row>
    <row r="233" spans="1:8">
      <c r="A233" s="266" t="s">
        <v>4933</v>
      </c>
      <c r="B233" s="267" t="s">
        <v>4895</v>
      </c>
      <c r="C233" s="267" t="s">
        <v>4897</v>
      </c>
      <c r="D233" s="30" t="s">
        <v>3612</v>
      </c>
      <c r="E233" s="1" t="s">
        <v>2462</v>
      </c>
      <c r="F233" s="1" t="s">
        <v>2462</v>
      </c>
      <c r="G233" s="29"/>
      <c r="H233" s="29"/>
    </row>
    <row r="234" spans="1:8">
      <c r="A234" s="266" t="s">
        <v>4938</v>
      </c>
      <c r="B234" s="267" t="s">
        <v>4910</v>
      </c>
      <c r="C234" s="267" t="s">
        <v>4912</v>
      </c>
      <c r="D234" s="30" t="s">
        <v>3620</v>
      </c>
      <c r="E234" s="1" t="s">
        <v>2463</v>
      </c>
      <c r="F234" s="1" t="s">
        <v>2462</v>
      </c>
      <c r="G234" s="29"/>
      <c r="H234" s="29"/>
    </row>
    <row r="235" spans="1:8">
      <c r="A235" s="270" t="s">
        <v>4943</v>
      </c>
      <c r="B235" s="267" t="s">
        <v>4735</v>
      </c>
      <c r="C235" s="267" t="s">
        <v>4737</v>
      </c>
      <c r="D235" s="30" t="s">
        <v>3485</v>
      </c>
      <c r="E235" s="1" t="s">
        <v>681</v>
      </c>
      <c r="F235" s="1" t="s">
        <v>2462</v>
      </c>
      <c r="G235" s="29"/>
      <c r="H235" s="29"/>
    </row>
    <row r="236" spans="1:8">
      <c r="A236" s="266" t="s">
        <v>4948</v>
      </c>
      <c r="B236" s="267" t="s">
        <v>4338</v>
      </c>
      <c r="C236" s="267" t="s">
        <v>4340</v>
      </c>
      <c r="D236" s="30" t="s">
        <v>3674</v>
      </c>
      <c r="E236" s="1" t="s">
        <v>681</v>
      </c>
      <c r="F236" s="1" t="s">
        <v>2462</v>
      </c>
      <c r="G236" s="29"/>
      <c r="H236" s="29"/>
    </row>
    <row r="237" spans="1:8">
      <c r="A237" s="266" t="s">
        <v>4953</v>
      </c>
      <c r="B237" s="267" t="s">
        <v>4745</v>
      </c>
      <c r="C237" s="267" t="s">
        <v>4747</v>
      </c>
      <c r="D237" s="30" t="s">
        <v>3500</v>
      </c>
      <c r="E237" s="1" t="s">
        <v>2462</v>
      </c>
      <c r="F237" s="1" t="s">
        <v>2462</v>
      </c>
      <c r="G237" s="29"/>
      <c r="H237" s="29"/>
    </row>
    <row r="238" spans="1:8">
      <c r="A238" s="270" t="s">
        <v>4958</v>
      </c>
      <c r="B238" s="267" t="s">
        <v>4258</v>
      </c>
      <c r="C238" s="267" t="s">
        <v>4260</v>
      </c>
      <c r="D238" s="30" t="s">
        <v>3627</v>
      </c>
      <c r="E238" s="1" t="s">
        <v>2462</v>
      </c>
      <c r="F238" s="1" t="s">
        <v>2462</v>
      </c>
      <c r="G238" s="29"/>
      <c r="H238" s="29"/>
    </row>
    <row r="239" spans="1:8">
      <c r="A239" s="266" t="s">
        <v>4963</v>
      </c>
      <c r="B239" s="267" t="s">
        <v>4488</v>
      </c>
      <c r="C239" s="267" t="s">
        <v>4490</v>
      </c>
      <c r="D239" s="30" t="s">
        <v>3538</v>
      </c>
      <c r="E239" s="1" t="s">
        <v>2462</v>
      </c>
      <c r="F239" s="1" t="s">
        <v>2462</v>
      </c>
      <c r="G239" s="29"/>
      <c r="H239" s="29"/>
    </row>
    <row r="240" spans="1:8">
      <c r="A240" s="266" t="s">
        <v>4968</v>
      </c>
      <c r="B240" s="267" t="s">
        <v>4323</v>
      </c>
      <c r="C240" s="267" t="s">
        <v>4325</v>
      </c>
      <c r="D240" s="30" t="s">
        <v>3665</v>
      </c>
      <c r="E240" s="1" t="s">
        <v>2462</v>
      </c>
      <c r="F240" s="1" t="s">
        <v>2462</v>
      </c>
      <c r="G240" s="29"/>
      <c r="H240" s="29"/>
    </row>
    <row r="241" spans="1:8">
      <c r="A241" s="270" t="s">
        <v>4973</v>
      </c>
      <c r="B241" s="267" t="s">
        <v>3989</v>
      </c>
      <c r="C241" s="267" t="s">
        <v>3991</v>
      </c>
      <c r="D241" s="30" t="s">
        <v>3494</v>
      </c>
      <c r="E241" s="1" t="s">
        <v>2462</v>
      </c>
      <c r="F241" s="1" t="s">
        <v>2462</v>
      </c>
      <c r="G241" s="29"/>
      <c r="H241" s="29"/>
    </row>
    <row r="242" spans="1:8">
      <c r="A242" s="266" t="s">
        <v>4978</v>
      </c>
      <c r="B242" s="267" t="s">
        <v>4103</v>
      </c>
      <c r="C242" s="267" t="s">
        <v>4105</v>
      </c>
      <c r="D242" s="30" t="s">
        <v>3540</v>
      </c>
      <c r="E242" s="1" t="s">
        <v>2462</v>
      </c>
      <c r="F242" s="1" t="s">
        <v>2462</v>
      </c>
      <c r="G242" s="29"/>
      <c r="H242" s="29"/>
    </row>
    <row r="243" spans="1:8">
      <c r="A243" s="266" t="s">
        <v>4983</v>
      </c>
      <c r="B243" s="267" t="s">
        <v>4617</v>
      </c>
      <c r="C243" s="267" t="s">
        <v>4619</v>
      </c>
      <c r="D243" s="30" t="s">
        <v>3609</v>
      </c>
      <c r="E243" s="1" t="s">
        <v>2462</v>
      </c>
      <c r="F243" s="1" t="s">
        <v>2462</v>
      </c>
      <c r="G243" s="29"/>
      <c r="H243" s="29"/>
    </row>
    <row r="244" spans="1:8">
      <c r="A244" s="270" t="s">
        <v>4988</v>
      </c>
      <c r="B244" s="267" t="s">
        <v>4542</v>
      </c>
      <c r="C244" s="267" t="s">
        <v>4544</v>
      </c>
      <c r="D244" s="30" t="s">
        <v>3565</v>
      </c>
      <c r="E244" s="1" t="s">
        <v>2462</v>
      </c>
      <c r="F244" s="1" t="s">
        <v>2462</v>
      </c>
      <c r="G244" s="29"/>
      <c r="H244" s="29"/>
    </row>
    <row r="245" spans="1:8">
      <c r="A245" s="266" t="s">
        <v>4993</v>
      </c>
      <c r="B245" s="267" t="s">
        <v>4468</v>
      </c>
      <c r="C245" s="267" t="s">
        <v>4470</v>
      </c>
      <c r="D245" s="30" t="s">
        <v>3529</v>
      </c>
      <c r="E245" s="1" t="s">
        <v>2462</v>
      </c>
      <c r="F245" s="1" t="s">
        <v>2462</v>
      </c>
      <c r="G245" s="29"/>
      <c r="H245" s="29"/>
    </row>
    <row r="246" spans="1:8">
      <c r="A246" s="266" t="s">
        <v>4998</v>
      </c>
      <c r="B246" s="267" t="s">
        <v>4532</v>
      </c>
      <c r="C246" s="267" t="s">
        <v>4534</v>
      </c>
      <c r="D246" s="30" t="s">
        <v>3560</v>
      </c>
      <c r="E246" s="1" t="s">
        <v>2462</v>
      </c>
      <c r="F246" s="1" t="s">
        <v>2462</v>
      </c>
      <c r="G246" s="29"/>
      <c r="H246" s="29"/>
    </row>
    <row r="247" spans="1:8">
      <c r="A247" s="288" t="s">
        <v>5003</v>
      </c>
      <c r="B247" s="289" t="s">
        <v>2457</v>
      </c>
      <c r="C247" s="289"/>
      <c r="D247" s="289" t="s">
        <v>6079</v>
      </c>
      <c r="E247" s="290" t="s">
        <v>2457</v>
      </c>
      <c r="F247" s="29"/>
      <c r="G247" s="29"/>
      <c r="H247" s="29"/>
    </row>
    <row r="249" spans="1:8">
      <c r="A249" s="356" t="s">
        <v>2615</v>
      </c>
      <c r="B249" s="356"/>
      <c r="C249" s="356"/>
      <c r="D249" s="358"/>
      <c r="E249" s="217">
        <v>191</v>
      </c>
      <c r="F249" s="217">
        <v>213</v>
      </c>
      <c r="G249" s="217"/>
      <c r="H249" s="217"/>
    </row>
    <row r="250" spans="1:8">
      <c r="E250" s="5"/>
      <c r="F250" s="5"/>
      <c r="G250" s="5"/>
      <c r="H250" s="5"/>
    </row>
    <row r="251" spans="1:8">
      <c r="A251" s="359" t="s">
        <v>3413</v>
      </c>
      <c r="B251" s="359"/>
      <c r="C251" s="359"/>
      <c r="D251" s="361"/>
      <c r="E251" s="218">
        <v>216</v>
      </c>
      <c r="F251" s="218">
        <v>236</v>
      </c>
      <c r="G251" s="218"/>
      <c r="H251" s="218"/>
    </row>
    <row r="253" spans="1:8">
      <c r="D253" s="219" t="s">
        <v>2617</v>
      </c>
      <c r="E253" s="287">
        <v>5</v>
      </c>
      <c r="F253" s="220"/>
      <c r="G253" s="362" t="s">
        <v>2618</v>
      </c>
      <c r="H253" s="362"/>
    </row>
    <row r="254" spans="1:8">
      <c r="D254" s="219" t="s">
        <v>6078</v>
      </c>
      <c r="E254" s="287">
        <v>215</v>
      </c>
      <c r="F254" s="221"/>
      <c r="G254" s="230" t="s">
        <v>658</v>
      </c>
      <c r="H254" s="222">
        <f>H248/E258</f>
        <v>0</v>
      </c>
    </row>
    <row r="255" spans="1:8">
      <c r="D255" s="219" t="s">
        <v>2620</v>
      </c>
      <c r="E255" s="287">
        <v>24</v>
      </c>
      <c r="F255" s="221"/>
      <c r="G255" s="221"/>
      <c r="H255" s="221"/>
    </row>
    <row r="256" spans="1:8">
      <c r="D256" s="219" t="s">
        <v>2622</v>
      </c>
      <c r="E256" s="287">
        <v>1</v>
      </c>
      <c r="F256" s="220"/>
      <c r="G256" s="220"/>
      <c r="H256" s="220"/>
    </row>
    <row r="257" spans="1:33">
      <c r="D257" s="219"/>
      <c r="E257" s="287"/>
      <c r="F257" s="221"/>
      <c r="G257" s="362" t="s">
        <v>2623</v>
      </c>
      <c r="H257" s="362"/>
    </row>
    <row r="258" spans="1:33">
      <c r="D258" s="219" t="s">
        <v>2624</v>
      </c>
      <c r="E258" s="287">
        <f>E253+E254+E255-E256</f>
        <v>243</v>
      </c>
      <c r="F258" s="220"/>
      <c r="G258" s="230" t="s">
        <v>658</v>
      </c>
      <c r="H258" s="222">
        <f>H250/E258</f>
        <v>0</v>
      </c>
    </row>
    <row r="261" spans="1:33">
      <c r="F261" t="s">
        <v>3692</v>
      </c>
    </row>
    <row r="265" spans="1:33">
      <c r="A265" s="253"/>
      <c r="B265" s="255"/>
      <c r="C265" s="255"/>
      <c r="D265" s="255"/>
      <c r="E265" s="251"/>
      <c r="F265" s="239"/>
    </row>
    <row r="270" spans="1:33">
      <c r="C270" s="256"/>
      <c r="D270" s="254"/>
      <c r="AG270" s="250" t="s">
        <v>2462</v>
      </c>
    </row>
    <row r="271" spans="1:33">
      <c r="AG271" s="250" t="s">
        <v>2462</v>
      </c>
    </row>
    <row r="272" spans="1:33">
      <c r="AG272" s="250" t="s">
        <v>2462</v>
      </c>
    </row>
    <row r="273" spans="33:33">
      <c r="AG273" s="250"/>
    </row>
  </sheetData>
  <sortState xmlns:xlrd2="http://schemas.microsoft.com/office/spreadsheetml/2017/richdata2" ref="A4:H246">
    <sortCondition ref="A4:A246"/>
  </sortState>
  <mergeCells count="9">
    <mergeCell ref="A1:H1"/>
    <mergeCell ref="A249:D249"/>
    <mergeCell ref="A251:D251"/>
    <mergeCell ref="G253:H253"/>
    <mergeCell ref="G257:H257"/>
    <mergeCell ref="A2:A3"/>
    <mergeCell ref="B2:B3"/>
    <mergeCell ref="C2:C3"/>
    <mergeCell ref="D2:D3"/>
  </mergeCells>
  <phoneticPr fontId="40" type="noConversion"/>
  <conditionalFormatting sqref="F3:H3">
    <cfRule type="containsText" dxfId="8" priority="9" operator="containsText" text="ATKT">
      <formula>NOT(ISERROR(SEARCH("ATKT",F3)))</formula>
    </cfRule>
  </conditionalFormatting>
  <conditionalFormatting sqref="E249:H249">
    <cfRule type="containsText" dxfId="7" priority="8" operator="containsText" text="ATKT">
      <formula>NOT(ISERROR(SEARCH("ATKT",E249)))</formula>
    </cfRule>
  </conditionalFormatting>
  <conditionalFormatting sqref="E251:H251">
    <cfRule type="containsText" dxfId="6" priority="7" operator="containsText" text="ATKT">
      <formula>NOT(ISERROR(SEARCH("ATKT",E251)))</formula>
    </cfRule>
  </conditionalFormatting>
  <conditionalFormatting sqref="E4:H246">
    <cfRule type="cellIs" dxfId="5" priority="5" operator="equal">
      <formula>"ATKT"</formula>
    </cfRule>
    <cfRule type="cellIs" dxfId="4" priority="6" operator="equal">
      <formula>"FAIL"</formula>
    </cfRule>
  </conditionalFormatting>
  <printOptions horizontalCentered="1"/>
  <pageMargins left="0.14000000000000001" right="0.1" top="0.74803149606299213" bottom="0.28000000000000003" header="0.15" footer="7.0000000000000007E-2"/>
  <pageSetup paperSize="9" scale="84" orientation="portrait" r:id="rId1"/>
  <headerFoot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S239"/>
  <sheetViews>
    <sheetView topLeftCell="A199" zoomScale="85" zoomScaleNormal="85" workbookViewId="0">
      <selection activeCell="K23" sqref="K23"/>
    </sheetView>
  </sheetViews>
  <sheetFormatPr defaultRowHeight="14.4"/>
  <cols>
    <col min="1" max="1" width="5.6640625" bestFit="1" customWidth="1"/>
    <col min="2" max="3" width="10.6640625" bestFit="1" customWidth="1"/>
    <col min="4" max="4" width="11.5546875" bestFit="1" customWidth="1"/>
    <col min="5" max="5" width="38.109375" bestFit="1" customWidth="1"/>
    <col min="6" max="6" width="8.88671875" bestFit="1" customWidth="1"/>
    <col min="7" max="7" width="6.44140625" bestFit="1" customWidth="1"/>
    <col min="8" max="8" width="13.109375" bestFit="1" customWidth="1"/>
    <col min="9" max="9" width="6.44140625" bestFit="1" customWidth="1"/>
    <col min="13" max="13" width="10.6640625" bestFit="1" customWidth="1"/>
    <col min="14" max="14" width="6" bestFit="1" customWidth="1"/>
    <col min="15" max="15" width="11.5546875" bestFit="1" customWidth="1"/>
    <col min="16" max="16" width="38.109375" bestFit="1" customWidth="1"/>
    <col min="17" max="17" width="5.109375" bestFit="1" customWidth="1"/>
    <col min="18" max="18" width="11.109375" bestFit="1" customWidth="1"/>
    <col min="19" max="19" width="38.88671875" bestFit="1" customWidth="1"/>
  </cols>
  <sheetData>
    <row r="1" spans="1:19" ht="18">
      <c r="A1" s="323" t="s">
        <v>5359</v>
      </c>
      <c r="B1" s="323"/>
      <c r="C1" s="323"/>
      <c r="D1" s="323"/>
      <c r="E1" s="323"/>
      <c r="F1" s="323"/>
      <c r="G1" s="323"/>
      <c r="H1" s="323"/>
      <c r="I1" s="323"/>
      <c r="P1" s="276" t="s">
        <v>6052</v>
      </c>
    </row>
    <row r="2" spans="1:19">
      <c r="A2" s="371" t="s">
        <v>5151</v>
      </c>
      <c r="B2" s="371" t="s">
        <v>2917</v>
      </c>
      <c r="C2" s="371" t="s">
        <v>5150</v>
      </c>
      <c r="D2" s="374" t="s">
        <v>2919</v>
      </c>
      <c r="E2" s="371" t="s">
        <v>1636</v>
      </c>
      <c r="F2" s="1" t="s">
        <v>1980</v>
      </c>
      <c r="G2" s="1" t="s">
        <v>3008</v>
      </c>
      <c r="H2" s="1" t="s">
        <v>3415</v>
      </c>
      <c r="I2" s="1" t="s">
        <v>5358</v>
      </c>
    </row>
    <row r="3" spans="1:19">
      <c r="A3" s="372"/>
      <c r="B3" s="372"/>
      <c r="C3" s="373"/>
      <c r="D3" s="372"/>
      <c r="E3" s="372"/>
      <c r="F3" s="260" t="s">
        <v>2920</v>
      </c>
      <c r="G3" s="214" t="s">
        <v>1981</v>
      </c>
      <c r="H3" s="214" t="s">
        <v>1982</v>
      </c>
      <c r="I3" s="214" t="s">
        <v>1813</v>
      </c>
      <c r="M3" t="s">
        <v>5360</v>
      </c>
      <c r="N3" t="s">
        <v>5361</v>
      </c>
      <c r="O3" t="s">
        <v>5362</v>
      </c>
      <c r="P3" t="s">
        <v>5125</v>
      </c>
      <c r="R3" t="s">
        <v>6028</v>
      </c>
      <c r="S3" t="s">
        <v>6029</v>
      </c>
    </row>
    <row r="4" spans="1:19">
      <c r="A4" s="278" t="s">
        <v>3947</v>
      </c>
      <c r="B4" s="279" t="s">
        <v>5133</v>
      </c>
      <c r="C4" s="67">
        <v>10419</v>
      </c>
      <c r="D4" s="279" t="s">
        <v>5146</v>
      </c>
      <c r="E4" s="280" t="s">
        <v>5134</v>
      </c>
      <c r="F4" s="278" t="s">
        <v>2462</v>
      </c>
      <c r="G4" s="214"/>
      <c r="H4" s="214"/>
      <c r="I4" s="214"/>
      <c r="M4" t="s">
        <v>5363</v>
      </c>
      <c r="N4">
        <v>10801</v>
      </c>
      <c r="O4" t="s">
        <v>5365</v>
      </c>
      <c r="P4" t="s">
        <v>5364</v>
      </c>
      <c r="Q4" t="str">
        <f>IF(R4&lt;5,"ATKT","DIST")</f>
        <v>DIST</v>
      </c>
      <c r="R4">
        <v>9.98</v>
      </c>
      <c r="S4" t="s">
        <v>6030</v>
      </c>
    </row>
    <row r="5" spans="1:19">
      <c r="A5" s="278" t="s">
        <v>3952</v>
      </c>
      <c r="B5" s="279" t="s">
        <v>5845</v>
      </c>
      <c r="C5" s="67">
        <v>10702</v>
      </c>
      <c r="D5" s="279" t="s">
        <v>5847</v>
      </c>
      <c r="E5" s="280" t="s">
        <v>5846</v>
      </c>
      <c r="F5" s="278" t="s">
        <v>2462</v>
      </c>
      <c r="G5" s="214"/>
      <c r="H5" s="214"/>
      <c r="I5" s="214"/>
      <c r="M5" t="s">
        <v>5366</v>
      </c>
      <c r="N5">
        <v>10145</v>
      </c>
      <c r="O5" t="s">
        <v>5368</v>
      </c>
      <c r="P5" t="s">
        <v>5367</v>
      </c>
      <c r="Q5" t="str">
        <f t="shared" ref="Q5:Q66" si="0">IF(R5&lt;5,"ATKT","DIST")</f>
        <v>DIST</v>
      </c>
      <c r="R5">
        <v>9.91</v>
      </c>
      <c r="S5" t="s">
        <v>6030</v>
      </c>
    </row>
    <row r="6" spans="1:19">
      <c r="A6" s="278" t="s">
        <v>3957</v>
      </c>
      <c r="B6" s="279" t="s">
        <v>5554</v>
      </c>
      <c r="C6" s="67">
        <v>10203</v>
      </c>
      <c r="D6" s="279" t="s">
        <v>5556</v>
      </c>
      <c r="E6" s="280" t="s">
        <v>5555</v>
      </c>
      <c r="F6" s="278" t="s">
        <v>2462</v>
      </c>
      <c r="G6" s="214"/>
      <c r="H6" s="214"/>
      <c r="I6" s="214"/>
      <c r="M6" t="s">
        <v>5369</v>
      </c>
      <c r="N6">
        <v>10205</v>
      </c>
      <c r="O6" t="s">
        <v>5371</v>
      </c>
      <c r="P6" t="s">
        <v>5370</v>
      </c>
      <c r="Q6" s="273" t="str">
        <f t="shared" si="0"/>
        <v>ATKT</v>
      </c>
      <c r="R6">
        <v>0</v>
      </c>
      <c r="S6" t="s">
        <v>6031</v>
      </c>
    </row>
    <row r="7" spans="1:19">
      <c r="A7" s="278" t="s">
        <v>3962</v>
      </c>
      <c r="B7" s="279" t="s">
        <v>5599</v>
      </c>
      <c r="C7" s="67">
        <v>10503</v>
      </c>
      <c r="D7" s="279" t="s">
        <v>5601</v>
      </c>
      <c r="E7" s="280" t="s">
        <v>5600</v>
      </c>
      <c r="F7" s="278" t="s">
        <v>2462</v>
      </c>
      <c r="G7" s="214"/>
      <c r="H7" s="214"/>
      <c r="I7" s="214"/>
      <c r="M7" t="s">
        <v>5372</v>
      </c>
      <c r="N7">
        <v>10848</v>
      </c>
      <c r="O7" t="s">
        <v>5374</v>
      </c>
      <c r="P7" t="s">
        <v>5373</v>
      </c>
      <c r="Q7" t="str">
        <f t="shared" si="0"/>
        <v>DIST</v>
      </c>
      <c r="R7">
        <v>9.89</v>
      </c>
      <c r="S7" t="s">
        <v>6030</v>
      </c>
    </row>
    <row r="8" spans="1:19">
      <c r="A8" s="278" t="s">
        <v>3967</v>
      </c>
      <c r="B8" s="279" t="s">
        <v>5860</v>
      </c>
      <c r="C8" s="67">
        <v>10803</v>
      </c>
      <c r="D8" s="279" t="s">
        <v>5862</v>
      </c>
      <c r="E8" s="280" t="s">
        <v>5861</v>
      </c>
      <c r="F8" s="278" t="s">
        <v>2462</v>
      </c>
      <c r="G8" s="214"/>
      <c r="H8" s="214"/>
      <c r="I8" s="214"/>
      <c r="M8" t="s">
        <v>5372</v>
      </c>
      <c r="N8">
        <v>10807</v>
      </c>
      <c r="O8" t="s">
        <v>5376</v>
      </c>
      <c r="P8" t="s">
        <v>5375</v>
      </c>
      <c r="Q8" t="str">
        <f t="shared" si="0"/>
        <v>DIST</v>
      </c>
      <c r="R8">
        <v>9.93</v>
      </c>
      <c r="S8" t="s">
        <v>6030</v>
      </c>
    </row>
    <row r="9" spans="1:19">
      <c r="A9" s="278" t="s">
        <v>3972</v>
      </c>
      <c r="B9" s="279" t="s">
        <v>5452</v>
      </c>
      <c r="C9" s="67">
        <v>10904</v>
      </c>
      <c r="D9" s="279" t="s">
        <v>5454</v>
      </c>
      <c r="E9" s="280" t="s">
        <v>5453</v>
      </c>
      <c r="F9" s="278" t="s">
        <v>2462</v>
      </c>
      <c r="G9" s="214"/>
      <c r="H9" s="214"/>
      <c r="I9" s="214"/>
      <c r="M9" t="s">
        <v>5377</v>
      </c>
      <c r="N9">
        <v>10414</v>
      </c>
      <c r="O9" t="s">
        <v>5379</v>
      </c>
      <c r="P9" t="s">
        <v>5378</v>
      </c>
      <c r="Q9" t="str">
        <f t="shared" si="0"/>
        <v>DIST</v>
      </c>
      <c r="R9">
        <v>9.98</v>
      </c>
      <c r="S9" t="s">
        <v>6030</v>
      </c>
    </row>
    <row r="10" spans="1:19">
      <c r="A10" s="278" t="s">
        <v>3977</v>
      </c>
      <c r="B10" s="279" t="s">
        <v>5458</v>
      </c>
      <c r="C10" s="67">
        <v>10105</v>
      </c>
      <c r="D10" s="279" t="s">
        <v>5460</v>
      </c>
      <c r="E10" s="280" t="s">
        <v>5459</v>
      </c>
      <c r="F10" s="278" t="s">
        <v>2462</v>
      </c>
      <c r="G10" s="214"/>
      <c r="H10" s="214"/>
      <c r="I10" s="214"/>
      <c r="M10" t="s">
        <v>5380</v>
      </c>
      <c r="N10">
        <v>10356</v>
      </c>
      <c r="O10" t="s">
        <v>5382</v>
      </c>
      <c r="P10" t="s">
        <v>5381</v>
      </c>
      <c r="Q10" t="str">
        <f t="shared" si="0"/>
        <v>DIST</v>
      </c>
      <c r="R10">
        <v>10</v>
      </c>
      <c r="S10" t="s">
        <v>6032</v>
      </c>
    </row>
    <row r="11" spans="1:19">
      <c r="A11" s="278" t="s">
        <v>3982</v>
      </c>
      <c r="B11" s="279" t="s">
        <v>5369</v>
      </c>
      <c r="C11" s="67">
        <v>10205</v>
      </c>
      <c r="D11" s="279" t="s">
        <v>5371</v>
      </c>
      <c r="E11" s="280" t="s">
        <v>5370</v>
      </c>
      <c r="F11" s="278" t="s">
        <v>681</v>
      </c>
      <c r="G11" s="214"/>
      <c r="H11" s="214"/>
      <c r="I11" s="214"/>
      <c r="M11" t="s">
        <v>5386</v>
      </c>
      <c r="N11">
        <v>10725</v>
      </c>
      <c r="O11" t="s">
        <v>5388</v>
      </c>
      <c r="P11" t="s">
        <v>5387</v>
      </c>
      <c r="Q11" t="str">
        <f t="shared" si="0"/>
        <v>DIST</v>
      </c>
      <c r="R11">
        <v>10</v>
      </c>
      <c r="S11" t="s">
        <v>6030</v>
      </c>
    </row>
    <row r="12" spans="1:19">
      <c r="A12" s="278" t="s">
        <v>3987</v>
      </c>
      <c r="B12" s="279" t="s">
        <v>5833</v>
      </c>
      <c r="C12" s="67">
        <v>10605</v>
      </c>
      <c r="D12" s="279" t="s">
        <v>5835</v>
      </c>
      <c r="E12" s="280" t="s">
        <v>5834</v>
      </c>
      <c r="F12" s="278" t="s">
        <v>2462</v>
      </c>
      <c r="G12" s="214"/>
      <c r="H12" s="214"/>
      <c r="I12" s="214"/>
      <c r="M12" t="s">
        <v>5389</v>
      </c>
      <c r="N12">
        <v>10526</v>
      </c>
      <c r="O12" t="s">
        <v>5391</v>
      </c>
      <c r="P12" t="s">
        <v>5390</v>
      </c>
      <c r="Q12" t="str">
        <f t="shared" si="0"/>
        <v>DIST</v>
      </c>
      <c r="R12">
        <v>9.84</v>
      </c>
      <c r="S12" t="s">
        <v>6030</v>
      </c>
    </row>
    <row r="13" spans="1:19">
      <c r="A13" s="278" t="s">
        <v>3992</v>
      </c>
      <c r="B13" s="279" t="s">
        <v>5614</v>
      </c>
      <c r="C13" s="67">
        <v>10106</v>
      </c>
      <c r="D13" s="279" t="s">
        <v>5616</v>
      </c>
      <c r="E13" s="280" t="s">
        <v>5615</v>
      </c>
      <c r="F13" s="278" t="s">
        <v>2462</v>
      </c>
      <c r="G13" s="214"/>
      <c r="H13" s="214"/>
      <c r="I13" s="214"/>
      <c r="M13" t="s">
        <v>5392</v>
      </c>
      <c r="N13">
        <v>10839</v>
      </c>
      <c r="O13" t="s">
        <v>5394</v>
      </c>
      <c r="P13" t="s">
        <v>5393</v>
      </c>
      <c r="Q13" t="str">
        <f t="shared" si="0"/>
        <v>DIST</v>
      </c>
      <c r="R13">
        <v>9.77</v>
      </c>
      <c r="S13" t="s">
        <v>6030</v>
      </c>
    </row>
    <row r="14" spans="1:19">
      <c r="A14" s="278" t="s">
        <v>3997</v>
      </c>
      <c r="B14" s="279" t="s">
        <v>5467</v>
      </c>
      <c r="C14" s="67">
        <v>10506</v>
      </c>
      <c r="D14" s="279" t="s">
        <v>5469</v>
      </c>
      <c r="E14" s="280" t="s">
        <v>5468</v>
      </c>
      <c r="F14" s="278" t="s">
        <v>2462</v>
      </c>
      <c r="G14" s="214"/>
      <c r="H14" s="214"/>
      <c r="I14" s="214"/>
      <c r="M14" t="s">
        <v>5395</v>
      </c>
      <c r="N14">
        <v>10960</v>
      </c>
      <c r="O14" t="s">
        <v>5397</v>
      </c>
      <c r="P14" t="s">
        <v>5396</v>
      </c>
      <c r="Q14" t="str">
        <f t="shared" si="0"/>
        <v>DIST</v>
      </c>
      <c r="R14">
        <v>9.07</v>
      </c>
      <c r="S14" t="s">
        <v>6030</v>
      </c>
    </row>
    <row r="15" spans="1:19">
      <c r="A15" s="278" t="s">
        <v>4002</v>
      </c>
      <c r="B15" s="279" t="s">
        <v>5500</v>
      </c>
      <c r="C15" s="67">
        <v>10307</v>
      </c>
      <c r="D15" s="279" t="s">
        <v>5502</v>
      </c>
      <c r="E15" s="280" t="s">
        <v>5501</v>
      </c>
      <c r="F15" s="278" t="s">
        <v>2462</v>
      </c>
      <c r="G15" s="214"/>
      <c r="H15" s="214"/>
      <c r="I15" s="214"/>
      <c r="M15" t="s">
        <v>5398</v>
      </c>
      <c r="N15">
        <v>10868</v>
      </c>
      <c r="O15" t="s">
        <v>5400</v>
      </c>
      <c r="P15" t="s">
        <v>5399</v>
      </c>
      <c r="Q15" t="str">
        <f t="shared" si="0"/>
        <v>DIST</v>
      </c>
      <c r="R15">
        <v>9.91</v>
      </c>
      <c r="S15" t="s">
        <v>6030</v>
      </c>
    </row>
    <row r="16" spans="1:19">
      <c r="A16" s="278" t="s">
        <v>4007</v>
      </c>
      <c r="B16" s="279" t="s">
        <v>5674</v>
      </c>
      <c r="C16" s="67">
        <v>10407</v>
      </c>
      <c r="D16" s="279" t="s">
        <v>5676</v>
      </c>
      <c r="E16" s="280" t="s">
        <v>5675</v>
      </c>
      <c r="F16" s="278" t="s">
        <v>2462</v>
      </c>
      <c r="G16" s="214"/>
      <c r="H16" s="214"/>
      <c r="I16" s="214"/>
      <c r="M16" t="s">
        <v>5401</v>
      </c>
      <c r="N16">
        <v>10212</v>
      </c>
      <c r="O16" t="s">
        <v>5403</v>
      </c>
      <c r="P16" t="s">
        <v>5402</v>
      </c>
      <c r="Q16" t="str">
        <f t="shared" si="0"/>
        <v>DIST</v>
      </c>
      <c r="R16">
        <v>9.98</v>
      </c>
      <c r="S16" t="s">
        <v>6030</v>
      </c>
    </row>
    <row r="17" spans="1:19">
      <c r="A17" s="278" t="s">
        <v>4012</v>
      </c>
      <c r="B17" s="279" t="s">
        <v>5581</v>
      </c>
      <c r="C17" s="67">
        <v>10108</v>
      </c>
      <c r="D17" s="279" t="s">
        <v>5583</v>
      </c>
      <c r="E17" s="280" t="s">
        <v>5582</v>
      </c>
      <c r="F17" s="278" t="s">
        <v>2462</v>
      </c>
      <c r="G17" s="214"/>
      <c r="H17" s="214"/>
      <c r="I17" s="214"/>
      <c r="M17" t="s">
        <v>5404</v>
      </c>
      <c r="N17">
        <v>10559</v>
      </c>
      <c r="O17" t="s">
        <v>5406</v>
      </c>
      <c r="P17" t="s">
        <v>5405</v>
      </c>
      <c r="Q17" t="str">
        <f t="shared" si="0"/>
        <v>DIST</v>
      </c>
      <c r="R17">
        <v>10</v>
      </c>
      <c r="S17" t="s">
        <v>6030</v>
      </c>
    </row>
    <row r="18" spans="1:19">
      <c r="A18" s="278" t="s">
        <v>4017</v>
      </c>
      <c r="B18" s="279" t="s">
        <v>5752</v>
      </c>
      <c r="C18" s="67">
        <v>10109</v>
      </c>
      <c r="D18" s="279" t="s">
        <v>5754</v>
      </c>
      <c r="E18" s="280" t="s">
        <v>5753</v>
      </c>
      <c r="F18" s="278" t="s">
        <v>2462</v>
      </c>
      <c r="G18" s="214"/>
      <c r="H18" s="214"/>
      <c r="I18" s="214"/>
      <c r="M18" t="s">
        <v>5407</v>
      </c>
      <c r="N18">
        <v>10827</v>
      </c>
      <c r="O18" t="s">
        <v>5409</v>
      </c>
      <c r="P18" t="s">
        <v>5408</v>
      </c>
      <c r="Q18" t="str">
        <f t="shared" si="0"/>
        <v>DIST</v>
      </c>
      <c r="R18">
        <v>9.91</v>
      </c>
      <c r="S18" t="s">
        <v>6030</v>
      </c>
    </row>
    <row r="19" spans="1:19">
      <c r="A19" s="278" t="s">
        <v>4022</v>
      </c>
      <c r="B19" s="279" t="s">
        <v>5740</v>
      </c>
      <c r="C19" s="67">
        <v>10117</v>
      </c>
      <c r="D19" s="279" t="s">
        <v>5742</v>
      </c>
      <c r="E19" s="280" t="s">
        <v>5741</v>
      </c>
      <c r="F19" s="278" t="s">
        <v>2462</v>
      </c>
      <c r="G19" s="214"/>
      <c r="H19" s="214"/>
      <c r="I19" s="214"/>
      <c r="M19" t="s">
        <v>5410</v>
      </c>
      <c r="N19">
        <v>10836</v>
      </c>
      <c r="O19" t="s">
        <v>5412</v>
      </c>
      <c r="P19" t="s">
        <v>5411</v>
      </c>
      <c r="Q19" t="str">
        <f t="shared" si="0"/>
        <v>DIST</v>
      </c>
      <c r="R19">
        <v>9.4499999999999993</v>
      </c>
      <c r="S19" t="s">
        <v>6034</v>
      </c>
    </row>
    <row r="20" spans="1:19">
      <c r="A20" s="278" t="s">
        <v>4027</v>
      </c>
      <c r="B20" s="279" t="s">
        <v>5698</v>
      </c>
      <c r="C20" s="67">
        <v>10120</v>
      </c>
      <c r="D20" s="279" t="s">
        <v>5700</v>
      </c>
      <c r="E20" s="280" t="s">
        <v>5699</v>
      </c>
      <c r="F20" s="278" t="s">
        <v>2462</v>
      </c>
      <c r="G20" s="214"/>
      <c r="H20" s="214"/>
      <c r="I20" s="214"/>
      <c r="M20" t="s">
        <v>5413</v>
      </c>
      <c r="N20">
        <v>10845</v>
      </c>
      <c r="O20" t="s">
        <v>5415</v>
      </c>
      <c r="P20" t="s">
        <v>5414</v>
      </c>
      <c r="Q20" t="str">
        <f t="shared" si="0"/>
        <v>DIST</v>
      </c>
      <c r="R20">
        <v>10</v>
      </c>
      <c r="S20" t="s">
        <v>6034</v>
      </c>
    </row>
    <row r="21" spans="1:19">
      <c r="A21" s="278" t="s">
        <v>4032</v>
      </c>
      <c r="B21" s="279" t="s">
        <v>5590</v>
      </c>
      <c r="C21" s="67">
        <v>10133</v>
      </c>
      <c r="D21" s="279" t="s">
        <v>5592</v>
      </c>
      <c r="E21" s="280" t="s">
        <v>5591</v>
      </c>
      <c r="F21" s="278" t="s">
        <v>2462</v>
      </c>
      <c r="G21" s="214"/>
      <c r="H21" s="214"/>
      <c r="I21" s="214"/>
      <c r="M21" t="s">
        <v>5416</v>
      </c>
      <c r="N21">
        <v>10867</v>
      </c>
      <c r="O21" t="s">
        <v>5418</v>
      </c>
      <c r="P21" t="s">
        <v>5417</v>
      </c>
      <c r="Q21" t="str">
        <f t="shared" si="0"/>
        <v>DIST</v>
      </c>
      <c r="R21">
        <v>9.84</v>
      </c>
      <c r="S21" t="s">
        <v>6030</v>
      </c>
    </row>
    <row r="22" spans="1:19">
      <c r="A22" s="278" t="s">
        <v>4037</v>
      </c>
      <c r="B22" s="279" t="s">
        <v>5836</v>
      </c>
      <c r="C22" s="67">
        <v>10139</v>
      </c>
      <c r="D22" s="279" t="s">
        <v>5838</v>
      </c>
      <c r="E22" s="280" t="s">
        <v>5837</v>
      </c>
      <c r="F22" s="278" t="s">
        <v>2462</v>
      </c>
      <c r="G22" s="214"/>
      <c r="H22" s="214"/>
      <c r="I22" s="214"/>
      <c r="M22" t="s">
        <v>5419</v>
      </c>
      <c r="N22">
        <v>10814</v>
      </c>
      <c r="O22" t="s">
        <v>5421</v>
      </c>
      <c r="P22" t="s">
        <v>5420</v>
      </c>
      <c r="Q22" t="str">
        <f t="shared" si="0"/>
        <v>DIST</v>
      </c>
      <c r="R22">
        <v>9.8000000000000007</v>
      </c>
      <c r="S22" t="s">
        <v>6030</v>
      </c>
    </row>
    <row r="23" spans="1:19">
      <c r="A23" s="278" t="s">
        <v>4042</v>
      </c>
      <c r="B23" s="279" t="s">
        <v>5620</v>
      </c>
      <c r="C23" s="67">
        <v>10138</v>
      </c>
      <c r="D23" s="279" t="s">
        <v>5622</v>
      </c>
      <c r="E23" s="280" t="s">
        <v>5621</v>
      </c>
      <c r="F23" s="278" t="s">
        <v>2462</v>
      </c>
      <c r="G23" s="214"/>
      <c r="H23" s="214"/>
      <c r="I23" s="214"/>
      <c r="M23" t="s">
        <v>5422</v>
      </c>
      <c r="N23">
        <v>10627</v>
      </c>
      <c r="O23" t="s">
        <v>5424</v>
      </c>
      <c r="P23" t="s">
        <v>5423</v>
      </c>
      <c r="Q23" t="str">
        <f t="shared" si="0"/>
        <v>DIST</v>
      </c>
      <c r="R23">
        <v>10</v>
      </c>
      <c r="S23" t="s">
        <v>6030</v>
      </c>
    </row>
    <row r="24" spans="1:19">
      <c r="A24" s="278" t="s">
        <v>4047</v>
      </c>
      <c r="B24" s="279" t="s">
        <v>5366</v>
      </c>
      <c r="C24" s="67">
        <v>10145</v>
      </c>
      <c r="D24" s="279" t="s">
        <v>5368</v>
      </c>
      <c r="E24" s="280" t="s">
        <v>5367</v>
      </c>
      <c r="F24" s="278" t="s">
        <v>2462</v>
      </c>
      <c r="G24" s="214"/>
      <c r="H24" s="214"/>
      <c r="I24" s="214"/>
      <c r="M24" t="s">
        <v>5425</v>
      </c>
      <c r="N24">
        <v>10323</v>
      </c>
      <c r="O24" t="s">
        <v>5427</v>
      </c>
      <c r="P24" t="s">
        <v>5426</v>
      </c>
      <c r="Q24" t="str">
        <f t="shared" si="0"/>
        <v>DIST</v>
      </c>
      <c r="R24">
        <v>9.75</v>
      </c>
      <c r="S24" t="s">
        <v>6030</v>
      </c>
    </row>
    <row r="25" spans="1:19">
      <c r="A25" s="278" t="s">
        <v>4052</v>
      </c>
      <c r="B25" s="279" t="s">
        <v>5956</v>
      </c>
      <c r="C25" s="67">
        <v>10147</v>
      </c>
      <c r="D25" s="279" t="s">
        <v>5958</v>
      </c>
      <c r="E25" s="280" t="s">
        <v>5957</v>
      </c>
      <c r="F25" s="278" t="s">
        <v>2462</v>
      </c>
      <c r="G25" s="214"/>
      <c r="H25" s="214"/>
      <c r="I25" s="214"/>
      <c r="M25" t="s">
        <v>5428</v>
      </c>
      <c r="N25">
        <v>10447</v>
      </c>
      <c r="O25" t="s">
        <v>5430</v>
      </c>
      <c r="P25" t="s">
        <v>5429</v>
      </c>
      <c r="Q25" t="str">
        <f t="shared" si="0"/>
        <v>DIST</v>
      </c>
      <c r="R25">
        <v>9.52</v>
      </c>
      <c r="S25" t="s">
        <v>6030</v>
      </c>
    </row>
    <row r="26" spans="1:19">
      <c r="A26" s="278" t="s">
        <v>4057</v>
      </c>
      <c r="B26" s="279" t="s">
        <v>5839</v>
      </c>
      <c r="C26" s="67">
        <v>10148</v>
      </c>
      <c r="D26" s="279" t="s">
        <v>5841</v>
      </c>
      <c r="E26" s="280" t="s">
        <v>5840</v>
      </c>
      <c r="F26" s="278" t="s">
        <v>2462</v>
      </c>
      <c r="G26" s="214"/>
      <c r="H26" s="214"/>
      <c r="I26" s="214"/>
      <c r="M26" t="s">
        <v>5431</v>
      </c>
      <c r="N26">
        <v>10746</v>
      </c>
      <c r="O26" t="s">
        <v>5433</v>
      </c>
      <c r="P26" t="s">
        <v>5432</v>
      </c>
      <c r="Q26" t="str">
        <f t="shared" si="0"/>
        <v>DIST</v>
      </c>
      <c r="R26">
        <v>9.98</v>
      </c>
      <c r="S26" t="s">
        <v>6035</v>
      </c>
    </row>
    <row r="27" spans="1:19">
      <c r="A27" s="278" t="s">
        <v>4062</v>
      </c>
      <c r="B27" s="279" t="s">
        <v>5521</v>
      </c>
      <c r="C27" s="67">
        <v>10151</v>
      </c>
      <c r="D27" s="279" t="s">
        <v>5523</v>
      </c>
      <c r="E27" s="280" t="s">
        <v>5522</v>
      </c>
      <c r="F27" s="278" t="s">
        <v>2462</v>
      </c>
      <c r="G27" s="214"/>
      <c r="H27" s="214"/>
      <c r="I27" s="214"/>
      <c r="M27" t="s">
        <v>5434</v>
      </c>
      <c r="N27">
        <v>10470</v>
      </c>
      <c r="O27" t="s">
        <v>5436</v>
      </c>
      <c r="P27" t="s">
        <v>5435</v>
      </c>
      <c r="Q27" t="str">
        <f t="shared" si="0"/>
        <v>DIST</v>
      </c>
      <c r="R27">
        <v>9.9499999999999993</v>
      </c>
      <c r="S27" t="s">
        <v>6030</v>
      </c>
    </row>
    <row r="28" spans="1:19">
      <c r="A28" s="278" t="s">
        <v>4067</v>
      </c>
      <c r="B28" s="279" t="s">
        <v>5536</v>
      </c>
      <c r="C28" s="67">
        <v>10162</v>
      </c>
      <c r="D28" s="279" t="s">
        <v>5538</v>
      </c>
      <c r="E28" s="280" t="s">
        <v>5537</v>
      </c>
      <c r="F28" s="278" t="s">
        <v>2462</v>
      </c>
      <c r="G28" s="214"/>
      <c r="H28" s="214"/>
      <c r="I28" s="214"/>
      <c r="M28" t="s">
        <v>5437</v>
      </c>
      <c r="N28">
        <v>10664</v>
      </c>
      <c r="O28" t="s">
        <v>5439</v>
      </c>
      <c r="P28" t="s">
        <v>5438</v>
      </c>
      <c r="Q28" t="str">
        <f t="shared" si="0"/>
        <v>DIST</v>
      </c>
      <c r="R28">
        <v>9.98</v>
      </c>
      <c r="S28" t="s">
        <v>6030</v>
      </c>
    </row>
    <row r="29" spans="1:19">
      <c r="A29" s="278" t="s">
        <v>4071</v>
      </c>
      <c r="B29" s="279" t="s">
        <v>5857</v>
      </c>
      <c r="C29" s="67">
        <v>10163</v>
      </c>
      <c r="D29" s="279" t="s">
        <v>5859</v>
      </c>
      <c r="E29" s="280" t="s">
        <v>5858</v>
      </c>
      <c r="F29" s="278" t="s">
        <v>2462</v>
      </c>
      <c r="G29" s="214"/>
      <c r="H29" s="214"/>
      <c r="I29" s="214"/>
      <c r="M29" t="s">
        <v>5440</v>
      </c>
      <c r="N29">
        <v>10828</v>
      </c>
      <c r="O29" t="s">
        <v>5442</v>
      </c>
      <c r="P29" t="s">
        <v>5441</v>
      </c>
      <c r="Q29" t="str">
        <f t="shared" si="0"/>
        <v>DIST</v>
      </c>
      <c r="R29">
        <v>10</v>
      </c>
      <c r="S29" t="s">
        <v>6030</v>
      </c>
    </row>
    <row r="30" spans="1:19">
      <c r="A30" s="278" t="s">
        <v>4076</v>
      </c>
      <c r="B30" s="279" t="s">
        <v>6004</v>
      </c>
      <c r="C30" s="67">
        <v>10168</v>
      </c>
      <c r="D30" s="279" t="s">
        <v>6006</v>
      </c>
      <c r="E30" s="280" t="s">
        <v>6005</v>
      </c>
      <c r="F30" s="278" t="s">
        <v>2462</v>
      </c>
      <c r="G30" s="214"/>
      <c r="H30" s="214"/>
      <c r="I30" s="214"/>
      <c r="M30" t="s">
        <v>5443</v>
      </c>
      <c r="N30">
        <v>10955</v>
      </c>
      <c r="O30" t="s">
        <v>5445</v>
      </c>
      <c r="P30" t="s">
        <v>5444</v>
      </c>
      <c r="Q30" t="str">
        <f t="shared" si="0"/>
        <v>DIST</v>
      </c>
      <c r="R30">
        <v>9.9499999999999993</v>
      </c>
      <c r="S30" t="s">
        <v>6030</v>
      </c>
    </row>
    <row r="31" spans="1:19">
      <c r="A31" s="278" t="s">
        <v>4081</v>
      </c>
      <c r="B31" s="279" t="s">
        <v>5749</v>
      </c>
      <c r="C31" s="67">
        <v>10210</v>
      </c>
      <c r="D31" s="279" t="s">
        <v>5751</v>
      </c>
      <c r="E31" s="280" t="s">
        <v>5750</v>
      </c>
      <c r="F31" s="278" t="s">
        <v>2462</v>
      </c>
      <c r="G31" s="214"/>
      <c r="H31" s="214"/>
      <c r="I31" s="214"/>
      <c r="M31" t="s">
        <v>5446</v>
      </c>
      <c r="N31">
        <v>10567</v>
      </c>
      <c r="O31" t="s">
        <v>5448</v>
      </c>
      <c r="P31" t="s">
        <v>5447</v>
      </c>
      <c r="Q31" t="str">
        <f t="shared" si="0"/>
        <v>DIST</v>
      </c>
      <c r="R31">
        <v>10</v>
      </c>
      <c r="S31" t="s">
        <v>6030</v>
      </c>
    </row>
    <row r="32" spans="1:19">
      <c r="A32" s="278" t="s">
        <v>4086</v>
      </c>
      <c r="B32" s="279" t="s">
        <v>5605</v>
      </c>
      <c r="C32" s="67">
        <v>10211</v>
      </c>
      <c r="D32" s="279" t="s">
        <v>5607</v>
      </c>
      <c r="E32" s="280" t="s">
        <v>5606</v>
      </c>
      <c r="F32" s="278" t="s">
        <v>2462</v>
      </c>
      <c r="G32" s="214"/>
      <c r="H32" s="214"/>
      <c r="I32" s="214"/>
      <c r="M32" t="s">
        <v>5449</v>
      </c>
      <c r="N32">
        <v>10810</v>
      </c>
      <c r="O32" t="s">
        <v>5451</v>
      </c>
      <c r="P32" t="s">
        <v>5450</v>
      </c>
      <c r="Q32" t="str">
        <f t="shared" si="0"/>
        <v>DIST</v>
      </c>
      <c r="R32">
        <v>9.18</v>
      </c>
      <c r="S32" t="s">
        <v>6030</v>
      </c>
    </row>
    <row r="33" spans="1:19">
      <c r="A33" s="278" t="s">
        <v>4091</v>
      </c>
      <c r="B33" s="279" t="s">
        <v>5872</v>
      </c>
      <c r="C33" s="67">
        <v>10222</v>
      </c>
      <c r="D33" s="279" t="s">
        <v>5874</v>
      </c>
      <c r="E33" s="280" t="s">
        <v>5873</v>
      </c>
      <c r="F33" s="278" t="s">
        <v>2462</v>
      </c>
      <c r="G33" s="214"/>
      <c r="H33" s="214"/>
      <c r="I33" s="214"/>
      <c r="M33" t="s">
        <v>5452</v>
      </c>
      <c r="N33">
        <v>10904</v>
      </c>
      <c r="O33" t="s">
        <v>5454</v>
      </c>
      <c r="P33" t="s">
        <v>5453</v>
      </c>
      <c r="Q33" t="str">
        <f t="shared" si="0"/>
        <v>DIST</v>
      </c>
      <c r="R33">
        <v>9</v>
      </c>
      <c r="S33" t="s">
        <v>6031</v>
      </c>
    </row>
    <row r="34" spans="1:19">
      <c r="A34" s="278" t="s">
        <v>4096</v>
      </c>
      <c r="B34" s="279" t="s">
        <v>5944</v>
      </c>
      <c r="C34" s="67">
        <v>10227</v>
      </c>
      <c r="D34" s="279" t="s">
        <v>5946</v>
      </c>
      <c r="E34" s="280" t="s">
        <v>5945</v>
      </c>
      <c r="F34" s="278" t="s">
        <v>2462</v>
      </c>
      <c r="G34" s="214"/>
      <c r="H34" s="214"/>
      <c r="I34" s="214"/>
      <c r="M34" t="s">
        <v>5455</v>
      </c>
      <c r="N34">
        <v>10655</v>
      </c>
      <c r="O34" t="s">
        <v>5457</v>
      </c>
      <c r="P34" t="s">
        <v>5456</v>
      </c>
      <c r="Q34" t="str">
        <f t="shared" si="0"/>
        <v>DIST</v>
      </c>
      <c r="R34">
        <v>9.98</v>
      </c>
      <c r="S34" t="s">
        <v>6030</v>
      </c>
    </row>
    <row r="35" spans="1:19">
      <c r="A35" s="278" t="s">
        <v>4101</v>
      </c>
      <c r="B35" s="279" t="s">
        <v>5668</v>
      </c>
      <c r="C35" s="67">
        <v>10231</v>
      </c>
      <c r="D35" s="279" t="s">
        <v>5670</v>
      </c>
      <c r="E35" s="280" t="s">
        <v>5669</v>
      </c>
      <c r="F35" s="278" t="s">
        <v>2462</v>
      </c>
      <c r="G35" s="214"/>
      <c r="H35" s="214"/>
      <c r="I35" s="214"/>
      <c r="M35" t="s">
        <v>5458</v>
      </c>
      <c r="N35">
        <v>10105</v>
      </c>
      <c r="O35" t="s">
        <v>5460</v>
      </c>
      <c r="P35" t="s">
        <v>5459</v>
      </c>
      <c r="Q35" t="str">
        <f t="shared" si="0"/>
        <v>DIST</v>
      </c>
      <c r="R35">
        <v>9.82</v>
      </c>
      <c r="S35" t="s">
        <v>6031</v>
      </c>
    </row>
    <row r="36" spans="1:19">
      <c r="A36" s="278" t="s">
        <v>4106</v>
      </c>
      <c r="B36" s="279" t="s">
        <v>5977</v>
      </c>
      <c r="C36" s="67">
        <v>10247</v>
      </c>
      <c r="D36" s="279" t="s">
        <v>5979</v>
      </c>
      <c r="E36" s="280" t="s">
        <v>5978</v>
      </c>
      <c r="F36" s="278" t="s">
        <v>2462</v>
      </c>
      <c r="G36" s="214"/>
      <c r="H36" s="214"/>
      <c r="I36" s="214"/>
      <c r="M36" t="s">
        <v>5461</v>
      </c>
      <c r="N36">
        <v>10619</v>
      </c>
      <c r="O36" t="s">
        <v>5463</v>
      </c>
      <c r="P36" t="s">
        <v>5462</v>
      </c>
      <c r="Q36" t="str">
        <f t="shared" si="0"/>
        <v>DIST</v>
      </c>
      <c r="R36">
        <v>10</v>
      </c>
      <c r="S36" t="s">
        <v>6030</v>
      </c>
    </row>
    <row r="37" spans="1:19">
      <c r="A37" s="278" t="s">
        <v>4111</v>
      </c>
      <c r="B37" s="279" t="s">
        <v>5509</v>
      </c>
      <c r="C37" s="67">
        <v>10260</v>
      </c>
      <c r="D37" s="279" t="s">
        <v>5511</v>
      </c>
      <c r="E37" s="280" t="s">
        <v>5510</v>
      </c>
      <c r="F37" s="278" t="s">
        <v>2462</v>
      </c>
      <c r="G37" s="214"/>
      <c r="H37" s="214"/>
      <c r="I37" s="214"/>
      <c r="M37" t="s">
        <v>5464</v>
      </c>
      <c r="N37">
        <v>10942</v>
      </c>
      <c r="O37" t="s">
        <v>5466</v>
      </c>
      <c r="P37" t="s">
        <v>5465</v>
      </c>
      <c r="Q37" t="str">
        <f t="shared" si="0"/>
        <v>DIST</v>
      </c>
      <c r="R37">
        <v>9.16</v>
      </c>
      <c r="S37" t="s">
        <v>6030</v>
      </c>
    </row>
    <row r="38" spans="1:19">
      <c r="A38" s="278" t="s">
        <v>4116</v>
      </c>
      <c r="B38" s="279" t="s">
        <v>5363</v>
      </c>
      <c r="C38" s="67">
        <v>10801</v>
      </c>
      <c r="D38" s="279" t="s">
        <v>5365</v>
      </c>
      <c r="E38" s="280" t="s">
        <v>5364</v>
      </c>
      <c r="F38" s="278" t="s">
        <v>2462</v>
      </c>
      <c r="G38" s="214"/>
      <c r="H38" s="214"/>
      <c r="I38" s="214"/>
      <c r="M38" t="s">
        <v>5467</v>
      </c>
      <c r="N38">
        <v>10506</v>
      </c>
      <c r="O38" t="s">
        <v>5469</v>
      </c>
      <c r="P38" t="s">
        <v>5468</v>
      </c>
      <c r="Q38" t="str">
        <f t="shared" si="0"/>
        <v>DIST</v>
      </c>
      <c r="R38">
        <v>9.86</v>
      </c>
      <c r="S38" t="s">
        <v>6036</v>
      </c>
    </row>
    <row r="39" spans="1:19">
      <c r="A39" s="278" t="s">
        <v>4121</v>
      </c>
      <c r="B39" s="279" t="s">
        <v>5959</v>
      </c>
      <c r="C39" s="67">
        <v>10270</v>
      </c>
      <c r="D39" s="279" t="s">
        <v>5961</v>
      </c>
      <c r="E39" s="280" t="s">
        <v>5960</v>
      </c>
      <c r="F39" s="278" t="s">
        <v>2462</v>
      </c>
      <c r="G39" s="214"/>
      <c r="H39" s="214"/>
      <c r="I39" s="214"/>
      <c r="M39" t="s">
        <v>5470</v>
      </c>
      <c r="N39">
        <v>10862</v>
      </c>
      <c r="O39" t="s">
        <v>5472</v>
      </c>
      <c r="P39" t="s">
        <v>5471</v>
      </c>
      <c r="Q39" t="str">
        <f t="shared" si="0"/>
        <v>DIST</v>
      </c>
      <c r="R39">
        <v>9.34</v>
      </c>
      <c r="S39" t="s">
        <v>6030</v>
      </c>
    </row>
    <row r="40" spans="1:19">
      <c r="A40" s="278" t="s">
        <v>4126</v>
      </c>
      <c r="B40" s="279" t="s">
        <v>5710</v>
      </c>
      <c r="C40" s="67">
        <v>10308</v>
      </c>
      <c r="D40" s="279" t="s">
        <v>5712</v>
      </c>
      <c r="E40" s="280" t="s">
        <v>5711</v>
      </c>
      <c r="F40" s="278" t="s">
        <v>2462</v>
      </c>
      <c r="G40" s="214"/>
      <c r="H40" s="214"/>
      <c r="I40" s="214"/>
      <c r="M40" t="s">
        <v>5473</v>
      </c>
      <c r="N40">
        <v>10641</v>
      </c>
      <c r="O40" t="s">
        <v>5475</v>
      </c>
      <c r="P40" t="s">
        <v>5474</v>
      </c>
      <c r="Q40" t="str">
        <f t="shared" si="0"/>
        <v>DIST</v>
      </c>
      <c r="R40">
        <v>9.8000000000000007</v>
      </c>
      <c r="S40" t="s">
        <v>6030</v>
      </c>
    </row>
    <row r="41" spans="1:19">
      <c r="A41" s="278" t="s">
        <v>4131</v>
      </c>
      <c r="B41" s="279" t="s">
        <v>6022</v>
      </c>
      <c r="C41" s="67">
        <v>10271</v>
      </c>
      <c r="D41" s="279" t="s">
        <v>6024</v>
      </c>
      <c r="E41" s="280" t="s">
        <v>6023</v>
      </c>
      <c r="F41" s="278" t="s">
        <v>2462</v>
      </c>
      <c r="G41" s="214"/>
      <c r="H41" s="214"/>
      <c r="I41" s="214"/>
      <c r="M41" t="s">
        <v>5476</v>
      </c>
      <c r="N41">
        <v>10622</v>
      </c>
      <c r="O41" t="s">
        <v>5478</v>
      </c>
      <c r="P41" t="s">
        <v>5477</v>
      </c>
      <c r="Q41" t="str">
        <f t="shared" si="0"/>
        <v>DIST</v>
      </c>
      <c r="R41">
        <v>9.5</v>
      </c>
      <c r="S41" t="s">
        <v>6037</v>
      </c>
    </row>
    <row r="42" spans="1:19">
      <c r="A42" s="278" t="s">
        <v>4136</v>
      </c>
      <c r="B42" s="279" t="s">
        <v>5683</v>
      </c>
      <c r="C42" s="67">
        <v>10312</v>
      </c>
      <c r="D42" s="279" t="s">
        <v>5685</v>
      </c>
      <c r="E42" s="280" t="s">
        <v>5684</v>
      </c>
      <c r="F42" s="278" t="s">
        <v>2462</v>
      </c>
      <c r="G42" s="214"/>
      <c r="H42" s="214"/>
      <c r="I42" s="214"/>
      <c r="M42" t="s">
        <v>5479</v>
      </c>
      <c r="N42">
        <v>10360</v>
      </c>
      <c r="O42" t="s">
        <v>5481</v>
      </c>
      <c r="P42" t="s">
        <v>5480</v>
      </c>
      <c r="Q42" t="str">
        <f t="shared" si="0"/>
        <v>DIST</v>
      </c>
      <c r="R42">
        <v>9.39</v>
      </c>
      <c r="S42" t="s">
        <v>6030</v>
      </c>
    </row>
    <row r="43" spans="1:19">
      <c r="A43" s="278" t="s">
        <v>4141</v>
      </c>
      <c r="B43" s="279" t="s">
        <v>5851</v>
      </c>
      <c r="C43" s="67">
        <v>10129</v>
      </c>
      <c r="D43" s="279" t="s">
        <v>5853</v>
      </c>
      <c r="E43" s="280" t="s">
        <v>5852</v>
      </c>
      <c r="F43" s="278" t="s">
        <v>2462</v>
      </c>
      <c r="G43" s="214"/>
      <c r="H43" s="214"/>
      <c r="I43" s="214"/>
      <c r="M43" t="s">
        <v>5482</v>
      </c>
      <c r="N43">
        <v>10629</v>
      </c>
      <c r="O43" t="s">
        <v>5484</v>
      </c>
      <c r="P43" t="s">
        <v>5483</v>
      </c>
      <c r="Q43" t="str">
        <f t="shared" si="0"/>
        <v>DIST</v>
      </c>
      <c r="R43">
        <v>9.93</v>
      </c>
      <c r="S43" t="s">
        <v>6030</v>
      </c>
    </row>
    <row r="44" spans="1:19">
      <c r="A44" s="278" t="s">
        <v>4146</v>
      </c>
      <c r="B44" s="279" t="s">
        <v>5515</v>
      </c>
      <c r="C44" s="67">
        <v>10119</v>
      </c>
      <c r="D44" s="279" t="s">
        <v>5517</v>
      </c>
      <c r="E44" s="280" t="s">
        <v>5516</v>
      </c>
      <c r="F44" s="278" t="s">
        <v>2462</v>
      </c>
      <c r="G44" s="214"/>
      <c r="H44" s="214"/>
      <c r="I44" s="214"/>
      <c r="M44" t="s">
        <v>5485</v>
      </c>
      <c r="N44">
        <v>10452</v>
      </c>
      <c r="O44" t="s">
        <v>5487</v>
      </c>
      <c r="P44" t="s">
        <v>5486</v>
      </c>
      <c r="Q44" t="str">
        <f t="shared" si="0"/>
        <v>DIST</v>
      </c>
      <c r="R44">
        <v>9.36</v>
      </c>
      <c r="S44" t="s">
        <v>6030</v>
      </c>
    </row>
    <row r="45" spans="1:19">
      <c r="A45" s="278" t="s">
        <v>4151</v>
      </c>
      <c r="B45" s="279" t="s">
        <v>5998</v>
      </c>
      <c r="C45" s="67">
        <v>10318</v>
      </c>
      <c r="D45" s="279" t="s">
        <v>6000</v>
      </c>
      <c r="E45" s="280" t="s">
        <v>5999</v>
      </c>
      <c r="F45" s="278" t="s">
        <v>2462</v>
      </c>
      <c r="G45" s="214"/>
      <c r="H45" s="214"/>
      <c r="I45" s="214"/>
      <c r="M45" t="s">
        <v>5488</v>
      </c>
      <c r="N45">
        <v>10812</v>
      </c>
      <c r="O45" t="s">
        <v>5490</v>
      </c>
      <c r="P45" t="s">
        <v>5489</v>
      </c>
      <c r="Q45" t="str">
        <f t="shared" si="0"/>
        <v>DIST</v>
      </c>
      <c r="R45">
        <v>9.52</v>
      </c>
      <c r="S45" t="s">
        <v>6030</v>
      </c>
    </row>
    <row r="46" spans="1:19">
      <c r="A46" s="278" t="s">
        <v>4156</v>
      </c>
      <c r="B46" s="279" t="s">
        <v>5767</v>
      </c>
      <c r="C46" s="67">
        <v>10229</v>
      </c>
      <c r="D46" s="279" t="s">
        <v>5769</v>
      </c>
      <c r="E46" s="280" t="s">
        <v>5768</v>
      </c>
      <c r="F46" s="278" t="s">
        <v>2462</v>
      </c>
      <c r="G46" s="214"/>
      <c r="H46" s="214"/>
      <c r="I46" s="214"/>
      <c r="M46" t="s">
        <v>5491</v>
      </c>
      <c r="N46">
        <v>10638</v>
      </c>
      <c r="O46" t="s">
        <v>5493</v>
      </c>
      <c r="P46" t="s">
        <v>5492</v>
      </c>
      <c r="Q46" t="str">
        <f t="shared" si="0"/>
        <v>DIST</v>
      </c>
      <c r="R46">
        <v>9.64</v>
      </c>
      <c r="S46" t="s">
        <v>6030</v>
      </c>
    </row>
    <row r="47" spans="1:19">
      <c r="A47" s="278" t="s">
        <v>4161</v>
      </c>
      <c r="B47" s="279" t="s">
        <v>5824</v>
      </c>
      <c r="C47" s="67">
        <v>10320</v>
      </c>
      <c r="D47" s="279" t="s">
        <v>5826</v>
      </c>
      <c r="E47" s="280" t="s">
        <v>5825</v>
      </c>
      <c r="F47" s="278" t="s">
        <v>2462</v>
      </c>
      <c r="G47" s="214"/>
      <c r="H47" s="214"/>
      <c r="I47" s="214"/>
      <c r="M47" t="s">
        <v>5494</v>
      </c>
      <c r="N47">
        <v>10923</v>
      </c>
      <c r="O47" t="s">
        <v>5496</v>
      </c>
      <c r="P47" t="s">
        <v>5495</v>
      </c>
      <c r="Q47" t="str">
        <f t="shared" si="0"/>
        <v>DIST</v>
      </c>
      <c r="R47">
        <v>9.86</v>
      </c>
      <c r="S47" t="s">
        <v>6030</v>
      </c>
    </row>
    <row r="48" spans="1:19">
      <c r="A48" s="278" t="s">
        <v>4166</v>
      </c>
      <c r="B48" s="279" t="s">
        <v>5644</v>
      </c>
      <c r="C48" s="67">
        <v>10153</v>
      </c>
      <c r="D48" s="279" t="s">
        <v>5646</v>
      </c>
      <c r="E48" s="280" t="s">
        <v>5645</v>
      </c>
      <c r="F48" s="278" t="s">
        <v>2462</v>
      </c>
      <c r="G48" s="214"/>
      <c r="H48" s="214"/>
      <c r="I48" s="214"/>
      <c r="M48" t="s">
        <v>5500</v>
      </c>
      <c r="N48">
        <v>10307</v>
      </c>
      <c r="O48" t="s">
        <v>5502</v>
      </c>
      <c r="P48" t="s">
        <v>5501</v>
      </c>
      <c r="Q48" t="str">
        <f t="shared" si="0"/>
        <v>DIST</v>
      </c>
      <c r="R48">
        <v>10</v>
      </c>
      <c r="S48" t="s">
        <v>6039</v>
      </c>
    </row>
    <row r="49" spans="1:19">
      <c r="A49" s="278" t="s">
        <v>4171</v>
      </c>
      <c r="B49" s="279" t="s">
        <v>5557</v>
      </c>
      <c r="C49" s="67">
        <v>10322</v>
      </c>
      <c r="D49" s="279" t="s">
        <v>5559</v>
      </c>
      <c r="E49" s="280" t="s">
        <v>5558</v>
      </c>
      <c r="F49" s="278" t="s">
        <v>2462</v>
      </c>
      <c r="G49" s="214"/>
      <c r="H49" s="214"/>
      <c r="I49" s="214"/>
      <c r="M49" t="s">
        <v>5503</v>
      </c>
      <c r="N49">
        <v>10760</v>
      </c>
      <c r="O49" t="s">
        <v>5505</v>
      </c>
      <c r="P49" t="s">
        <v>5504</v>
      </c>
      <c r="Q49" t="str">
        <f t="shared" si="0"/>
        <v>DIST</v>
      </c>
      <c r="R49">
        <v>9.0500000000000007</v>
      </c>
      <c r="S49" t="s">
        <v>6030</v>
      </c>
    </row>
    <row r="50" spans="1:19">
      <c r="A50" s="278" t="s">
        <v>4176</v>
      </c>
      <c r="B50" s="279" t="s">
        <v>5812</v>
      </c>
      <c r="C50" s="67">
        <v>10906</v>
      </c>
      <c r="D50" s="279" t="s">
        <v>5814</v>
      </c>
      <c r="E50" s="280" t="s">
        <v>5813</v>
      </c>
      <c r="F50" s="278" t="s">
        <v>2462</v>
      </c>
      <c r="G50" s="214"/>
      <c r="H50" s="214"/>
      <c r="I50" s="214"/>
      <c r="M50" t="s">
        <v>5506</v>
      </c>
      <c r="N50">
        <v>10967</v>
      </c>
      <c r="O50" t="s">
        <v>5508</v>
      </c>
      <c r="P50" t="s">
        <v>5507</v>
      </c>
      <c r="Q50" t="str">
        <f t="shared" si="0"/>
        <v>DIST</v>
      </c>
      <c r="R50">
        <v>9.93</v>
      </c>
      <c r="S50" t="s">
        <v>6030</v>
      </c>
    </row>
    <row r="51" spans="1:19">
      <c r="A51" s="278" t="s">
        <v>4181</v>
      </c>
      <c r="B51" s="279" t="s">
        <v>5425</v>
      </c>
      <c r="C51" s="67">
        <v>10323</v>
      </c>
      <c r="D51" s="279" t="s">
        <v>5427</v>
      </c>
      <c r="E51" s="280" t="s">
        <v>5426</v>
      </c>
      <c r="F51" s="278" t="s">
        <v>2462</v>
      </c>
      <c r="G51" s="214"/>
      <c r="H51" s="214"/>
      <c r="I51" s="214"/>
      <c r="M51" t="s">
        <v>5509</v>
      </c>
      <c r="N51">
        <v>10260</v>
      </c>
      <c r="O51" t="s">
        <v>5511</v>
      </c>
      <c r="P51" t="s">
        <v>5510</v>
      </c>
      <c r="Q51" t="str">
        <f t="shared" si="0"/>
        <v>DIST</v>
      </c>
      <c r="R51">
        <v>9.82</v>
      </c>
      <c r="S51" t="s">
        <v>6030</v>
      </c>
    </row>
    <row r="52" spans="1:19">
      <c r="A52" s="278" t="s">
        <v>4186</v>
      </c>
      <c r="B52" s="279" t="s">
        <v>5932</v>
      </c>
      <c r="C52" s="67">
        <v>10113</v>
      </c>
      <c r="D52" s="279" t="s">
        <v>5934</v>
      </c>
      <c r="E52" s="280" t="s">
        <v>5933</v>
      </c>
      <c r="F52" s="278" t="s">
        <v>2462</v>
      </c>
      <c r="G52" s="214"/>
      <c r="H52" s="214"/>
      <c r="I52" s="214"/>
      <c r="M52" t="s">
        <v>5512</v>
      </c>
      <c r="N52">
        <v>10420</v>
      </c>
      <c r="O52" t="s">
        <v>5514</v>
      </c>
      <c r="P52" t="s">
        <v>5513</v>
      </c>
      <c r="Q52" t="str">
        <f t="shared" si="0"/>
        <v>DIST</v>
      </c>
      <c r="R52">
        <v>10</v>
      </c>
      <c r="S52" t="s">
        <v>6030</v>
      </c>
    </row>
    <row r="53" spans="1:19">
      <c r="A53" s="278" t="s">
        <v>4191</v>
      </c>
      <c r="B53" s="279" t="s">
        <v>5926</v>
      </c>
      <c r="C53" s="67">
        <v>10607</v>
      </c>
      <c r="D53" s="279" t="s">
        <v>5928</v>
      </c>
      <c r="E53" s="280" t="s">
        <v>5927</v>
      </c>
      <c r="F53" s="278" t="s">
        <v>2462</v>
      </c>
      <c r="G53" s="214"/>
      <c r="H53" s="214"/>
      <c r="I53" s="214"/>
      <c r="M53" t="s">
        <v>5515</v>
      </c>
      <c r="N53">
        <v>10119</v>
      </c>
      <c r="O53" t="s">
        <v>5517</v>
      </c>
      <c r="P53" t="s">
        <v>5516</v>
      </c>
      <c r="Q53" t="str">
        <f t="shared" si="0"/>
        <v>DIST</v>
      </c>
      <c r="R53">
        <v>10</v>
      </c>
      <c r="S53" t="s">
        <v>6030</v>
      </c>
    </row>
    <row r="54" spans="1:19">
      <c r="A54" s="278" t="s">
        <v>4196</v>
      </c>
      <c r="B54" s="279" t="s">
        <v>5596</v>
      </c>
      <c r="C54" s="67">
        <v>10608</v>
      </c>
      <c r="D54" s="279" t="s">
        <v>5598</v>
      </c>
      <c r="E54" s="280" t="s">
        <v>5597</v>
      </c>
      <c r="F54" s="278" t="s">
        <v>2462</v>
      </c>
      <c r="G54" s="214"/>
      <c r="H54" s="214"/>
      <c r="I54" s="214"/>
      <c r="M54" t="s">
        <v>5518</v>
      </c>
      <c r="N54">
        <v>10451</v>
      </c>
      <c r="O54" t="s">
        <v>5520</v>
      </c>
      <c r="P54" t="s">
        <v>5519</v>
      </c>
      <c r="Q54" t="str">
        <f t="shared" si="0"/>
        <v>DIST</v>
      </c>
      <c r="R54">
        <v>9.4499999999999993</v>
      </c>
      <c r="S54" t="s">
        <v>6030</v>
      </c>
    </row>
    <row r="55" spans="1:19">
      <c r="A55" s="278" t="s">
        <v>4201</v>
      </c>
      <c r="B55" s="279" t="s">
        <v>5372</v>
      </c>
      <c r="C55" s="67">
        <v>10807</v>
      </c>
      <c r="D55" s="279" t="s">
        <v>5376</v>
      </c>
      <c r="E55" s="280" t="s">
        <v>5375</v>
      </c>
      <c r="F55" s="278" t="s">
        <v>2462</v>
      </c>
      <c r="G55" s="214"/>
      <c r="H55" s="214"/>
      <c r="I55" s="214"/>
      <c r="M55" t="s">
        <v>5521</v>
      </c>
      <c r="N55">
        <v>10151</v>
      </c>
      <c r="O55" t="s">
        <v>5523</v>
      </c>
      <c r="P55" t="s">
        <v>5522</v>
      </c>
      <c r="Q55" t="str">
        <f t="shared" si="0"/>
        <v>DIST</v>
      </c>
      <c r="R55">
        <v>9.14</v>
      </c>
      <c r="S55" t="s">
        <v>6030</v>
      </c>
    </row>
    <row r="56" spans="1:19">
      <c r="A56" s="278" t="s">
        <v>4206</v>
      </c>
      <c r="B56" s="279" t="s">
        <v>5920</v>
      </c>
      <c r="C56" s="67">
        <v>10907</v>
      </c>
      <c r="D56" s="279" t="s">
        <v>5922</v>
      </c>
      <c r="E56" s="280" t="s">
        <v>5921</v>
      </c>
      <c r="F56" s="278" t="s">
        <v>2462</v>
      </c>
      <c r="G56" s="214"/>
      <c r="H56" s="214"/>
      <c r="I56" s="214"/>
      <c r="M56" t="s">
        <v>5524</v>
      </c>
      <c r="N56">
        <v>10856</v>
      </c>
      <c r="O56" t="s">
        <v>5526</v>
      </c>
      <c r="P56" t="s">
        <v>5525</v>
      </c>
      <c r="Q56" t="str">
        <f t="shared" si="0"/>
        <v>DIST</v>
      </c>
      <c r="R56">
        <v>9.93</v>
      </c>
      <c r="S56" t="s">
        <v>6030</v>
      </c>
    </row>
    <row r="57" spans="1:19">
      <c r="A57" s="278" t="s">
        <v>4211</v>
      </c>
      <c r="B57" s="279" t="s">
        <v>5938</v>
      </c>
      <c r="C57" s="67">
        <v>10609</v>
      </c>
      <c r="D57" s="279" t="s">
        <v>5940</v>
      </c>
      <c r="E57" s="280" t="s">
        <v>5939</v>
      </c>
      <c r="F57" s="278" t="s">
        <v>2462</v>
      </c>
      <c r="G57" s="214"/>
      <c r="H57" s="214"/>
      <c r="I57" s="214"/>
      <c r="M57" t="s">
        <v>5527</v>
      </c>
      <c r="N57">
        <v>10367</v>
      </c>
      <c r="O57" t="s">
        <v>5529</v>
      </c>
      <c r="P57" t="s">
        <v>5528</v>
      </c>
      <c r="Q57" t="str">
        <f t="shared" si="0"/>
        <v>DIST</v>
      </c>
      <c r="R57">
        <v>9.84</v>
      </c>
      <c r="S57" t="s">
        <v>6030</v>
      </c>
    </row>
    <row r="58" spans="1:19">
      <c r="A58" s="278" t="s">
        <v>4216</v>
      </c>
      <c r="B58" s="279" t="s">
        <v>5401</v>
      </c>
      <c r="C58" s="67">
        <v>10212</v>
      </c>
      <c r="D58" s="279" t="s">
        <v>5403</v>
      </c>
      <c r="E58" s="280" t="s">
        <v>5402</v>
      </c>
      <c r="F58" s="278" t="s">
        <v>2462</v>
      </c>
      <c r="G58" s="214"/>
      <c r="H58" s="214"/>
      <c r="I58" s="214"/>
      <c r="M58" t="s">
        <v>5530</v>
      </c>
      <c r="N58">
        <v>10959</v>
      </c>
      <c r="O58" t="s">
        <v>5532</v>
      </c>
      <c r="P58" t="s">
        <v>5531</v>
      </c>
      <c r="Q58" t="str">
        <f t="shared" si="0"/>
        <v>ATKT</v>
      </c>
      <c r="R58">
        <v>0</v>
      </c>
      <c r="S58" t="s">
        <v>6040</v>
      </c>
    </row>
    <row r="59" spans="1:19">
      <c r="A59" s="278" t="s">
        <v>4221</v>
      </c>
      <c r="B59" s="279" t="s">
        <v>5761</v>
      </c>
      <c r="C59" s="67">
        <v>10611</v>
      </c>
      <c r="D59" s="279" t="s">
        <v>5763</v>
      </c>
      <c r="E59" s="280" t="s">
        <v>5762</v>
      </c>
      <c r="F59" s="278" t="s">
        <v>2462</v>
      </c>
      <c r="G59" s="214"/>
      <c r="H59" s="214"/>
      <c r="I59" s="214"/>
      <c r="M59" t="s">
        <v>5533</v>
      </c>
      <c r="N59">
        <v>10762</v>
      </c>
      <c r="O59" t="s">
        <v>5535</v>
      </c>
      <c r="P59" t="s">
        <v>5534</v>
      </c>
      <c r="Q59" t="str">
        <f t="shared" si="0"/>
        <v>DIST</v>
      </c>
      <c r="R59">
        <v>9.52</v>
      </c>
      <c r="S59" t="s">
        <v>6030</v>
      </c>
    </row>
    <row r="60" spans="1:19">
      <c r="A60" s="278" t="s">
        <v>4226</v>
      </c>
      <c r="B60" s="279" t="s">
        <v>5449</v>
      </c>
      <c r="C60" s="67">
        <v>10810</v>
      </c>
      <c r="D60" s="279" t="s">
        <v>5451</v>
      </c>
      <c r="E60" s="280" t="s">
        <v>5450</v>
      </c>
      <c r="F60" s="278" t="s">
        <v>2462</v>
      </c>
      <c r="G60" s="214"/>
      <c r="H60" s="214"/>
      <c r="I60" s="214"/>
      <c r="M60" t="s">
        <v>5536</v>
      </c>
      <c r="N60">
        <v>10162</v>
      </c>
      <c r="O60" t="s">
        <v>5538</v>
      </c>
      <c r="P60" t="s">
        <v>5537</v>
      </c>
      <c r="Q60" t="str">
        <f t="shared" si="0"/>
        <v>DIST</v>
      </c>
      <c r="R60">
        <v>9.98</v>
      </c>
      <c r="S60" t="s">
        <v>6030</v>
      </c>
    </row>
    <row r="61" spans="1:19">
      <c r="A61" s="278" t="s">
        <v>4231</v>
      </c>
      <c r="B61" s="279" t="s">
        <v>5539</v>
      </c>
      <c r="C61" s="67">
        <v>10711</v>
      </c>
      <c r="D61" s="279" t="s">
        <v>5541</v>
      </c>
      <c r="E61" s="280" t="s">
        <v>5540</v>
      </c>
      <c r="F61" s="278" t="s">
        <v>2462</v>
      </c>
      <c r="G61" s="214"/>
      <c r="H61" s="214"/>
      <c r="I61" s="214"/>
      <c r="M61" t="s">
        <v>5539</v>
      </c>
      <c r="N61">
        <v>10711</v>
      </c>
      <c r="O61" t="s">
        <v>5541</v>
      </c>
      <c r="P61" t="s">
        <v>5540</v>
      </c>
      <c r="Q61" t="str">
        <f t="shared" si="0"/>
        <v>DIST</v>
      </c>
      <c r="R61">
        <v>9.68</v>
      </c>
      <c r="S61" t="s">
        <v>6030</v>
      </c>
    </row>
    <row r="62" spans="1:19">
      <c r="A62" s="278" t="s">
        <v>4236</v>
      </c>
      <c r="B62" s="279" t="s">
        <v>5806</v>
      </c>
      <c r="C62" s="67">
        <v>10811</v>
      </c>
      <c r="D62" s="279" t="s">
        <v>5808</v>
      </c>
      <c r="E62" s="280" t="s">
        <v>5807</v>
      </c>
      <c r="F62" s="278" t="s">
        <v>2462</v>
      </c>
      <c r="G62" s="214"/>
      <c r="H62" s="214"/>
      <c r="I62" s="214"/>
      <c r="M62" t="s">
        <v>5542</v>
      </c>
      <c r="N62">
        <v>10971</v>
      </c>
      <c r="O62" t="s">
        <v>5544</v>
      </c>
      <c r="P62" t="s">
        <v>5543</v>
      </c>
      <c r="Q62" s="273" t="str">
        <f t="shared" si="0"/>
        <v>ATKT</v>
      </c>
      <c r="R62">
        <v>0</v>
      </c>
      <c r="S62" t="s">
        <v>6030</v>
      </c>
    </row>
    <row r="63" spans="1:19">
      <c r="A63" s="278" t="s">
        <v>4241</v>
      </c>
      <c r="B63" s="279" t="s">
        <v>5743</v>
      </c>
      <c r="C63" s="67">
        <v>10613</v>
      </c>
      <c r="D63" s="279" t="s">
        <v>5745</v>
      </c>
      <c r="E63" s="280" t="s">
        <v>5744</v>
      </c>
      <c r="F63" s="278" t="s">
        <v>2462</v>
      </c>
      <c r="G63" s="214"/>
      <c r="H63" s="214"/>
      <c r="I63" s="214"/>
      <c r="M63" t="s">
        <v>5545</v>
      </c>
      <c r="N63">
        <v>10246</v>
      </c>
      <c r="O63" t="s">
        <v>5547</v>
      </c>
      <c r="P63" t="s">
        <v>5546</v>
      </c>
      <c r="Q63" t="str">
        <f t="shared" si="0"/>
        <v>DIST</v>
      </c>
      <c r="R63">
        <v>9.84</v>
      </c>
      <c r="S63" t="s">
        <v>6030</v>
      </c>
    </row>
    <row r="64" spans="1:19">
      <c r="A64" s="278" t="s">
        <v>4246</v>
      </c>
      <c r="B64" s="279" t="s">
        <v>5488</v>
      </c>
      <c r="C64" s="67">
        <v>10812</v>
      </c>
      <c r="D64" s="279" t="s">
        <v>5490</v>
      </c>
      <c r="E64" s="280" t="s">
        <v>5489</v>
      </c>
      <c r="F64" s="278" t="s">
        <v>2462</v>
      </c>
      <c r="G64" s="214"/>
      <c r="H64" s="214"/>
      <c r="I64" s="214"/>
      <c r="M64" t="s">
        <v>5548</v>
      </c>
      <c r="N64">
        <v>10752</v>
      </c>
      <c r="O64" t="s">
        <v>5550</v>
      </c>
      <c r="P64" t="s">
        <v>5549</v>
      </c>
      <c r="Q64" t="str">
        <f t="shared" si="0"/>
        <v>DIST</v>
      </c>
      <c r="R64">
        <v>9.34</v>
      </c>
      <c r="S64" t="s">
        <v>6030</v>
      </c>
    </row>
    <row r="65" spans="1:19">
      <c r="A65" s="278" t="s">
        <v>4251</v>
      </c>
      <c r="B65" s="279" t="s">
        <v>5419</v>
      </c>
      <c r="C65" s="67">
        <v>10814</v>
      </c>
      <c r="D65" s="279" t="s">
        <v>5421</v>
      </c>
      <c r="E65" s="280" t="s">
        <v>5420</v>
      </c>
      <c r="F65" s="278" t="s">
        <v>2462</v>
      </c>
      <c r="G65" s="214"/>
      <c r="H65" s="214"/>
      <c r="I65" s="214"/>
      <c r="M65" t="s">
        <v>5551</v>
      </c>
      <c r="N65">
        <v>10650</v>
      </c>
      <c r="O65" t="s">
        <v>5553</v>
      </c>
      <c r="P65" t="s">
        <v>5552</v>
      </c>
      <c r="Q65" t="str">
        <f t="shared" si="0"/>
        <v>DIST</v>
      </c>
      <c r="R65">
        <v>9.89</v>
      </c>
      <c r="S65" t="s">
        <v>6030</v>
      </c>
    </row>
    <row r="66" spans="1:19">
      <c r="A66" s="278" t="s">
        <v>4256</v>
      </c>
      <c r="B66" s="279" t="s">
        <v>5626</v>
      </c>
      <c r="C66" s="67">
        <v>10914</v>
      </c>
      <c r="D66" s="279" t="s">
        <v>5628</v>
      </c>
      <c r="E66" s="280" t="s">
        <v>5627</v>
      </c>
      <c r="F66" s="278" t="s">
        <v>2462</v>
      </c>
      <c r="G66" s="214"/>
      <c r="H66" s="214"/>
      <c r="I66" s="214"/>
      <c r="M66" t="s">
        <v>5554</v>
      </c>
      <c r="N66">
        <v>10203</v>
      </c>
      <c r="O66" t="s">
        <v>5556</v>
      </c>
      <c r="P66" t="s">
        <v>5555</v>
      </c>
      <c r="Q66" t="str">
        <f t="shared" si="0"/>
        <v>DIST</v>
      </c>
      <c r="R66">
        <v>8.86</v>
      </c>
      <c r="S66" t="s">
        <v>6032</v>
      </c>
    </row>
    <row r="67" spans="1:19">
      <c r="A67" s="278" t="s">
        <v>4261</v>
      </c>
      <c r="B67" s="279" t="s">
        <v>5941</v>
      </c>
      <c r="C67" s="67">
        <v>10715</v>
      </c>
      <c r="D67" s="279" t="s">
        <v>5943</v>
      </c>
      <c r="E67" s="280" t="s">
        <v>5942</v>
      </c>
      <c r="F67" s="278" t="s">
        <v>2462</v>
      </c>
      <c r="G67" s="214"/>
      <c r="H67" s="214"/>
      <c r="I67" s="214"/>
      <c r="M67" t="s">
        <v>5557</v>
      </c>
      <c r="N67">
        <v>10322</v>
      </c>
      <c r="O67" t="s">
        <v>5559</v>
      </c>
      <c r="P67" t="s">
        <v>5558</v>
      </c>
      <c r="Q67" t="str">
        <f t="shared" ref="Q67:Q130" si="1">IF(R67&lt;5,"ATKT","DIST")</f>
        <v>DIST</v>
      </c>
      <c r="R67">
        <v>9.75</v>
      </c>
      <c r="S67" t="s">
        <v>6030</v>
      </c>
    </row>
    <row r="68" spans="1:19">
      <c r="A68" s="278" t="s">
        <v>4266</v>
      </c>
      <c r="B68" s="279" t="s">
        <v>5953</v>
      </c>
      <c r="C68" s="67">
        <v>10616</v>
      </c>
      <c r="D68" s="279" t="s">
        <v>5955</v>
      </c>
      <c r="E68" s="280" t="s">
        <v>5954</v>
      </c>
      <c r="F68" s="278" t="s">
        <v>2462</v>
      </c>
      <c r="G68" s="214"/>
      <c r="H68" s="214"/>
      <c r="I68" s="214"/>
      <c r="M68" t="s">
        <v>5560</v>
      </c>
      <c r="N68">
        <v>10637</v>
      </c>
      <c r="O68" t="s">
        <v>5562</v>
      </c>
      <c r="P68" t="s">
        <v>5561</v>
      </c>
      <c r="Q68" t="str">
        <f t="shared" si="1"/>
        <v>DIST</v>
      </c>
      <c r="R68">
        <v>10</v>
      </c>
      <c r="S68" t="s">
        <v>6041</v>
      </c>
    </row>
    <row r="69" spans="1:19">
      <c r="A69" s="278" t="s">
        <v>4271</v>
      </c>
      <c r="B69" s="279" t="s">
        <v>5587</v>
      </c>
      <c r="C69" s="67">
        <v>10617</v>
      </c>
      <c r="D69" s="279" t="s">
        <v>5589</v>
      </c>
      <c r="E69" s="280" t="s">
        <v>5588</v>
      </c>
      <c r="F69" s="278" t="s">
        <v>2462</v>
      </c>
      <c r="G69" s="214"/>
      <c r="H69" s="214"/>
      <c r="I69" s="214"/>
      <c r="M69" t="s">
        <v>5563</v>
      </c>
      <c r="N69">
        <v>10450</v>
      </c>
      <c r="O69" t="s">
        <v>5565</v>
      </c>
      <c r="P69" t="s">
        <v>5564</v>
      </c>
      <c r="Q69" t="str">
        <f t="shared" si="1"/>
        <v>DIST</v>
      </c>
      <c r="R69">
        <v>9.6999999999999993</v>
      </c>
      <c r="S69" t="s">
        <v>6030</v>
      </c>
    </row>
    <row r="70" spans="1:19">
      <c r="A70" s="278" t="s">
        <v>4276</v>
      </c>
      <c r="B70" s="279" t="s">
        <v>5785</v>
      </c>
      <c r="C70" s="67">
        <v>10817</v>
      </c>
      <c r="D70" s="279" t="s">
        <v>5787</v>
      </c>
      <c r="E70" s="280" t="s">
        <v>5786</v>
      </c>
      <c r="F70" s="278" t="s">
        <v>2462</v>
      </c>
      <c r="G70" s="214"/>
      <c r="H70" s="214"/>
      <c r="I70" s="214"/>
      <c r="M70" t="s">
        <v>5566</v>
      </c>
      <c r="N70">
        <v>10666</v>
      </c>
      <c r="O70" t="s">
        <v>5568</v>
      </c>
      <c r="P70" t="s">
        <v>5567</v>
      </c>
      <c r="Q70" t="str">
        <f t="shared" si="1"/>
        <v>DIST</v>
      </c>
      <c r="R70">
        <v>9.86</v>
      </c>
      <c r="S70" t="s">
        <v>6030</v>
      </c>
    </row>
    <row r="71" spans="1:19">
      <c r="A71" s="278" t="s">
        <v>4281</v>
      </c>
      <c r="B71" s="279" t="s">
        <v>5461</v>
      </c>
      <c r="C71" s="67">
        <v>10619</v>
      </c>
      <c r="D71" s="279" t="s">
        <v>5463</v>
      </c>
      <c r="E71" s="280" t="s">
        <v>5462</v>
      </c>
      <c r="F71" s="278" t="s">
        <v>2462</v>
      </c>
      <c r="G71" s="214"/>
      <c r="H71" s="214"/>
      <c r="I71" s="214"/>
      <c r="M71" t="s">
        <v>5569</v>
      </c>
      <c r="N71">
        <v>10519</v>
      </c>
      <c r="O71" t="s">
        <v>5571</v>
      </c>
      <c r="P71" t="s">
        <v>5570</v>
      </c>
      <c r="Q71" t="str">
        <f t="shared" si="1"/>
        <v>DIST</v>
      </c>
      <c r="R71">
        <v>10</v>
      </c>
      <c r="S71" t="s">
        <v>6042</v>
      </c>
    </row>
    <row r="72" spans="1:19">
      <c r="A72" s="278" t="s">
        <v>4286</v>
      </c>
      <c r="B72" s="279" t="s">
        <v>5911</v>
      </c>
      <c r="C72" s="67">
        <v>10918</v>
      </c>
      <c r="D72" s="279" t="s">
        <v>5913</v>
      </c>
      <c r="E72" s="280" t="s">
        <v>5912</v>
      </c>
      <c r="F72" s="278" t="s">
        <v>2462</v>
      </c>
      <c r="G72" s="214"/>
      <c r="H72" s="214"/>
      <c r="I72" s="214"/>
      <c r="M72" t="s">
        <v>5572</v>
      </c>
      <c r="N72">
        <v>10832</v>
      </c>
      <c r="O72" t="s">
        <v>5574</v>
      </c>
      <c r="P72" t="s">
        <v>5573</v>
      </c>
      <c r="Q72" t="str">
        <f t="shared" si="1"/>
        <v>DIST</v>
      </c>
      <c r="R72">
        <v>9.86</v>
      </c>
      <c r="S72" t="s">
        <v>6030</v>
      </c>
    </row>
    <row r="73" spans="1:19">
      <c r="A73" s="278" t="s">
        <v>4291</v>
      </c>
      <c r="B73" s="279" t="s">
        <v>5602</v>
      </c>
      <c r="C73" s="67">
        <v>10919</v>
      </c>
      <c r="D73" s="279" t="s">
        <v>5604</v>
      </c>
      <c r="E73" s="280" t="s">
        <v>5603</v>
      </c>
      <c r="F73" s="278" t="s">
        <v>2462</v>
      </c>
      <c r="G73" s="214"/>
      <c r="H73" s="214"/>
      <c r="I73" s="214"/>
      <c r="M73" t="s">
        <v>5575</v>
      </c>
      <c r="N73">
        <v>10570</v>
      </c>
      <c r="O73" t="s">
        <v>5577</v>
      </c>
      <c r="P73" t="s">
        <v>5576</v>
      </c>
      <c r="Q73" t="str">
        <f t="shared" si="1"/>
        <v>DIST</v>
      </c>
      <c r="R73">
        <v>10</v>
      </c>
      <c r="S73" t="s">
        <v>6030</v>
      </c>
    </row>
    <row r="74" spans="1:19">
      <c r="A74" s="278" t="s">
        <v>4296</v>
      </c>
      <c r="B74" s="279" t="s">
        <v>5476</v>
      </c>
      <c r="C74" s="67">
        <v>10622</v>
      </c>
      <c r="D74" s="279" t="s">
        <v>5478</v>
      </c>
      <c r="E74" s="280" t="s">
        <v>5477</v>
      </c>
      <c r="F74" s="278" t="s">
        <v>2462</v>
      </c>
      <c r="G74" s="214"/>
      <c r="H74" s="214"/>
      <c r="I74" s="214"/>
      <c r="M74" t="s">
        <v>5578</v>
      </c>
      <c r="N74">
        <v>10548</v>
      </c>
      <c r="O74" t="s">
        <v>5580</v>
      </c>
      <c r="P74" t="s">
        <v>5579</v>
      </c>
      <c r="Q74" t="str">
        <f t="shared" si="1"/>
        <v>DIST</v>
      </c>
      <c r="R74">
        <v>9.4499999999999993</v>
      </c>
      <c r="S74" t="s">
        <v>6034</v>
      </c>
    </row>
    <row r="75" spans="1:19">
      <c r="A75" s="278" t="s">
        <v>4301</v>
      </c>
      <c r="B75" s="279" t="s">
        <v>6025</v>
      </c>
      <c r="C75" s="67">
        <v>10722</v>
      </c>
      <c r="D75" s="279" t="s">
        <v>6027</v>
      </c>
      <c r="E75" s="280" t="s">
        <v>6026</v>
      </c>
      <c r="F75" s="278" t="s">
        <v>2462</v>
      </c>
      <c r="G75" s="214"/>
      <c r="H75" s="214"/>
      <c r="I75" s="214"/>
      <c r="M75" t="s">
        <v>5581</v>
      </c>
      <c r="N75">
        <v>10108</v>
      </c>
      <c r="O75" t="s">
        <v>5583</v>
      </c>
      <c r="P75" t="s">
        <v>5582</v>
      </c>
      <c r="Q75" t="str">
        <f t="shared" si="1"/>
        <v>DIST</v>
      </c>
      <c r="R75">
        <v>9.14</v>
      </c>
      <c r="S75" t="s">
        <v>6032</v>
      </c>
    </row>
    <row r="76" spans="1:19">
      <c r="A76" s="278" t="s">
        <v>4306</v>
      </c>
      <c r="B76" s="279" t="s">
        <v>5650</v>
      </c>
      <c r="C76" s="67">
        <v>10922</v>
      </c>
      <c r="D76" s="279" t="s">
        <v>5652</v>
      </c>
      <c r="E76" s="280" t="s">
        <v>5651</v>
      </c>
      <c r="F76" s="278" t="s">
        <v>2462</v>
      </c>
      <c r="G76" s="214"/>
      <c r="H76" s="214"/>
      <c r="I76" s="214"/>
      <c r="M76" t="s">
        <v>5584</v>
      </c>
      <c r="N76">
        <v>10521</v>
      </c>
      <c r="O76" t="s">
        <v>5586</v>
      </c>
      <c r="P76" t="s">
        <v>5585</v>
      </c>
      <c r="Q76" t="str">
        <f t="shared" si="1"/>
        <v>DIST</v>
      </c>
      <c r="R76">
        <v>8.8000000000000007</v>
      </c>
      <c r="S76" t="s">
        <v>6030</v>
      </c>
    </row>
    <row r="77" spans="1:19">
      <c r="A77" s="278" t="s">
        <v>4311</v>
      </c>
      <c r="B77" s="279" t="s">
        <v>5980</v>
      </c>
      <c r="C77" s="67">
        <v>10723</v>
      </c>
      <c r="D77" s="279" t="s">
        <v>5982</v>
      </c>
      <c r="E77" s="280" t="s">
        <v>5981</v>
      </c>
      <c r="F77" s="278" t="s">
        <v>2462</v>
      </c>
      <c r="G77" s="214"/>
      <c r="H77" s="214"/>
      <c r="I77" s="214"/>
      <c r="M77" t="s">
        <v>5587</v>
      </c>
      <c r="N77">
        <v>10617</v>
      </c>
      <c r="O77" t="s">
        <v>5589</v>
      </c>
      <c r="P77" t="s">
        <v>5588</v>
      </c>
      <c r="Q77" t="str">
        <f t="shared" si="1"/>
        <v>DIST</v>
      </c>
      <c r="R77">
        <v>9.89</v>
      </c>
      <c r="S77" t="s">
        <v>6034</v>
      </c>
    </row>
    <row r="78" spans="1:19">
      <c r="A78" s="278" t="s">
        <v>4316</v>
      </c>
      <c r="B78" s="279" t="s">
        <v>5803</v>
      </c>
      <c r="C78" s="67">
        <v>10823</v>
      </c>
      <c r="D78" s="279" t="s">
        <v>5805</v>
      </c>
      <c r="E78" s="280" t="s">
        <v>5804</v>
      </c>
      <c r="F78" s="278" t="s">
        <v>2462</v>
      </c>
      <c r="G78" s="214"/>
      <c r="H78" s="214"/>
      <c r="I78" s="214"/>
      <c r="M78" t="s">
        <v>5590</v>
      </c>
      <c r="N78">
        <v>10133</v>
      </c>
      <c r="O78" t="s">
        <v>5592</v>
      </c>
      <c r="P78" t="s">
        <v>5591</v>
      </c>
      <c r="Q78" t="str">
        <f t="shared" si="1"/>
        <v>DIST</v>
      </c>
      <c r="R78">
        <v>9.48</v>
      </c>
      <c r="S78" t="s">
        <v>6031</v>
      </c>
    </row>
    <row r="79" spans="1:19">
      <c r="A79" s="278" t="s">
        <v>4321</v>
      </c>
      <c r="B79" s="279" t="s">
        <v>5494</v>
      </c>
      <c r="C79" s="67">
        <v>10923</v>
      </c>
      <c r="D79" s="279" t="s">
        <v>5496</v>
      </c>
      <c r="E79" s="280" t="s">
        <v>5495</v>
      </c>
      <c r="F79" s="278" t="s">
        <v>2462</v>
      </c>
      <c r="G79" s="214"/>
      <c r="H79" s="214"/>
      <c r="I79" s="214"/>
      <c r="M79" t="s">
        <v>5593</v>
      </c>
      <c r="N79">
        <v>10143</v>
      </c>
      <c r="O79" t="s">
        <v>5595</v>
      </c>
      <c r="P79" t="s">
        <v>5594</v>
      </c>
      <c r="Q79" t="str">
        <f t="shared" si="1"/>
        <v>DIST</v>
      </c>
      <c r="R79">
        <v>9.89</v>
      </c>
      <c r="S79" t="s">
        <v>6030</v>
      </c>
    </row>
    <row r="80" spans="1:19">
      <c r="A80" s="278" t="s">
        <v>4326</v>
      </c>
      <c r="B80" s="279" t="s">
        <v>5386</v>
      </c>
      <c r="C80" s="67">
        <v>10725</v>
      </c>
      <c r="D80" s="279" t="s">
        <v>5388</v>
      </c>
      <c r="E80" s="280" t="s">
        <v>5387</v>
      </c>
      <c r="F80" s="278" t="s">
        <v>2462</v>
      </c>
      <c r="G80" s="214"/>
      <c r="H80" s="214"/>
      <c r="I80" s="214"/>
      <c r="M80" t="s">
        <v>5596</v>
      </c>
      <c r="N80">
        <v>10608</v>
      </c>
      <c r="O80" t="s">
        <v>5598</v>
      </c>
      <c r="P80" t="s">
        <v>5597</v>
      </c>
      <c r="Q80" t="str">
        <f t="shared" si="1"/>
        <v>DIST</v>
      </c>
      <c r="R80">
        <v>9.9499999999999993</v>
      </c>
      <c r="S80" t="s">
        <v>6030</v>
      </c>
    </row>
    <row r="81" spans="1:19">
      <c r="A81" s="278" t="s">
        <v>4331</v>
      </c>
      <c r="B81" s="279" t="s">
        <v>5635</v>
      </c>
      <c r="C81" s="67">
        <v>10925</v>
      </c>
      <c r="D81" s="279" t="s">
        <v>5637</v>
      </c>
      <c r="E81" s="280" t="s">
        <v>5636</v>
      </c>
      <c r="F81" s="278" t="s">
        <v>2462</v>
      </c>
      <c r="G81" s="214"/>
      <c r="H81" s="214"/>
      <c r="I81" s="214"/>
      <c r="M81" t="s">
        <v>5599</v>
      </c>
      <c r="N81">
        <v>10503</v>
      </c>
      <c r="O81" t="s">
        <v>5601</v>
      </c>
      <c r="P81" t="s">
        <v>5600</v>
      </c>
      <c r="Q81" t="str">
        <f t="shared" si="1"/>
        <v>DIST</v>
      </c>
      <c r="R81">
        <v>9.75</v>
      </c>
      <c r="S81" t="s">
        <v>6031</v>
      </c>
    </row>
    <row r="82" spans="1:19">
      <c r="A82" s="278" t="s">
        <v>4336</v>
      </c>
      <c r="B82" s="279" t="s">
        <v>5704</v>
      </c>
      <c r="C82" s="67">
        <v>10926</v>
      </c>
      <c r="D82" s="279" t="s">
        <v>5706</v>
      </c>
      <c r="E82" s="280" t="s">
        <v>5705</v>
      </c>
      <c r="F82" s="278" t="s">
        <v>2462</v>
      </c>
      <c r="G82" s="214"/>
      <c r="H82" s="214"/>
      <c r="I82" s="214"/>
      <c r="M82" t="s">
        <v>5602</v>
      </c>
      <c r="N82">
        <v>10919</v>
      </c>
      <c r="O82" t="s">
        <v>5604</v>
      </c>
      <c r="P82" t="s">
        <v>5603</v>
      </c>
      <c r="Q82" t="str">
        <f t="shared" si="1"/>
        <v>DIST</v>
      </c>
      <c r="R82">
        <v>9.8000000000000007</v>
      </c>
      <c r="S82" t="s">
        <v>6030</v>
      </c>
    </row>
    <row r="83" spans="1:19">
      <c r="A83" s="278" t="s">
        <v>4341</v>
      </c>
      <c r="B83" s="279" t="s">
        <v>5422</v>
      </c>
      <c r="C83" s="67">
        <v>10627</v>
      </c>
      <c r="D83" s="279" t="s">
        <v>5424</v>
      </c>
      <c r="E83" s="280" t="s">
        <v>5423</v>
      </c>
      <c r="F83" s="278" t="s">
        <v>2462</v>
      </c>
      <c r="G83" s="214"/>
      <c r="H83" s="214"/>
      <c r="I83" s="214"/>
      <c r="M83" t="s">
        <v>5605</v>
      </c>
      <c r="N83">
        <v>10211</v>
      </c>
      <c r="O83" t="s">
        <v>5607</v>
      </c>
      <c r="P83" t="s">
        <v>5606</v>
      </c>
      <c r="Q83" t="str">
        <f t="shared" si="1"/>
        <v>DIST</v>
      </c>
      <c r="R83">
        <v>9.91</v>
      </c>
      <c r="S83" t="s">
        <v>6030</v>
      </c>
    </row>
    <row r="84" spans="1:19">
      <c r="A84" s="278" t="s">
        <v>4344</v>
      </c>
      <c r="B84" s="279" t="s">
        <v>5593</v>
      </c>
      <c r="C84" s="67">
        <v>10143</v>
      </c>
      <c r="D84" s="279" t="s">
        <v>5595</v>
      </c>
      <c r="E84" s="280" t="s">
        <v>5594</v>
      </c>
      <c r="F84" s="278" t="s">
        <v>2462</v>
      </c>
      <c r="G84" s="214"/>
      <c r="H84" s="214"/>
      <c r="I84" s="214"/>
      <c r="M84" t="s">
        <v>5608</v>
      </c>
      <c r="N84">
        <v>10738</v>
      </c>
      <c r="O84" t="s">
        <v>5610</v>
      </c>
      <c r="P84" t="s">
        <v>5609</v>
      </c>
      <c r="Q84" t="str">
        <f t="shared" si="1"/>
        <v>DIST</v>
      </c>
      <c r="R84">
        <v>8.98</v>
      </c>
      <c r="S84" t="s">
        <v>6030</v>
      </c>
    </row>
    <row r="85" spans="1:19">
      <c r="A85" s="278" t="s">
        <v>4347</v>
      </c>
      <c r="B85" s="279" t="s">
        <v>5809</v>
      </c>
      <c r="C85" s="67">
        <v>10927</v>
      </c>
      <c r="D85" s="279" t="s">
        <v>5811</v>
      </c>
      <c r="E85" s="280" t="s">
        <v>5810</v>
      </c>
      <c r="F85" s="278" t="s">
        <v>2462</v>
      </c>
      <c r="G85" s="214"/>
      <c r="H85" s="214"/>
      <c r="I85" s="214"/>
      <c r="M85" t="s">
        <v>5611</v>
      </c>
      <c r="N85">
        <v>10830</v>
      </c>
      <c r="O85" t="s">
        <v>5613</v>
      </c>
      <c r="P85" t="s">
        <v>5612</v>
      </c>
      <c r="Q85" t="str">
        <f t="shared" si="1"/>
        <v>DIST</v>
      </c>
      <c r="R85">
        <v>10</v>
      </c>
      <c r="S85" t="s">
        <v>6030</v>
      </c>
    </row>
    <row r="86" spans="1:19">
      <c r="A86" s="278" t="s">
        <v>4352</v>
      </c>
      <c r="B86" s="279" t="s">
        <v>5440</v>
      </c>
      <c r="C86" s="67">
        <v>10828</v>
      </c>
      <c r="D86" s="279" t="s">
        <v>5442</v>
      </c>
      <c r="E86" s="280" t="s">
        <v>5441</v>
      </c>
      <c r="F86" s="278" t="s">
        <v>2462</v>
      </c>
      <c r="G86" s="214"/>
      <c r="H86" s="214"/>
      <c r="I86" s="214"/>
      <c r="M86" t="s">
        <v>5614</v>
      </c>
      <c r="N86">
        <v>10106</v>
      </c>
      <c r="O86" t="s">
        <v>5616</v>
      </c>
      <c r="P86" t="s">
        <v>5615</v>
      </c>
      <c r="Q86" t="str">
        <f t="shared" si="1"/>
        <v>DIST</v>
      </c>
      <c r="R86">
        <v>9.91</v>
      </c>
      <c r="S86" t="s">
        <v>6031</v>
      </c>
    </row>
    <row r="87" spans="1:19">
      <c r="A87" s="278" t="s">
        <v>4357</v>
      </c>
      <c r="B87" s="279" t="s">
        <v>5482</v>
      </c>
      <c r="C87" s="67">
        <v>10629</v>
      </c>
      <c r="D87" s="279" t="s">
        <v>5484</v>
      </c>
      <c r="E87" s="280" t="s">
        <v>5483</v>
      </c>
      <c r="F87" s="278" t="s">
        <v>2462</v>
      </c>
      <c r="G87" s="214"/>
      <c r="H87" s="214"/>
      <c r="I87" s="214"/>
      <c r="M87" t="s">
        <v>5617</v>
      </c>
      <c r="N87">
        <v>10766</v>
      </c>
      <c r="O87" t="s">
        <v>5619</v>
      </c>
      <c r="P87" t="s">
        <v>5618</v>
      </c>
      <c r="Q87" t="str">
        <f t="shared" si="1"/>
        <v>DIST</v>
      </c>
      <c r="R87">
        <v>9.89</v>
      </c>
      <c r="S87" t="s">
        <v>6030</v>
      </c>
    </row>
    <row r="88" spans="1:19">
      <c r="A88" s="278" t="s">
        <v>4362</v>
      </c>
      <c r="B88" s="279" t="s">
        <v>5611</v>
      </c>
      <c r="C88" s="67">
        <v>10830</v>
      </c>
      <c r="D88" s="279" t="s">
        <v>5613</v>
      </c>
      <c r="E88" s="280" t="s">
        <v>5612</v>
      </c>
      <c r="F88" s="278" t="s">
        <v>2462</v>
      </c>
      <c r="G88" s="214"/>
      <c r="H88" s="214"/>
      <c r="I88" s="214"/>
      <c r="M88" t="s">
        <v>5620</v>
      </c>
      <c r="N88">
        <v>10138</v>
      </c>
      <c r="O88" t="s">
        <v>5622</v>
      </c>
      <c r="P88" t="s">
        <v>5621</v>
      </c>
      <c r="Q88" t="str">
        <f t="shared" si="1"/>
        <v>DIST</v>
      </c>
      <c r="R88">
        <v>9.66</v>
      </c>
      <c r="S88" t="s">
        <v>6030</v>
      </c>
    </row>
    <row r="89" spans="1:19">
      <c r="A89" s="278" t="s">
        <v>4367</v>
      </c>
      <c r="B89" s="279" t="s">
        <v>5950</v>
      </c>
      <c r="C89" s="67">
        <v>10930</v>
      </c>
      <c r="D89" s="279" t="s">
        <v>5952</v>
      </c>
      <c r="E89" s="280" t="s">
        <v>5951</v>
      </c>
      <c r="F89" s="278" t="s">
        <v>2462</v>
      </c>
      <c r="G89" s="214"/>
      <c r="H89" s="214"/>
      <c r="I89" s="214"/>
      <c r="M89" t="s">
        <v>5623</v>
      </c>
      <c r="N89">
        <v>10531</v>
      </c>
      <c r="O89" t="s">
        <v>5625</v>
      </c>
      <c r="P89" t="s">
        <v>5624</v>
      </c>
      <c r="Q89" t="str">
        <f t="shared" si="1"/>
        <v>DIST</v>
      </c>
      <c r="R89">
        <v>9.73</v>
      </c>
      <c r="S89" t="s">
        <v>6030</v>
      </c>
    </row>
    <row r="90" spans="1:19">
      <c r="A90" s="278" t="s">
        <v>4372</v>
      </c>
      <c r="B90" s="279" t="s">
        <v>5677</v>
      </c>
      <c r="C90" s="67">
        <v>10632</v>
      </c>
      <c r="D90" s="279" t="s">
        <v>5679</v>
      </c>
      <c r="E90" s="280" t="s">
        <v>5678</v>
      </c>
      <c r="F90" s="278" t="s">
        <v>2462</v>
      </c>
      <c r="G90" s="214"/>
      <c r="H90" s="214"/>
      <c r="I90" s="214"/>
      <c r="M90" t="s">
        <v>5626</v>
      </c>
      <c r="N90">
        <v>10914</v>
      </c>
      <c r="O90" t="s">
        <v>5628</v>
      </c>
      <c r="P90" t="s">
        <v>5627</v>
      </c>
      <c r="Q90" t="str">
        <f t="shared" si="1"/>
        <v>DIST</v>
      </c>
      <c r="R90">
        <v>9.93</v>
      </c>
      <c r="S90" t="s">
        <v>6030</v>
      </c>
    </row>
    <row r="91" spans="1:19">
      <c r="A91" s="278" t="s">
        <v>4377</v>
      </c>
      <c r="B91" s="279" t="s">
        <v>5572</v>
      </c>
      <c r="C91" s="67">
        <v>10832</v>
      </c>
      <c r="D91" s="279" t="s">
        <v>5574</v>
      </c>
      <c r="E91" s="280" t="s">
        <v>5573</v>
      </c>
      <c r="F91" s="278" t="s">
        <v>2462</v>
      </c>
      <c r="G91" s="214"/>
      <c r="H91" s="214"/>
      <c r="I91" s="214"/>
      <c r="M91" t="s">
        <v>5629</v>
      </c>
      <c r="N91">
        <v>10759</v>
      </c>
      <c r="O91" t="s">
        <v>5631</v>
      </c>
      <c r="P91" t="s">
        <v>5630</v>
      </c>
      <c r="Q91" t="str">
        <f t="shared" si="1"/>
        <v>DIST</v>
      </c>
      <c r="R91">
        <v>9.84</v>
      </c>
      <c r="S91" t="s">
        <v>6030</v>
      </c>
    </row>
    <row r="92" spans="1:19">
      <c r="A92" s="278" t="s">
        <v>4382</v>
      </c>
      <c r="B92" s="279" t="s">
        <v>6013</v>
      </c>
      <c r="C92" s="67">
        <v>10733</v>
      </c>
      <c r="D92" s="279" t="s">
        <v>6015</v>
      </c>
      <c r="E92" s="280" t="s">
        <v>6014</v>
      </c>
      <c r="F92" s="278" t="s">
        <v>2462</v>
      </c>
      <c r="G92" s="214"/>
      <c r="H92" s="214"/>
      <c r="I92" s="214"/>
      <c r="M92" t="s">
        <v>5632</v>
      </c>
      <c r="N92">
        <v>10460</v>
      </c>
      <c r="O92" t="s">
        <v>5634</v>
      </c>
      <c r="P92" t="s">
        <v>5633</v>
      </c>
      <c r="Q92" t="str">
        <f t="shared" si="1"/>
        <v>DIST</v>
      </c>
      <c r="R92">
        <v>10</v>
      </c>
      <c r="S92" t="s">
        <v>6030</v>
      </c>
    </row>
    <row r="93" spans="1:19">
      <c r="A93" s="278" t="s">
        <v>4387</v>
      </c>
      <c r="B93" s="279" t="s">
        <v>5638</v>
      </c>
      <c r="C93" s="67">
        <v>10835</v>
      </c>
      <c r="D93" s="279" t="s">
        <v>5640</v>
      </c>
      <c r="E93" s="280" t="s">
        <v>5639</v>
      </c>
      <c r="F93" s="278" t="s">
        <v>2462</v>
      </c>
      <c r="G93" s="214"/>
      <c r="H93" s="214"/>
      <c r="I93" s="214"/>
      <c r="M93" t="s">
        <v>5635</v>
      </c>
      <c r="N93">
        <v>10925</v>
      </c>
      <c r="O93" t="s">
        <v>5637</v>
      </c>
      <c r="P93" t="s">
        <v>5636</v>
      </c>
      <c r="Q93" t="str">
        <f t="shared" si="1"/>
        <v>DIST</v>
      </c>
      <c r="R93">
        <v>8.39</v>
      </c>
      <c r="S93" t="s">
        <v>6030</v>
      </c>
    </row>
    <row r="94" spans="1:19">
      <c r="A94" s="278" t="s">
        <v>4392</v>
      </c>
      <c r="B94" s="279" t="s">
        <v>5410</v>
      </c>
      <c r="C94" s="67">
        <v>10836</v>
      </c>
      <c r="D94" s="279" t="s">
        <v>5412</v>
      </c>
      <c r="E94" s="280" t="s">
        <v>5411</v>
      </c>
      <c r="F94" s="278" t="s">
        <v>2462</v>
      </c>
      <c r="G94" s="214"/>
      <c r="H94" s="214"/>
      <c r="I94" s="214"/>
      <c r="M94" t="s">
        <v>5638</v>
      </c>
      <c r="N94">
        <v>10835</v>
      </c>
      <c r="O94" t="s">
        <v>5640</v>
      </c>
      <c r="P94" t="s">
        <v>5639</v>
      </c>
      <c r="Q94" t="str">
        <f t="shared" si="1"/>
        <v>DIST</v>
      </c>
      <c r="R94">
        <v>9.91</v>
      </c>
      <c r="S94" t="s">
        <v>6030</v>
      </c>
    </row>
    <row r="95" spans="1:19">
      <c r="A95" s="278" t="s">
        <v>4397</v>
      </c>
      <c r="B95" s="279" t="s">
        <v>5560</v>
      </c>
      <c r="C95" s="67">
        <v>10637</v>
      </c>
      <c r="D95" s="279" t="s">
        <v>5562</v>
      </c>
      <c r="E95" s="280" t="s">
        <v>5561</v>
      </c>
      <c r="F95" s="278" t="s">
        <v>2462</v>
      </c>
      <c r="G95" s="214"/>
      <c r="H95" s="214"/>
      <c r="I95" s="214"/>
      <c r="M95" t="s">
        <v>5641</v>
      </c>
      <c r="N95">
        <v>10557</v>
      </c>
      <c r="O95" t="s">
        <v>5643</v>
      </c>
      <c r="P95" t="s">
        <v>5642</v>
      </c>
      <c r="Q95" t="str">
        <f t="shared" si="1"/>
        <v>DIST</v>
      </c>
      <c r="R95">
        <v>9.52</v>
      </c>
      <c r="S95" t="s">
        <v>6030</v>
      </c>
    </row>
    <row r="96" spans="1:19">
      <c r="A96" s="278" t="s">
        <v>4402</v>
      </c>
      <c r="B96" s="279" t="s">
        <v>5491</v>
      </c>
      <c r="C96" s="67">
        <v>10638</v>
      </c>
      <c r="D96" s="279" t="s">
        <v>5493</v>
      </c>
      <c r="E96" s="280" t="s">
        <v>5492</v>
      </c>
      <c r="F96" s="278" t="s">
        <v>2462</v>
      </c>
      <c r="G96" s="214"/>
      <c r="H96" s="214"/>
      <c r="I96" s="214"/>
      <c r="M96" t="s">
        <v>5644</v>
      </c>
      <c r="N96">
        <v>10153</v>
      </c>
      <c r="O96" t="s">
        <v>5646</v>
      </c>
      <c r="P96" t="s">
        <v>5645</v>
      </c>
      <c r="Q96" t="str">
        <f t="shared" si="1"/>
        <v>DIST</v>
      </c>
      <c r="R96">
        <v>9.89</v>
      </c>
      <c r="S96" t="s">
        <v>6030</v>
      </c>
    </row>
    <row r="97" spans="1:19">
      <c r="A97" s="278" t="s">
        <v>4407</v>
      </c>
      <c r="B97" s="279" t="s">
        <v>5875</v>
      </c>
      <c r="C97" s="67">
        <v>10938</v>
      </c>
      <c r="D97" s="279" t="s">
        <v>5877</v>
      </c>
      <c r="E97" s="280" t="s">
        <v>5876</v>
      </c>
      <c r="F97" s="278" t="s">
        <v>2462</v>
      </c>
      <c r="G97" s="214"/>
      <c r="H97" s="214"/>
      <c r="I97" s="214"/>
      <c r="M97" t="s">
        <v>5647</v>
      </c>
      <c r="N97">
        <v>10858</v>
      </c>
      <c r="O97" t="s">
        <v>5649</v>
      </c>
      <c r="P97" t="s">
        <v>5648</v>
      </c>
      <c r="Q97" t="str">
        <f t="shared" si="1"/>
        <v>DIST</v>
      </c>
      <c r="R97">
        <v>9.91</v>
      </c>
      <c r="S97" t="s">
        <v>6030</v>
      </c>
    </row>
    <row r="98" spans="1:19">
      <c r="A98" s="278" t="s">
        <v>4411</v>
      </c>
      <c r="B98" s="279" t="s">
        <v>5608</v>
      </c>
      <c r="C98" s="67">
        <v>10738</v>
      </c>
      <c r="D98" s="279" t="s">
        <v>5610</v>
      </c>
      <c r="E98" s="280" t="s">
        <v>5609</v>
      </c>
      <c r="F98" s="278" t="s">
        <v>2462</v>
      </c>
      <c r="G98" s="214"/>
      <c r="H98" s="214"/>
      <c r="I98" s="214"/>
      <c r="M98" t="s">
        <v>5650</v>
      </c>
      <c r="N98">
        <v>10922</v>
      </c>
      <c r="O98" t="s">
        <v>5652</v>
      </c>
      <c r="P98" t="s">
        <v>5651</v>
      </c>
      <c r="Q98" t="str">
        <f t="shared" si="1"/>
        <v>DIST</v>
      </c>
      <c r="R98">
        <v>9.91</v>
      </c>
      <c r="S98" t="s">
        <v>6030</v>
      </c>
    </row>
    <row r="99" spans="1:19">
      <c r="A99" s="278" t="s">
        <v>4416</v>
      </c>
      <c r="B99" s="279" t="s">
        <v>5842</v>
      </c>
      <c r="C99" s="67">
        <v>10838</v>
      </c>
      <c r="D99" s="279" t="s">
        <v>5844</v>
      </c>
      <c r="E99" s="280" t="s">
        <v>5843</v>
      </c>
      <c r="F99" s="278" t="s">
        <v>2462</v>
      </c>
      <c r="G99" s="214"/>
      <c r="H99" s="214"/>
      <c r="I99" s="214"/>
      <c r="M99" t="s">
        <v>5653</v>
      </c>
      <c r="N99">
        <v>10445</v>
      </c>
      <c r="O99" t="s">
        <v>5655</v>
      </c>
      <c r="P99" t="s">
        <v>5654</v>
      </c>
      <c r="Q99" t="str">
        <f t="shared" si="1"/>
        <v>DIST</v>
      </c>
      <c r="R99">
        <v>9.98</v>
      </c>
      <c r="S99" t="s">
        <v>6030</v>
      </c>
    </row>
    <row r="100" spans="1:19">
      <c r="A100" s="278" t="s">
        <v>4421</v>
      </c>
      <c r="B100" s="279" t="s">
        <v>5464</v>
      </c>
      <c r="C100" s="67">
        <v>10942</v>
      </c>
      <c r="D100" s="279" t="s">
        <v>5466</v>
      </c>
      <c r="E100" s="280" t="s">
        <v>5465</v>
      </c>
      <c r="F100" s="278" t="s">
        <v>2462</v>
      </c>
      <c r="G100" s="214"/>
      <c r="H100" s="214"/>
      <c r="I100" s="214"/>
      <c r="M100" t="s">
        <v>5656</v>
      </c>
      <c r="N100">
        <v>10433</v>
      </c>
      <c r="O100" t="s">
        <v>5658</v>
      </c>
      <c r="P100" t="s">
        <v>5657</v>
      </c>
      <c r="Q100" t="str">
        <f t="shared" si="1"/>
        <v>DIST</v>
      </c>
      <c r="R100">
        <v>9.82</v>
      </c>
      <c r="S100" t="s">
        <v>6030</v>
      </c>
    </row>
    <row r="101" spans="1:19">
      <c r="A101" s="278" t="s">
        <v>4426</v>
      </c>
      <c r="B101" s="279" t="s">
        <v>5764</v>
      </c>
      <c r="C101" s="67">
        <v>10743</v>
      </c>
      <c r="D101" s="279" t="s">
        <v>5766</v>
      </c>
      <c r="E101" s="280" t="s">
        <v>5765</v>
      </c>
      <c r="F101" s="278" t="s">
        <v>2462</v>
      </c>
      <c r="G101" s="214"/>
      <c r="H101" s="214"/>
      <c r="I101" s="214"/>
      <c r="M101" t="s">
        <v>5659</v>
      </c>
      <c r="N101">
        <v>10749</v>
      </c>
      <c r="O101" t="s">
        <v>5661</v>
      </c>
      <c r="P101" t="s">
        <v>5660</v>
      </c>
      <c r="Q101" t="str">
        <f t="shared" si="1"/>
        <v>DIST</v>
      </c>
      <c r="R101">
        <v>9.43</v>
      </c>
      <c r="S101" t="s">
        <v>6030</v>
      </c>
    </row>
    <row r="102" spans="1:19">
      <c r="A102" s="278" t="s">
        <v>4431</v>
      </c>
      <c r="B102" s="279" t="s">
        <v>5881</v>
      </c>
      <c r="C102" s="67">
        <v>10844</v>
      </c>
      <c r="D102" s="279" t="s">
        <v>5883</v>
      </c>
      <c r="E102" s="280" t="s">
        <v>5882</v>
      </c>
      <c r="F102" s="278" t="s">
        <v>2462</v>
      </c>
      <c r="G102" s="214"/>
      <c r="H102" s="214"/>
      <c r="I102" s="214"/>
      <c r="M102" t="s">
        <v>5662</v>
      </c>
      <c r="N102">
        <v>10535</v>
      </c>
      <c r="O102" t="s">
        <v>5664</v>
      </c>
      <c r="P102" t="s">
        <v>5663</v>
      </c>
      <c r="Q102" t="str">
        <f t="shared" si="1"/>
        <v>DIST</v>
      </c>
      <c r="R102">
        <v>9.9499999999999993</v>
      </c>
      <c r="S102" t="s">
        <v>6030</v>
      </c>
    </row>
    <row r="103" spans="1:19">
      <c r="A103" s="278" t="s">
        <v>4436</v>
      </c>
      <c r="B103" s="279" t="s">
        <v>5413</v>
      </c>
      <c r="C103" s="67">
        <v>10845</v>
      </c>
      <c r="D103" s="279" t="s">
        <v>5415</v>
      </c>
      <c r="E103" s="280" t="s">
        <v>5414</v>
      </c>
      <c r="F103" s="278" t="s">
        <v>2462</v>
      </c>
      <c r="G103" s="214"/>
      <c r="H103" s="214"/>
      <c r="I103" s="214"/>
      <c r="M103" t="s">
        <v>5665</v>
      </c>
      <c r="N103">
        <v>10946</v>
      </c>
      <c r="O103" t="s">
        <v>5667</v>
      </c>
      <c r="P103" t="s">
        <v>5666</v>
      </c>
      <c r="Q103" t="str">
        <f t="shared" si="1"/>
        <v>DIST</v>
      </c>
      <c r="R103">
        <v>9.91</v>
      </c>
      <c r="S103" t="s">
        <v>6043</v>
      </c>
    </row>
    <row r="104" spans="1:19">
      <c r="A104" s="278" t="s">
        <v>4441</v>
      </c>
      <c r="B104" s="279" t="s">
        <v>5431</v>
      </c>
      <c r="C104" s="67">
        <v>10746</v>
      </c>
      <c r="D104" s="279" t="s">
        <v>5433</v>
      </c>
      <c r="E104" s="280" t="s">
        <v>5432</v>
      </c>
      <c r="F104" s="278" t="s">
        <v>2462</v>
      </c>
      <c r="G104" s="214"/>
      <c r="H104" s="214"/>
      <c r="I104" s="214"/>
      <c r="M104" t="s">
        <v>5668</v>
      </c>
      <c r="N104">
        <v>10231</v>
      </c>
      <c r="O104" t="s">
        <v>5670</v>
      </c>
      <c r="P104" t="s">
        <v>5669</v>
      </c>
      <c r="Q104" t="str">
        <f t="shared" si="1"/>
        <v>DIST</v>
      </c>
      <c r="R104">
        <v>9.11</v>
      </c>
      <c r="S104" t="s">
        <v>6040</v>
      </c>
    </row>
    <row r="105" spans="1:19">
      <c r="A105" s="278" t="s">
        <v>4446</v>
      </c>
      <c r="B105" s="279" t="s">
        <v>5890</v>
      </c>
      <c r="C105" s="67">
        <v>10647</v>
      </c>
      <c r="D105" s="279" t="s">
        <v>5892</v>
      </c>
      <c r="E105" s="280" t="s">
        <v>5891</v>
      </c>
      <c r="F105" s="278" t="s">
        <v>2462</v>
      </c>
      <c r="G105" s="214"/>
      <c r="H105" s="214"/>
      <c r="I105" s="214"/>
      <c r="M105" t="s">
        <v>5671</v>
      </c>
      <c r="N105">
        <v>10872</v>
      </c>
      <c r="O105" t="s">
        <v>5673</v>
      </c>
      <c r="P105" t="s">
        <v>5672</v>
      </c>
      <c r="Q105" t="str">
        <f t="shared" si="1"/>
        <v>DIST</v>
      </c>
      <c r="R105">
        <v>9.98</v>
      </c>
      <c r="S105" t="s">
        <v>6030</v>
      </c>
    </row>
    <row r="106" spans="1:19">
      <c r="A106" s="278" t="s">
        <v>4451</v>
      </c>
      <c r="B106" s="279" t="s">
        <v>5869</v>
      </c>
      <c r="C106" s="67">
        <v>10509</v>
      </c>
      <c r="D106" s="279" t="s">
        <v>5871</v>
      </c>
      <c r="E106" s="280" t="s">
        <v>5870</v>
      </c>
      <c r="F106" s="278" t="s">
        <v>2462</v>
      </c>
      <c r="G106" s="214"/>
      <c r="H106" s="214"/>
      <c r="I106" s="214"/>
      <c r="M106" t="s">
        <v>5674</v>
      </c>
      <c r="N106">
        <v>10407</v>
      </c>
      <c r="O106" t="s">
        <v>5676</v>
      </c>
      <c r="P106" t="s">
        <v>5675</v>
      </c>
      <c r="Q106" t="str">
        <f t="shared" si="1"/>
        <v>DIST</v>
      </c>
      <c r="R106">
        <v>9.61</v>
      </c>
      <c r="S106" t="s">
        <v>6039</v>
      </c>
    </row>
    <row r="107" spans="1:19">
      <c r="A107" s="278" t="s">
        <v>4456</v>
      </c>
      <c r="B107" s="279" t="s">
        <v>5737</v>
      </c>
      <c r="C107" s="67">
        <v>10412</v>
      </c>
      <c r="D107" s="279" t="s">
        <v>5739</v>
      </c>
      <c r="E107" s="280" t="s">
        <v>5738</v>
      </c>
      <c r="F107" s="278" t="s">
        <v>2462</v>
      </c>
      <c r="G107" s="214"/>
      <c r="H107" s="214"/>
      <c r="I107" s="214"/>
      <c r="M107" t="s">
        <v>5677</v>
      </c>
      <c r="N107">
        <v>10632</v>
      </c>
      <c r="O107" t="s">
        <v>5679</v>
      </c>
      <c r="P107" t="s">
        <v>5678</v>
      </c>
      <c r="Q107" t="str">
        <f t="shared" si="1"/>
        <v>DIST</v>
      </c>
      <c r="R107">
        <v>9.84</v>
      </c>
      <c r="S107" t="s">
        <v>6030</v>
      </c>
    </row>
    <row r="108" spans="1:19">
      <c r="A108" s="278" t="s">
        <v>4461</v>
      </c>
      <c r="B108" s="279" t="s">
        <v>6010</v>
      </c>
      <c r="C108" s="67">
        <v>10413</v>
      </c>
      <c r="D108" s="279" t="s">
        <v>6012</v>
      </c>
      <c r="E108" s="280" t="s">
        <v>6011</v>
      </c>
      <c r="F108" s="278" t="s">
        <v>2462</v>
      </c>
      <c r="G108" s="214"/>
      <c r="H108" s="214"/>
      <c r="I108" s="214"/>
      <c r="M108" t="s">
        <v>5680</v>
      </c>
      <c r="N108">
        <v>10368</v>
      </c>
      <c r="O108" t="s">
        <v>5682</v>
      </c>
      <c r="P108" t="s">
        <v>5681</v>
      </c>
      <c r="Q108" t="str">
        <f t="shared" si="1"/>
        <v>DIST</v>
      </c>
      <c r="R108">
        <v>9.8000000000000007</v>
      </c>
      <c r="S108" t="s">
        <v>6030</v>
      </c>
    </row>
    <row r="109" spans="1:19">
      <c r="A109" s="278" t="s">
        <v>4466</v>
      </c>
      <c r="B109" s="279" t="s">
        <v>5377</v>
      </c>
      <c r="C109" s="67">
        <v>10414</v>
      </c>
      <c r="D109" s="279" t="s">
        <v>5379</v>
      </c>
      <c r="E109" s="280" t="s">
        <v>5378</v>
      </c>
      <c r="F109" s="278" t="s">
        <v>2462</v>
      </c>
      <c r="G109" s="214"/>
      <c r="H109" s="214"/>
      <c r="I109" s="214"/>
      <c r="M109" t="s">
        <v>5683</v>
      </c>
      <c r="N109">
        <v>10312</v>
      </c>
      <c r="O109" t="s">
        <v>5685</v>
      </c>
      <c r="P109" t="s">
        <v>5684</v>
      </c>
      <c r="Q109" t="str">
        <f t="shared" si="1"/>
        <v>DIST</v>
      </c>
      <c r="R109">
        <v>9.3000000000000007</v>
      </c>
      <c r="S109" t="s">
        <v>6030</v>
      </c>
    </row>
    <row r="110" spans="1:19">
      <c r="A110" s="278" t="s">
        <v>4471</v>
      </c>
      <c r="B110" s="279" t="s">
        <v>5995</v>
      </c>
      <c r="C110" s="67">
        <v>10514</v>
      </c>
      <c r="D110" s="279" t="s">
        <v>5997</v>
      </c>
      <c r="E110" s="280" t="s">
        <v>5996</v>
      </c>
      <c r="F110" s="278" t="s">
        <v>2462</v>
      </c>
      <c r="G110" s="214"/>
      <c r="H110" s="214"/>
      <c r="I110" s="214"/>
      <c r="M110" t="s">
        <v>5686</v>
      </c>
      <c r="N110">
        <v>10671</v>
      </c>
      <c r="O110" t="s">
        <v>5688</v>
      </c>
      <c r="P110" t="s">
        <v>5687</v>
      </c>
      <c r="Q110" t="str">
        <f t="shared" si="1"/>
        <v>DIST</v>
      </c>
      <c r="R110">
        <v>9.59</v>
      </c>
      <c r="S110" t="s">
        <v>6030</v>
      </c>
    </row>
    <row r="111" spans="1:19">
      <c r="A111" s="278" t="s">
        <v>4476</v>
      </c>
      <c r="B111" s="279" t="s">
        <v>5512</v>
      </c>
      <c r="C111" s="67">
        <v>10420</v>
      </c>
      <c r="D111" s="279" t="s">
        <v>5514</v>
      </c>
      <c r="E111" s="280" t="s">
        <v>5513</v>
      </c>
      <c r="F111" s="278" t="s">
        <v>2462</v>
      </c>
      <c r="G111" s="214"/>
      <c r="H111" s="214"/>
      <c r="I111" s="214"/>
      <c r="M111" t="s">
        <v>5689</v>
      </c>
      <c r="N111">
        <v>10441</v>
      </c>
      <c r="O111" t="s">
        <v>5691</v>
      </c>
      <c r="P111" t="s">
        <v>5690</v>
      </c>
      <c r="Q111" t="str">
        <f t="shared" si="1"/>
        <v>DIST</v>
      </c>
      <c r="R111">
        <v>9.68</v>
      </c>
      <c r="S111" t="s">
        <v>6030</v>
      </c>
    </row>
    <row r="112" spans="1:19">
      <c r="A112" s="278" t="s">
        <v>4481</v>
      </c>
      <c r="B112" s="279" t="s">
        <v>5917</v>
      </c>
      <c r="C112" s="67">
        <v>10520</v>
      </c>
      <c r="D112" s="279" t="s">
        <v>5919</v>
      </c>
      <c r="E112" s="280" t="s">
        <v>5918</v>
      </c>
      <c r="F112" s="278" t="s">
        <v>2462</v>
      </c>
      <c r="G112" s="214"/>
      <c r="H112" s="214"/>
      <c r="I112" s="214"/>
      <c r="M112" t="s">
        <v>5692</v>
      </c>
      <c r="N112">
        <v>10355</v>
      </c>
      <c r="O112" t="s">
        <v>5694</v>
      </c>
      <c r="P112" t="s">
        <v>5693</v>
      </c>
      <c r="Q112" t="str">
        <f t="shared" si="1"/>
        <v>DIST</v>
      </c>
      <c r="R112">
        <v>9.91</v>
      </c>
      <c r="S112" t="s">
        <v>6030</v>
      </c>
    </row>
    <row r="113" spans="1:19">
      <c r="A113" s="278" t="s">
        <v>4486</v>
      </c>
      <c r="B113" s="279" t="s">
        <v>6016</v>
      </c>
      <c r="C113" s="67">
        <v>10417</v>
      </c>
      <c r="D113" s="279" t="s">
        <v>6018</v>
      </c>
      <c r="E113" s="280" t="s">
        <v>6017</v>
      </c>
      <c r="F113" s="278" t="s">
        <v>2462</v>
      </c>
      <c r="G113" s="214"/>
      <c r="H113" s="214"/>
      <c r="I113" s="214"/>
      <c r="M113" t="s">
        <v>5695</v>
      </c>
      <c r="N113">
        <v>10861</v>
      </c>
      <c r="O113" t="s">
        <v>5697</v>
      </c>
      <c r="P113" t="s">
        <v>5696</v>
      </c>
      <c r="Q113" t="str">
        <f t="shared" si="1"/>
        <v>DIST</v>
      </c>
      <c r="R113">
        <v>9.32</v>
      </c>
      <c r="S113" t="s">
        <v>6030</v>
      </c>
    </row>
    <row r="114" spans="1:19">
      <c r="A114" s="278" t="s">
        <v>4491</v>
      </c>
      <c r="B114" s="279" t="s">
        <v>5971</v>
      </c>
      <c r="C114" s="67">
        <v>10418</v>
      </c>
      <c r="D114" s="279" t="s">
        <v>5973</v>
      </c>
      <c r="E114" s="280" t="s">
        <v>5972</v>
      </c>
      <c r="F114" s="278" t="s">
        <v>2462</v>
      </c>
      <c r="G114" s="214"/>
      <c r="H114" s="214"/>
      <c r="I114" s="214"/>
      <c r="M114" t="s">
        <v>5698</v>
      </c>
      <c r="N114">
        <v>10120</v>
      </c>
      <c r="O114" t="s">
        <v>5700</v>
      </c>
      <c r="P114" t="s">
        <v>5699</v>
      </c>
      <c r="Q114" t="str">
        <f t="shared" si="1"/>
        <v>DIST</v>
      </c>
      <c r="R114">
        <v>10</v>
      </c>
      <c r="S114" t="s">
        <v>6030</v>
      </c>
    </row>
    <row r="115" spans="1:19">
      <c r="A115" s="278" t="s">
        <v>4496</v>
      </c>
      <c r="B115" s="279" t="s">
        <v>6019</v>
      </c>
      <c r="C115" s="67">
        <v>10517</v>
      </c>
      <c r="D115" s="279" t="s">
        <v>6021</v>
      </c>
      <c r="E115" s="280" t="s">
        <v>6020</v>
      </c>
      <c r="F115" s="278" t="s">
        <v>2462</v>
      </c>
      <c r="G115" s="214"/>
      <c r="H115" s="214"/>
      <c r="I115" s="214"/>
      <c r="M115" t="s">
        <v>5701</v>
      </c>
      <c r="N115">
        <v>10438</v>
      </c>
      <c r="O115" t="s">
        <v>5703</v>
      </c>
      <c r="P115" t="s">
        <v>5702</v>
      </c>
      <c r="Q115" t="str">
        <f t="shared" si="1"/>
        <v>DIST</v>
      </c>
      <c r="R115">
        <v>9.4499999999999993</v>
      </c>
      <c r="S115" t="s">
        <v>6030</v>
      </c>
    </row>
    <row r="116" spans="1:19">
      <c r="A116" s="278" t="s">
        <v>4501</v>
      </c>
      <c r="B116" s="279" t="s">
        <v>5569</v>
      </c>
      <c r="C116" s="67">
        <v>10519</v>
      </c>
      <c r="D116" s="279" t="s">
        <v>5571</v>
      </c>
      <c r="E116" s="280" t="s">
        <v>5570</v>
      </c>
      <c r="F116" s="278" t="s">
        <v>2462</v>
      </c>
      <c r="G116" s="214"/>
      <c r="H116" s="214"/>
      <c r="I116" s="214"/>
      <c r="M116" t="s">
        <v>5704</v>
      </c>
      <c r="N116">
        <v>10926</v>
      </c>
      <c r="O116" t="s">
        <v>5706</v>
      </c>
      <c r="P116" t="s">
        <v>5705</v>
      </c>
      <c r="Q116" t="str">
        <f t="shared" si="1"/>
        <v>DIST</v>
      </c>
      <c r="R116">
        <v>10</v>
      </c>
      <c r="S116" t="s">
        <v>6030</v>
      </c>
    </row>
    <row r="117" spans="1:19">
      <c r="A117" s="278" t="s">
        <v>4506</v>
      </c>
      <c r="B117" s="279" t="s">
        <v>5584</v>
      </c>
      <c r="C117" s="67">
        <v>10521</v>
      </c>
      <c r="D117" s="279" t="s">
        <v>5586</v>
      </c>
      <c r="E117" s="280" t="s">
        <v>5585</v>
      </c>
      <c r="F117" s="278" t="s">
        <v>2462</v>
      </c>
      <c r="G117" s="214"/>
      <c r="H117" s="214"/>
      <c r="I117" s="214"/>
      <c r="M117" t="s">
        <v>5707</v>
      </c>
      <c r="N117">
        <v>10465</v>
      </c>
      <c r="O117" t="s">
        <v>5709</v>
      </c>
      <c r="P117" t="s">
        <v>5708</v>
      </c>
      <c r="Q117" t="str">
        <f t="shared" si="1"/>
        <v>DIST</v>
      </c>
      <c r="R117">
        <v>9.73</v>
      </c>
      <c r="S117" t="s">
        <v>6030</v>
      </c>
    </row>
    <row r="118" spans="1:19">
      <c r="A118" s="278" t="s">
        <v>4511</v>
      </c>
      <c r="B118" s="279" t="s">
        <v>6007</v>
      </c>
      <c r="C118" s="67">
        <v>10522</v>
      </c>
      <c r="D118" s="279" t="s">
        <v>6009</v>
      </c>
      <c r="E118" s="280" t="s">
        <v>6008</v>
      </c>
      <c r="F118" s="278" t="s">
        <v>2462</v>
      </c>
      <c r="G118" s="214"/>
      <c r="H118" s="214"/>
      <c r="I118" s="214"/>
      <c r="M118" t="s">
        <v>5710</v>
      </c>
      <c r="N118">
        <v>10308</v>
      </c>
      <c r="O118" t="s">
        <v>5712</v>
      </c>
      <c r="P118" t="s">
        <v>5711</v>
      </c>
      <c r="Q118" t="str">
        <f t="shared" si="1"/>
        <v>DIST</v>
      </c>
      <c r="R118">
        <v>9.41</v>
      </c>
      <c r="S118" t="s">
        <v>6040</v>
      </c>
    </row>
    <row r="119" spans="1:19">
      <c r="A119" s="278" t="s">
        <v>4516</v>
      </c>
      <c r="B119" s="279" t="s">
        <v>5728</v>
      </c>
      <c r="C119" s="67">
        <v>10523</v>
      </c>
      <c r="D119" s="279" t="s">
        <v>5730</v>
      </c>
      <c r="E119" s="280" t="s">
        <v>5729</v>
      </c>
      <c r="F119" s="278" t="s">
        <v>2462</v>
      </c>
      <c r="G119" s="214"/>
      <c r="H119" s="214"/>
      <c r="I119" s="214"/>
      <c r="M119" t="s">
        <v>5713</v>
      </c>
      <c r="N119">
        <v>10327</v>
      </c>
      <c r="O119" t="s">
        <v>5715</v>
      </c>
      <c r="P119" t="s">
        <v>5714</v>
      </c>
      <c r="Q119" t="str">
        <f t="shared" si="1"/>
        <v>DIST</v>
      </c>
      <c r="R119">
        <v>10</v>
      </c>
      <c r="S119" t="s">
        <v>6030</v>
      </c>
    </row>
    <row r="120" spans="1:19">
      <c r="A120" s="278" t="s">
        <v>4520</v>
      </c>
      <c r="B120" s="279" t="s">
        <v>5713</v>
      </c>
      <c r="C120" s="67">
        <v>10327</v>
      </c>
      <c r="D120" s="279" t="s">
        <v>5715</v>
      </c>
      <c r="E120" s="280" t="s">
        <v>5714</v>
      </c>
      <c r="F120" s="278" t="s">
        <v>2462</v>
      </c>
      <c r="G120" s="214"/>
      <c r="H120" s="214"/>
      <c r="I120" s="214"/>
      <c r="M120" t="s">
        <v>5716</v>
      </c>
      <c r="N120">
        <v>10974</v>
      </c>
      <c r="O120" t="s">
        <v>5718</v>
      </c>
      <c r="P120" t="s">
        <v>5717</v>
      </c>
      <c r="Q120" t="str">
        <f t="shared" si="1"/>
        <v>DIST</v>
      </c>
      <c r="R120">
        <v>9.4499999999999993</v>
      </c>
      <c r="S120" t="s">
        <v>6044</v>
      </c>
    </row>
    <row r="121" spans="1:19">
      <c r="A121" s="278" t="s">
        <v>4525</v>
      </c>
      <c r="B121" s="279" t="s">
        <v>5389</v>
      </c>
      <c r="C121" s="67">
        <v>10526</v>
      </c>
      <c r="D121" s="279" t="s">
        <v>5391</v>
      </c>
      <c r="E121" s="280" t="s">
        <v>5390</v>
      </c>
      <c r="F121" s="278" t="s">
        <v>2462</v>
      </c>
      <c r="G121" s="214"/>
      <c r="H121" s="214"/>
      <c r="I121" s="214"/>
      <c r="M121" t="s">
        <v>5719</v>
      </c>
      <c r="N121">
        <v>10435</v>
      </c>
      <c r="O121" t="s">
        <v>5721</v>
      </c>
      <c r="P121" t="s">
        <v>5720</v>
      </c>
      <c r="Q121" t="str">
        <f t="shared" si="1"/>
        <v>DIST</v>
      </c>
      <c r="R121">
        <v>10</v>
      </c>
      <c r="S121" t="s">
        <v>6030</v>
      </c>
    </row>
    <row r="122" spans="1:19">
      <c r="A122" s="278" t="s">
        <v>4530</v>
      </c>
      <c r="B122" s="279" t="s">
        <v>5935</v>
      </c>
      <c r="C122" s="67">
        <v>10527</v>
      </c>
      <c r="D122" s="279" t="s">
        <v>5937</v>
      </c>
      <c r="E122" s="280" t="s">
        <v>5936</v>
      </c>
      <c r="F122" s="278" t="s">
        <v>2462</v>
      </c>
      <c r="G122" s="214"/>
      <c r="H122" s="214"/>
      <c r="I122" s="214"/>
      <c r="M122" t="s">
        <v>5722</v>
      </c>
      <c r="N122">
        <v>10469</v>
      </c>
      <c r="O122" t="s">
        <v>5724</v>
      </c>
      <c r="P122" t="s">
        <v>5723</v>
      </c>
      <c r="Q122" t="str">
        <f t="shared" si="1"/>
        <v>DIST</v>
      </c>
      <c r="R122">
        <v>9.64</v>
      </c>
      <c r="S122" t="s">
        <v>6030</v>
      </c>
    </row>
    <row r="123" spans="1:19">
      <c r="A123" s="278" t="s">
        <v>4535</v>
      </c>
      <c r="B123" s="279" t="s">
        <v>5372</v>
      </c>
      <c r="C123" s="67">
        <v>10848</v>
      </c>
      <c r="D123" s="279" t="s">
        <v>5374</v>
      </c>
      <c r="E123" s="280" t="s">
        <v>5373</v>
      </c>
      <c r="F123" s="278" t="s">
        <v>2462</v>
      </c>
      <c r="G123" s="214"/>
      <c r="H123" s="214"/>
      <c r="I123" s="214"/>
      <c r="M123" t="s">
        <v>5725</v>
      </c>
      <c r="N123">
        <v>10932</v>
      </c>
      <c r="O123" t="s">
        <v>5727</v>
      </c>
      <c r="P123" t="s">
        <v>5726</v>
      </c>
      <c r="Q123" t="str">
        <f t="shared" si="1"/>
        <v>DIST</v>
      </c>
      <c r="R123">
        <v>10</v>
      </c>
      <c r="S123" t="s">
        <v>6030</v>
      </c>
    </row>
    <row r="124" spans="1:19">
      <c r="A124" s="278" t="s">
        <v>4540</v>
      </c>
      <c r="B124" s="279" t="s">
        <v>5659</v>
      </c>
      <c r="C124" s="67">
        <v>10749</v>
      </c>
      <c r="D124" s="279" t="s">
        <v>5661</v>
      </c>
      <c r="E124" s="280" t="s">
        <v>5660</v>
      </c>
      <c r="F124" s="278" t="s">
        <v>2462</v>
      </c>
      <c r="G124" s="214"/>
      <c r="H124" s="214"/>
      <c r="I124" s="214"/>
      <c r="M124" t="s">
        <v>5728</v>
      </c>
      <c r="N124">
        <v>10523</v>
      </c>
      <c r="O124" t="s">
        <v>5730</v>
      </c>
      <c r="P124" t="s">
        <v>5729</v>
      </c>
      <c r="Q124" t="str">
        <f t="shared" si="1"/>
        <v>DIST</v>
      </c>
      <c r="R124">
        <v>10</v>
      </c>
      <c r="S124" t="s">
        <v>6042</v>
      </c>
    </row>
    <row r="125" spans="1:19">
      <c r="A125" s="278" t="s">
        <v>4545</v>
      </c>
      <c r="B125" s="279" t="s">
        <v>5551</v>
      </c>
      <c r="C125" s="67">
        <v>10650</v>
      </c>
      <c r="D125" s="279" t="s">
        <v>5553</v>
      </c>
      <c r="E125" s="280" t="s">
        <v>5552</v>
      </c>
      <c r="F125" s="278" t="s">
        <v>2462</v>
      </c>
      <c r="G125" s="214"/>
      <c r="H125" s="214"/>
      <c r="I125" s="214"/>
      <c r="M125" t="s">
        <v>5731</v>
      </c>
      <c r="N125">
        <v>10751</v>
      </c>
      <c r="O125" t="s">
        <v>5733</v>
      </c>
      <c r="P125" t="s">
        <v>5732</v>
      </c>
      <c r="Q125" t="str">
        <f t="shared" si="1"/>
        <v>DIST</v>
      </c>
      <c r="R125">
        <v>9.86</v>
      </c>
      <c r="S125" t="s">
        <v>6030</v>
      </c>
    </row>
    <row r="126" spans="1:19">
      <c r="A126" s="278" t="s">
        <v>4550</v>
      </c>
      <c r="B126" s="279" t="s">
        <v>5731</v>
      </c>
      <c r="C126" s="67">
        <v>10751</v>
      </c>
      <c r="D126" s="279" t="s">
        <v>5733</v>
      </c>
      <c r="E126" s="280" t="s">
        <v>5732</v>
      </c>
      <c r="F126" s="278" t="s">
        <v>2462</v>
      </c>
      <c r="G126" s="214"/>
      <c r="H126" s="214"/>
      <c r="I126" s="214"/>
      <c r="M126" t="s">
        <v>5734</v>
      </c>
      <c r="N126">
        <v>10761</v>
      </c>
      <c r="O126" t="s">
        <v>5736</v>
      </c>
      <c r="P126" t="s">
        <v>5735</v>
      </c>
      <c r="Q126" t="str">
        <f t="shared" si="1"/>
        <v>DIST</v>
      </c>
      <c r="R126">
        <v>8.84</v>
      </c>
      <c r="S126" t="s">
        <v>6030</v>
      </c>
    </row>
    <row r="127" spans="1:19">
      <c r="A127" s="278" t="s">
        <v>4555</v>
      </c>
      <c r="B127" s="279" t="s">
        <v>5983</v>
      </c>
      <c r="C127" s="67">
        <v>10951</v>
      </c>
      <c r="D127" s="279" t="s">
        <v>5985</v>
      </c>
      <c r="E127" s="280" t="s">
        <v>5984</v>
      </c>
      <c r="F127" s="278" t="s">
        <v>2462</v>
      </c>
      <c r="G127" s="214"/>
      <c r="H127" s="214"/>
      <c r="I127" s="214"/>
      <c r="M127" t="s">
        <v>5737</v>
      </c>
      <c r="N127">
        <v>10412</v>
      </c>
      <c r="O127" t="s">
        <v>5739</v>
      </c>
      <c r="P127" t="s">
        <v>5738</v>
      </c>
      <c r="Q127" t="str">
        <f t="shared" si="1"/>
        <v>DIST</v>
      </c>
      <c r="R127">
        <v>9.98</v>
      </c>
      <c r="S127" t="s">
        <v>6030</v>
      </c>
    </row>
    <row r="128" spans="1:19">
      <c r="A128" s="278" t="s">
        <v>4560</v>
      </c>
      <c r="B128" s="279" t="s">
        <v>5548</v>
      </c>
      <c r="C128" s="67">
        <v>10752</v>
      </c>
      <c r="D128" s="279" t="s">
        <v>5550</v>
      </c>
      <c r="E128" s="280" t="s">
        <v>5549</v>
      </c>
      <c r="F128" s="278" t="s">
        <v>2462</v>
      </c>
      <c r="G128" s="214"/>
      <c r="H128" s="214"/>
      <c r="I128" s="214"/>
      <c r="M128" t="s">
        <v>5740</v>
      </c>
      <c r="N128">
        <v>10117</v>
      </c>
      <c r="O128" t="s">
        <v>5742</v>
      </c>
      <c r="P128" t="s">
        <v>5741</v>
      </c>
      <c r="Q128" t="str">
        <f t="shared" si="1"/>
        <v>DIST</v>
      </c>
      <c r="R128">
        <v>10</v>
      </c>
      <c r="S128" t="s">
        <v>6030</v>
      </c>
    </row>
    <row r="129" spans="1:19">
      <c r="A129" s="278" t="s">
        <v>4565</v>
      </c>
      <c r="B129" s="279" t="s">
        <v>5962</v>
      </c>
      <c r="C129" s="67">
        <v>10328</v>
      </c>
      <c r="D129" s="279" t="s">
        <v>5964</v>
      </c>
      <c r="E129" s="280" t="s">
        <v>5963</v>
      </c>
      <c r="F129" s="278" t="s">
        <v>2462</v>
      </c>
      <c r="G129" s="214"/>
      <c r="H129" s="214"/>
      <c r="I129" s="214"/>
      <c r="M129" t="s">
        <v>5743</v>
      </c>
      <c r="N129">
        <v>10613</v>
      </c>
      <c r="O129" t="s">
        <v>5745</v>
      </c>
      <c r="P129" t="s">
        <v>5744</v>
      </c>
      <c r="Q129" t="str">
        <f t="shared" si="1"/>
        <v>DIST</v>
      </c>
      <c r="R129">
        <v>9.64</v>
      </c>
      <c r="S129" t="s">
        <v>6030</v>
      </c>
    </row>
    <row r="130" spans="1:19">
      <c r="A130" s="278" t="s">
        <v>4570</v>
      </c>
      <c r="B130" s="279" t="s">
        <v>5854</v>
      </c>
      <c r="C130" s="67">
        <v>10430</v>
      </c>
      <c r="D130" s="279" t="s">
        <v>5856</v>
      </c>
      <c r="E130" s="280" t="s">
        <v>5855</v>
      </c>
      <c r="F130" s="278" t="s">
        <v>2462</v>
      </c>
      <c r="G130" s="214"/>
      <c r="H130" s="214"/>
      <c r="I130" s="214"/>
      <c r="M130" t="s">
        <v>5746</v>
      </c>
      <c r="N130">
        <v>10103</v>
      </c>
      <c r="O130" t="s">
        <v>5748</v>
      </c>
      <c r="P130" t="s">
        <v>5747</v>
      </c>
      <c r="Q130" t="str">
        <f t="shared" si="1"/>
        <v>DIST</v>
      </c>
      <c r="R130">
        <v>9.93</v>
      </c>
      <c r="S130" t="s">
        <v>6030</v>
      </c>
    </row>
    <row r="131" spans="1:19">
      <c r="A131" s="278" t="s">
        <v>4575</v>
      </c>
      <c r="B131" s="279" t="s">
        <v>5788</v>
      </c>
      <c r="C131" s="67">
        <v>10331</v>
      </c>
      <c r="D131" s="279" t="s">
        <v>5790</v>
      </c>
      <c r="E131" s="280" t="s">
        <v>5789</v>
      </c>
      <c r="F131" s="278" t="s">
        <v>2462</v>
      </c>
      <c r="G131" s="214"/>
      <c r="H131" s="214"/>
      <c r="I131" s="214"/>
      <c r="M131" t="s">
        <v>5749</v>
      </c>
      <c r="N131">
        <v>10210</v>
      </c>
      <c r="O131" t="s">
        <v>5751</v>
      </c>
      <c r="P131" t="s">
        <v>5750</v>
      </c>
      <c r="Q131" t="str">
        <f t="shared" ref="Q131:Q194" si="2">IF(R131&lt;5,"ATKT","DIST")</f>
        <v>DIST</v>
      </c>
      <c r="R131">
        <v>9.68</v>
      </c>
      <c r="S131" t="s">
        <v>6030</v>
      </c>
    </row>
    <row r="132" spans="1:19">
      <c r="A132" s="278" t="s">
        <v>4580</v>
      </c>
      <c r="B132" s="279" t="s">
        <v>5866</v>
      </c>
      <c r="C132" s="67">
        <v>10854</v>
      </c>
      <c r="D132" s="279" t="s">
        <v>5868</v>
      </c>
      <c r="E132" s="280" t="s">
        <v>5867</v>
      </c>
      <c r="F132" s="278" t="s">
        <v>2462</v>
      </c>
      <c r="G132" s="214"/>
      <c r="H132" s="214"/>
      <c r="I132" s="214"/>
      <c r="M132" t="s">
        <v>5752</v>
      </c>
      <c r="N132">
        <v>10109</v>
      </c>
      <c r="O132" t="s">
        <v>5754</v>
      </c>
      <c r="P132" t="s">
        <v>5753</v>
      </c>
      <c r="Q132" t="str">
        <f t="shared" si="2"/>
        <v>DIST</v>
      </c>
      <c r="R132">
        <v>9.34</v>
      </c>
      <c r="S132" t="s">
        <v>6032</v>
      </c>
    </row>
    <row r="133" spans="1:19">
      <c r="A133" s="278" t="s">
        <v>4585</v>
      </c>
      <c r="B133" s="279" t="s">
        <v>5992</v>
      </c>
      <c r="C133" s="67">
        <v>10954</v>
      </c>
      <c r="D133" s="279" t="s">
        <v>5994</v>
      </c>
      <c r="E133" s="280" t="s">
        <v>5993</v>
      </c>
      <c r="F133" s="278" t="s">
        <v>2462</v>
      </c>
      <c r="G133" s="214"/>
      <c r="H133" s="214"/>
      <c r="I133" s="214"/>
      <c r="M133" t="s">
        <v>5755</v>
      </c>
      <c r="N133">
        <v>10866</v>
      </c>
      <c r="O133" t="s">
        <v>5757</v>
      </c>
      <c r="P133" t="s">
        <v>5756</v>
      </c>
      <c r="Q133" t="str">
        <f t="shared" si="2"/>
        <v>DIST</v>
      </c>
      <c r="R133">
        <v>9.91</v>
      </c>
      <c r="S133" t="s">
        <v>6030</v>
      </c>
    </row>
    <row r="134" spans="1:19">
      <c r="A134" s="278" t="s">
        <v>4590</v>
      </c>
      <c r="B134" s="279" t="s">
        <v>5455</v>
      </c>
      <c r="C134" s="67">
        <v>10655</v>
      </c>
      <c r="D134" s="279" t="s">
        <v>5457</v>
      </c>
      <c r="E134" s="280" t="s">
        <v>5456</v>
      </c>
      <c r="F134" s="278" t="s">
        <v>2462</v>
      </c>
      <c r="G134" s="214"/>
      <c r="H134" s="214"/>
      <c r="I134" s="214"/>
      <c r="M134" t="s">
        <v>5758</v>
      </c>
      <c r="N134">
        <v>10348</v>
      </c>
      <c r="O134" t="s">
        <v>5760</v>
      </c>
      <c r="P134" t="s">
        <v>5759</v>
      </c>
      <c r="Q134" t="str">
        <f t="shared" si="2"/>
        <v>DIST</v>
      </c>
      <c r="R134">
        <v>9.32</v>
      </c>
      <c r="S134" t="s">
        <v>6034</v>
      </c>
    </row>
    <row r="135" spans="1:19">
      <c r="A135" s="278" t="s">
        <v>4595</v>
      </c>
      <c r="B135" s="279" t="s">
        <v>5443</v>
      </c>
      <c r="C135" s="67">
        <v>10955</v>
      </c>
      <c r="D135" s="279" t="s">
        <v>5445</v>
      </c>
      <c r="E135" s="280" t="s">
        <v>5444</v>
      </c>
      <c r="F135" s="278" t="s">
        <v>2462</v>
      </c>
      <c r="G135" s="214"/>
      <c r="H135" s="214"/>
      <c r="I135" s="214"/>
      <c r="M135" t="s">
        <v>5761</v>
      </c>
      <c r="N135">
        <v>10611</v>
      </c>
      <c r="O135" t="s">
        <v>5763</v>
      </c>
      <c r="P135" t="s">
        <v>5762</v>
      </c>
      <c r="Q135" t="str">
        <f t="shared" si="2"/>
        <v>DIST</v>
      </c>
      <c r="R135">
        <v>9.9499999999999993</v>
      </c>
      <c r="S135" t="s">
        <v>6030</v>
      </c>
    </row>
    <row r="136" spans="1:19">
      <c r="A136" s="278" t="s">
        <v>4600</v>
      </c>
      <c r="B136" s="279" t="s">
        <v>5524</v>
      </c>
      <c r="C136" s="67">
        <v>10856</v>
      </c>
      <c r="D136" s="279" t="s">
        <v>5526</v>
      </c>
      <c r="E136" s="280" t="s">
        <v>5525</v>
      </c>
      <c r="F136" s="278" t="s">
        <v>2462</v>
      </c>
      <c r="G136" s="214"/>
      <c r="H136" s="214"/>
      <c r="I136" s="214"/>
      <c r="M136" t="s">
        <v>5764</v>
      </c>
      <c r="N136">
        <v>10743</v>
      </c>
      <c r="O136" t="s">
        <v>5766</v>
      </c>
      <c r="P136" t="s">
        <v>5765</v>
      </c>
      <c r="Q136" t="str">
        <f t="shared" si="2"/>
        <v>DIST</v>
      </c>
      <c r="R136">
        <v>9.91</v>
      </c>
      <c r="S136" t="s">
        <v>6030</v>
      </c>
    </row>
    <row r="137" spans="1:19">
      <c r="A137" s="278" t="s">
        <v>4605</v>
      </c>
      <c r="B137" s="279" t="s">
        <v>5656</v>
      </c>
      <c r="C137" s="67">
        <v>10433</v>
      </c>
      <c r="D137" s="279" t="s">
        <v>5658</v>
      </c>
      <c r="E137" s="280" t="s">
        <v>5657</v>
      </c>
      <c r="F137" s="278" t="s">
        <v>2462</v>
      </c>
      <c r="G137" s="214"/>
      <c r="H137" s="214"/>
      <c r="I137" s="214"/>
      <c r="M137" t="s">
        <v>5767</v>
      </c>
      <c r="N137">
        <v>10229</v>
      </c>
      <c r="O137" t="s">
        <v>5769</v>
      </c>
      <c r="P137" t="s">
        <v>5768</v>
      </c>
      <c r="Q137" t="str">
        <f t="shared" si="2"/>
        <v>DIST</v>
      </c>
      <c r="R137">
        <v>10</v>
      </c>
      <c r="S137" t="s">
        <v>6030</v>
      </c>
    </row>
    <row r="138" spans="1:19">
      <c r="A138" s="278" t="s">
        <v>4610</v>
      </c>
      <c r="B138" s="279" t="s">
        <v>5719</v>
      </c>
      <c r="C138" s="67">
        <v>10435</v>
      </c>
      <c r="D138" s="279" t="s">
        <v>5721</v>
      </c>
      <c r="E138" s="280" t="s">
        <v>5720</v>
      </c>
      <c r="F138" s="278" t="s">
        <v>2462</v>
      </c>
      <c r="G138" s="214"/>
      <c r="H138" s="214"/>
      <c r="I138" s="214"/>
      <c r="M138" t="s">
        <v>5770</v>
      </c>
      <c r="N138">
        <v>10206</v>
      </c>
      <c r="O138" t="s">
        <v>5772</v>
      </c>
      <c r="P138" t="s">
        <v>5771</v>
      </c>
      <c r="Q138" t="str">
        <f t="shared" si="2"/>
        <v>DIST</v>
      </c>
      <c r="R138">
        <v>9.75</v>
      </c>
      <c r="S138" t="s">
        <v>6030</v>
      </c>
    </row>
    <row r="139" spans="1:19">
      <c r="A139" s="278" t="s">
        <v>4615</v>
      </c>
      <c r="B139" s="279" t="s">
        <v>5662</v>
      </c>
      <c r="C139" s="67">
        <v>10535</v>
      </c>
      <c r="D139" s="279" t="s">
        <v>5664</v>
      </c>
      <c r="E139" s="280" t="s">
        <v>5663</v>
      </c>
      <c r="F139" s="278" t="s">
        <v>2462</v>
      </c>
      <c r="G139" s="214"/>
      <c r="H139" s="214"/>
      <c r="I139" s="214"/>
      <c r="M139" t="s">
        <v>5773</v>
      </c>
      <c r="N139">
        <v>10361</v>
      </c>
      <c r="O139" t="s">
        <v>5775</v>
      </c>
      <c r="P139" t="s">
        <v>5774</v>
      </c>
      <c r="Q139" t="str">
        <f t="shared" si="2"/>
        <v>DIST</v>
      </c>
      <c r="R139">
        <v>9.73</v>
      </c>
      <c r="S139" t="s">
        <v>6045</v>
      </c>
    </row>
    <row r="140" spans="1:19">
      <c r="A140" s="278" t="s">
        <v>4620</v>
      </c>
      <c r="B140" s="279" t="s">
        <v>5647</v>
      </c>
      <c r="C140" s="67">
        <v>10858</v>
      </c>
      <c r="D140" s="279" t="s">
        <v>5649</v>
      </c>
      <c r="E140" s="280" t="s">
        <v>5648</v>
      </c>
      <c r="F140" s="278" t="s">
        <v>2462</v>
      </c>
      <c r="G140" s="214"/>
      <c r="H140" s="214"/>
      <c r="I140" s="214"/>
      <c r="M140" t="s">
        <v>5776</v>
      </c>
      <c r="N140">
        <v>10458</v>
      </c>
      <c r="O140" t="s">
        <v>5778</v>
      </c>
      <c r="P140" t="s">
        <v>5777</v>
      </c>
      <c r="Q140" t="str">
        <f t="shared" si="2"/>
        <v>DIST</v>
      </c>
      <c r="R140">
        <v>9.23</v>
      </c>
      <c r="S140" t="s">
        <v>6030</v>
      </c>
    </row>
    <row r="141" spans="1:19">
      <c r="A141" s="278" t="s">
        <v>4623</v>
      </c>
      <c r="B141" s="279" t="s">
        <v>5701</v>
      </c>
      <c r="C141" s="67">
        <v>10438</v>
      </c>
      <c r="D141" s="279" t="s">
        <v>5703</v>
      </c>
      <c r="E141" s="280" t="s">
        <v>5702</v>
      </c>
      <c r="F141" s="278" t="s">
        <v>2462</v>
      </c>
      <c r="G141" s="214"/>
      <c r="H141" s="214"/>
      <c r="I141" s="214"/>
      <c r="M141" t="s">
        <v>5779</v>
      </c>
      <c r="N141">
        <v>10704</v>
      </c>
      <c r="O141" t="s">
        <v>5781</v>
      </c>
      <c r="P141" t="s">
        <v>5780</v>
      </c>
      <c r="Q141" t="str">
        <f t="shared" si="2"/>
        <v>DIST</v>
      </c>
      <c r="R141">
        <v>10</v>
      </c>
      <c r="S141" t="s">
        <v>6030</v>
      </c>
    </row>
    <row r="142" spans="1:19">
      <c r="A142" s="278" t="s">
        <v>4628</v>
      </c>
      <c r="B142" s="279" t="s">
        <v>5629</v>
      </c>
      <c r="C142" s="67">
        <v>10759</v>
      </c>
      <c r="D142" s="279" t="s">
        <v>5631</v>
      </c>
      <c r="E142" s="280" t="s">
        <v>5630</v>
      </c>
      <c r="F142" s="278" t="s">
        <v>2462</v>
      </c>
      <c r="G142" s="214"/>
      <c r="H142" s="214"/>
      <c r="I142" s="214"/>
      <c r="M142" t="s">
        <v>5782</v>
      </c>
      <c r="N142">
        <v>10566</v>
      </c>
      <c r="O142" t="s">
        <v>5784</v>
      </c>
      <c r="P142" t="s">
        <v>5783</v>
      </c>
      <c r="Q142" t="str">
        <f t="shared" si="2"/>
        <v>DIST</v>
      </c>
      <c r="R142">
        <v>9.98</v>
      </c>
      <c r="S142" t="s">
        <v>6030</v>
      </c>
    </row>
    <row r="143" spans="1:19">
      <c r="A143" s="278" t="s">
        <v>4633</v>
      </c>
      <c r="B143" s="279" t="s">
        <v>5530</v>
      </c>
      <c r="C143" s="67">
        <v>10959</v>
      </c>
      <c r="D143" s="279" t="s">
        <v>5532</v>
      </c>
      <c r="E143" s="280" t="s">
        <v>5531</v>
      </c>
      <c r="F143" s="278" t="s">
        <v>681</v>
      </c>
      <c r="G143" s="214"/>
      <c r="H143" s="214"/>
      <c r="I143" s="214"/>
      <c r="M143" t="s">
        <v>5785</v>
      </c>
      <c r="N143">
        <v>10817</v>
      </c>
      <c r="O143" t="s">
        <v>5787</v>
      </c>
      <c r="P143" t="s">
        <v>5786</v>
      </c>
      <c r="Q143" t="str">
        <f t="shared" si="2"/>
        <v>DIST</v>
      </c>
      <c r="R143">
        <v>9.5</v>
      </c>
      <c r="S143" t="s">
        <v>6042</v>
      </c>
    </row>
    <row r="144" spans="1:19">
      <c r="A144" s="278" t="s">
        <v>4638</v>
      </c>
      <c r="B144" s="279" t="s">
        <v>5395</v>
      </c>
      <c r="C144" s="67">
        <v>10960</v>
      </c>
      <c r="D144" s="279" t="s">
        <v>5397</v>
      </c>
      <c r="E144" s="280" t="s">
        <v>5396</v>
      </c>
      <c r="F144" s="278" t="s">
        <v>2462</v>
      </c>
      <c r="G144" s="214"/>
      <c r="H144" s="214"/>
      <c r="I144" s="214"/>
      <c r="M144" t="s">
        <v>5788</v>
      </c>
      <c r="N144">
        <v>10331</v>
      </c>
      <c r="O144" t="s">
        <v>5790</v>
      </c>
      <c r="P144" t="s">
        <v>5789</v>
      </c>
      <c r="Q144" t="str">
        <f t="shared" si="2"/>
        <v>DIST</v>
      </c>
      <c r="R144">
        <v>9.93</v>
      </c>
      <c r="S144" t="s">
        <v>6046</v>
      </c>
    </row>
    <row r="145" spans="1:19">
      <c r="A145" s="278" t="s">
        <v>4643</v>
      </c>
      <c r="B145" s="279" t="s">
        <v>5695</v>
      </c>
      <c r="C145" s="67">
        <v>10861</v>
      </c>
      <c r="D145" s="279" t="s">
        <v>5697</v>
      </c>
      <c r="E145" s="280" t="s">
        <v>5696</v>
      </c>
      <c r="F145" s="278" t="s">
        <v>2462</v>
      </c>
      <c r="G145" s="214"/>
      <c r="H145" s="214"/>
      <c r="I145" s="214"/>
      <c r="M145" t="s">
        <v>5791</v>
      </c>
      <c r="N145">
        <v>10547</v>
      </c>
      <c r="O145" t="s">
        <v>5793</v>
      </c>
      <c r="P145" t="s">
        <v>5792</v>
      </c>
      <c r="Q145" t="str">
        <f t="shared" si="2"/>
        <v>DIST</v>
      </c>
      <c r="R145">
        <v>9.91</v>
      </c>
      <c r="S145" t="s">
        <v>6030</v>
      </c>
    </row>
    <row r="146" spans="1:19">
      <c r="A146" s="278" t="s">
        <v>4648</v>
      </c>
      <c r="B146" s="279" t="s">
        <v>5734</v>
      </c>
      <c r="C146" s="67">
        <v>10761</v>
      </c>
      <c r="D146" s="279" t="s">
        <v>5736</v>
      </c>
      <c r="E146" s="280" t="s">
        <v>5735</v>
      </c>
      <c r="F146" s="278" t="s">
        <v>2462</v>
      </c>
      <c r="G146" s="214"/>
      <c r="H146" s="214"/>
      <c r="I146" s="214"/>
      <c r="M146" t="s">
        <v>5794</v>
      </c>
      <c r="N146">
        <v>10220</v>
      </c>
      <c r="O146" t="s">
        <v>5796</v>
      </c>
      <c r="P146" t="s">
        <v>5795</v>
      </c>
      <c r="Q146" t="str">
        <f t="shared" si="2"/>
        <v>DIST</v>
      </c>
      <c r="R146">
        <v>10</v>
      </c>
      <c r="S146" t="s">
        <v>6030</v>
      </c>
    </row>
    <row r="147" spans="1:19">
      <c r="A147" s="278" t="s">
        <v>4653</v>
      </c>
      <c r="B147" s="279" t="s">
        <v>5503</v>
      </c>
      <c r="C147" s="67">
        <v>10760</v>
      </c>
      <c r="D147" s="279" t="s">
        <v>5505</v>
      </c>
      <c r="E147" s="280" t="s">
        <v>5504</v>
      </c>
      <c r="F147" s="278" t="s">
        <v>2462</v>
      </c>
      <c r="G147" s="214"/>
      <c r="H147" s="214"/>
      <c r="I147" s="214"/>
      <c r="M147" t="s">
        <v>5797</v>
      </c>
      <c r="N147">
        <v>10443</v>
      </c>
      <c r="O147" t="s">
        <v>5799</v>
      </c>
      <c r="P147" t="s">
        <v>5798</v>
      </c>
      <c r="Q147" t="str">
        <f t="shared" si="2"/>
        <v>DIST</v>
      </c>
      <c r="R147">
        <v>10</v>
      </c>
      <c r="S147" t="s">
        <v>6030</v>
      </c>
    </row>
    <row r="148" spans="1:19">
      <c r="A148" s="278" t="s">
        <v>4658</v>
      </c>
      <c r="B148" s="279" t="s">
        <v>5848</v>
      </c>
      <c r="C148" s="67">
        <v>10338</v>
      </c>
      <c r="D148" s="279" t="s">
        <v>5850</v>
      </c>
      <c r="E148" s="280" t="s">
        <v>5849</v>
      </c>
      <c r="F148" s="278" t="s">
        <v>2462</v>
      </c>
      <c r="G148" s="214"/>
      <c r="H148" s="214"/>
      <c r="I148" s="214"/>
      <c r="M148" t="s">
        <v>5800</v>
      </c>
      <c r="N148">
        <v>10457</v>
      </c>
      <c r="O148" t="s">
        <v>5802</v>
      </c>
      <c r="P148" t="s">
        <v>5801</v>
      </c>
      <c r="Q148" t="str">
        <f t="shared" si="2"/>
        <v>DIST</v>
      </c>
      <c r="R148">
        <v>9.98</v>
      </c>
      <c r="S148" t="s">
        <v>6034</v>
      </c>
    </row>
    <row r="149" spans="1:19">
      <c r="A149" s="278" t="s">
        <v>4663</v>
      </c>
      <c r="B149" s="279" t="s">
        <v>5947</v>
      </c>
      <c r="C149" s="67">
        <v>10538</v>
      </c>
      <c r="D149" s="279" t="s">
        <v>5949</v>
      </c>
      <c r="E149" s="280" t="s">
        <v>5948</v>
      </c>
      <c r="F149" s="278" t="s">
        <v>2462</v>
      </c>
      <c r="G149" s="214"/>
      <c r="H149" s="214"/>
      <c r="I149" s="214"/>
      <c r="M149" t="s">
        <v>5803</v>
      </c>
      <c r="N149">
        <v>10823</v>
      </c>
      <c r="O149" t="s">
        <v>5805</v>
      </c>
      <c r="P149" t="s">
        <v>5804</v>
      </c>
      <c r="Q149" t="str">
        <f t="shared" si="2"/>
        <v>DIST</v>
      </c>
      <c r="R149">
        <v>10</v>
      </c>
      <c r="S149" t="s">
        <v>6030</v>
      </c>
    </row>
    <row r="150" spans="1:19">
      <c r="A150" s="278" t="s">
        <v>4668</v>
      </c>
      <c r="B150" s="279" t="s">
        <v>5689</v>
      </c>
      <c r="C150" s="67">
        <v>10441</v>
      </c>
      <c r="D150" s="279" t="s">
        <v>5691</v>
      </c>
      <c r="E150" s="280" t="s">
        <v>5690</v>
      </c>
      <c r="F150" s="278" t="s">
        <v>2462</v>
      </c>
      <c r="G150" s="214"/>
      <c r="H150" s="214"/>
      <c r="I150" s="214"/>
      <c r="M150" t="s">
        <v>5806</v>
      </c>
      <c r="N150">
        <v>10811</v>
      </c>
      <c r="O150" t="s">
        <v>5808</v>
      </c>
      <c r="P150" t="s">
        <v>5807</v>
      </c>
      <c r="Q150" t="str">
        <f t="shared" si="2"/>
        <v>DIST</v>
      </c>
      <c r="R150">
        <v>9.98</v>
      </c>
      <c r="S150" t="s">
        <v>6030</v>
      </c>
    </row>
    <row r="151" spans="1:19">
      <c r="A151" s="278" t="s">
        <v>4673</v>
      </c>
      <c r="B151" s="279" t="s">
        <v>5533</v>
      </c>
      <c r="C151" s="67">
        <v>10762</v>
      </c>
      <c r="D151" s="279" t="s">
        <v>5535</v>
      </c>
      <c r="E151" s="280" t="s">
        <v>5534</v>
      </c>
      <c r="F151" s="278" t="s">
        <v>2462</v>
      </c>
      <c r="G151" s="214"/>
      <c r="H151" s="214"/>
      <c r="I151" s="214"/>
      <c r="M151" t="s">
        <v>5809</v>
      </c>
      <c r="N151">
        <v>10927</v>
      </c>
      <c r="O151" t="s">
        <v>5811</v>
      </c>
      <c r="P151" t="s">
        <v>5810</v>
      </c>
      <c r="Q151" t="str">
        <f t="shared" si="2"/>
        <v>DIST</v>
      </c>
      <c r="R151">
        <v>9.98</v>
      </c>
      <c r="S151" t="s">
        <v>6030</v>
      </c>
    </row>
    <row r="152" spans="1:19">
      <c r="A152" s="278" t="s">
        <v>4678</v>
      </c>
      <c r="B152" s="279" t="s">
        <v>5470</v>
      </c>
      <c r="C152" s="67">
        <v>10862</v>
      </c>
      <c r="D152" s="279" t="s">
        <v>5472</v>
      </c>
      <c r="E152" s="280" t="s">
        <v>5471</v>
      </c>
      <c r="F152" s="278" t="s">
        <v>2462</v>
      </c>
      <c r="G152" s="214"/>
      <c r="H152" s="214"/>
      <c r="I152" s="214"/>
      <c r="M152" t="s">
        <v>5812</v>
      </c>
      <c r="N152">
        <v>10906</v>
      </c>
      <c r="O152" t="s">
        <v>5814</v>
      </c>
      <c r="P152" t="s">
        <v>5813</v>
      </c>
      <c r="Q152" t="str">
        <f t="shared" si="2"/>
        <v>DIST</v>
      </c>
      <c r="R152">
        <v>9.93</v>
      </c>
      <c r="S152" t="s">
        <v>6030</v>
      </c>
    </row>
    <row r="153" spans="1:19">
      <c r="A153" s="278" t="s">
        <v>4683</v>
      </c>
      <c r="B153" s="279" t="s">
        <v>5884</v>
      </c>
      <c r="C153" s="67">
        <v>10343</v>
      </c>
      <c r="D153" s="279" t="s">
        <v>5886</v>
      </c>
      <c r="E153" s="280" t="s">
        <v>5885</v>
      </c>
      <c r="F153" s="278" t="s">
        <v>2462</v>
      </c>
      <c r="G153" s="214"/>
      <c r="H153" s="214"/>
      <c r="I153" s="214"/>
      <c r="M153" t="s">
        <v>5815</v>
      </c>
      <c r="N153">
        <v>10934</v>
      </c>
      <c r="O153" t="s">
        <v>5817</v>
      </c>
      <c r="P153" t="s">
        <v>5816</v>
      </c>
      <c r="Q153" t="str">
        <f t="shared" si="2"/>
        <v>DIST</v>
      </c>
      <c r="R153">
        <v>10</v>
      </c>
      <c r="S153" t="s">
        <v>6030</v>
      </c>
    </row>
    <row r="154" spans="1:19">
      <c r="A154" s="278" t="s">
        <v>4688</v>
      </c>
      <c r="B154" s="279" t="s">
        <v>5797</v>
      </c>
      <c r="C154" s="67">
        <v>10443</v>
      </c>
      <c r="D154" s="279" t="s">
        <v>5799</v>
      </c>
      <c r="E154" s="280" t="s">
        <v>5798</v>
      </c>
      <c r="F154" s="278" t="s">
        <v>2462</v>
      </c>
      <c r="G154" s="214"/>
      <c r="H154" s="214"/>
      <c r="I154" s="214"/>
      <c r="M154" t="s">
        <v>5818</v>
      </c>
      <c r="N154">
        <v>10111</v>
      </c>
      <c r="O154" t="s">
        <v>5820</v>
      </c>
      <c r="P154" t="s">
        <v>5819</v>
      </c>
      <c r="Q154" s="273" t="str">
        <f t="shared" si="2"/>
        <v>ATKT</v>
      </c>
      <c r="R154">
        <v>0</v>
      </c>
      <c r="S154" t="s">
        <v>6031</v>
      </c>
    </row>
    <row r="155" spans="1:19">
      <c r="A155" s="278" t="s">
        <v>4693</v>
      </c>
      <c r="B155" s="279" t="s">
        <v>5653</v>
      </c>
      <c r="C155" s="67">
        <v>10445</v>
      </c>
      <c r="D155" s="279" t="s">
        <v>5655</v>
      </c>
      <c r="E155" s="280" t="s">
        <v>5654</v>
      </c>
      <c r="F155" s="278" t="s">
        <v>2462</v>
      </c>
      <c r="G155" s="214"/>
      <c r="H155" s="214"/>
      <c r="I155" s="214"/>
      <c r="M155" t="s">
        <v>5821</v>
      </c>
      <c r="N155">
        <v>10372</v>
      </c>
      <c r="O155" t="s">
        <v>5823</v>
      </c>
      <c r="P155" t="s">
        <v>5822</v>
      </c>
      <c r="Q155" t="str">
        <f t="shared" si="2"/>
        <v>DIST</v>
      </c>
      <c r="R155">
        <v>9.9499999999999993</v>
      </c>
      <c r="S155" t="s">
        <v>6030</v>
      </c>
    </row>
    <row r="156" spans="1:19">
      <c r="A156" s="278" t="s">
        <v>4698</v>
      </c>
      <c r="B156" s="279" t="s">
        <v>5896</v>
      </c>
      <c r="C156" s="67">
        <v>10545</v>
      </c>
      <c r="D156" s="279" t="s">
        <v>5898</v>
      </c>
      <c r="E156" s="280" t="s">
        <v>5897</v>
      </c>
      <c r="F156" s="278" t="s">
        <v>2462</v>
      </c>
      <c r="G156" s="214"/>
      <c r="H156" s="214"/>
      <c r="I156" s="214"/>
      <c r="M156" t="s">
        <v>5824</v>
      </c>
      <c r="N156">
        <v>10320</v>
      </c>
      <c r="O156" t="s">
        <v>5826</v>
      </c>
      <c r="P156" t="s">
        <v>5825</v>
      </c>
      <c r="Q156" t="str">
        <f t="shared" si="2"/>
        <v>DIST</v>
      </c>
      <c r="R156">
        <v>10</v>
      </c>
      <c r="S156" t="s">
        <v>6030</v>
      </c>
    </row>
    <row r="157" spans="1:19">
      <c r="A157" s="278" t="s">
        <v>4703</v>
      </c>
      <c r="B157" s="279" t="s">
        <v>5893</v>
      </c>
      <c r="C157" s="67">
        <v>10345</v>
      </c>
      <c r="D157" s="279" t="s">
        <v>5895</v>
      </c>
      <c r="E157" s="280" t="s">
        <v>5894</v>
      </c>
      <c r="F157" s="278" t="s">
        <v>2462</v>
      </c>
      <c r="G157" s="214"/>
      <c r="H157" s="214"/>
      <c r="I157" s="214"/>
      <c r="M157" t="s">
        <v>5827</v>
      </c>
      <c r="N157">
        <v>10549</v>
      </c>
      <c r="O157" t="s">
        <v>5829</v>
      </c>
      <c r="P157" t="s">
        <v>5828</v>
      </c>
      <c r="Q157" t="str">
        <f t="shared" si="2"/>
        <v>DIST</v>
      </c>
      <c r="R157">
        <v>9.98</v>
      </c>
      <c r="S157" t="s">
        <v>6042</v>
      </c>
    </row>
    <row r="158" spans="1:19">
      <c r="A158" s="278" t="s">
        <v>4708</v>
      </c>
      <c r="B158" s="279" t="s">
        <v>5428</v>
      </c>
      <c r="C158" s="67">
        <v>10447</v>
      </c>
      <c r="D158" s="279" t="s">
        <v>5430</v>
      </c>
      <c r="E158" s="280" t="s">
        <v>5429</v>
      </c>
      <c r="F158" s="278" t="s">
        <v>2462</v>
      </c>
      <c r="G158" s="214"/>
      <c r="H158" s="214"/>
      <c r="I158" s="214"/>
      <c r="M158" t="s">
        <v>5830</v>
      </c>
      <c r="N158">
        <v>10464</v>
      </c>
      <c r="O158" t="s">
        <v>5832</v>
      </c>
      <c r="P158" t="s">
        <v>5831</v>
      </c>
      <c r="Q158" t="str">
        <f t="shared" si="2"/>
        <v>DIST</v>
      </c>
      <c r="R158">
        <v>9.86</v>
      </c>
      <c r="S158" t="s">
        <v>6030</v>
      </c>
    </row>
    <row r="159" spans="1:19">
      <c r="A159" s="278" t="s">
        <v>4713</v>
      </c>
      <c r="B159" s="279" t="s">
        <v>5791</v>
      </c>
      <c r="C159" s="67">
        <v>10547</v>
      </c>
      <c r="D159" s="279" t="s">
        <v>5793</v>
      </c>
      <c r="E159" s="280" t="s">
        <v>5792</v>
      </c>
      <c r="F159" s="278" t="s">
        <v>2462</v>
      </c>
      <c r="G159" s="214"/>
      <c r="H159" s="214"/>
      <c r="I159" s="214"/>
      <c r="M159" t="s">
        <v>5833</v>
      </c>
      <c r="N159">
        <v>10605</v>
      </c>
      <c r="O159" t="s">
        <v>5835</v>
      </c>
      <c r="P159" t="s">
        <v>5834</v>
      </c>
      <c r="Q159" t="str">
        <f t="shared" si="2"/>
        <v>DIST</v>
      </c>
      <c r="R159">
        <v>8.93</v>
      </c>
      <c r="S159" t="s">
        <v>6036</v>
      </c>
    </row>
    <row r="160" spans="1:19">
      <c r="A160" s="278" t="s">
        <v>4718</v>
      </c>
      <c r="B160" s="279" t="s">
        <v>5578</v>
      </c>
      <c r="C160" s="67">
        <v>10548</v>
      </c>
      <c r="D160" s="279" t="s">
        <v>5580</v>
      </c>
      <c r="E160" s="280" t="s">
        <v>5579</v>
      </c>
      <c r="F160" s="278" t="s">
        <v>2462</v>
      </c>
      <c r="G160" s="214"/>
      <c r="H160" s="214"/>
      <c r="I160" s="214"/>
      <c r="M160" t="s">
        <v>5836</v>
      </c>
      <c r="N160">
        <v>10139</v>
      </c>
      <c r="O160" t="s">
        <v>5838</v>
      </c>
      <c r="P160" t="s">
        <v>5837</v>
      </c>
      <c r="Q160" t="str">
        <f t="shared" si="2"/>
        <v>DIST</v>
      </c>
      <c r="R160">
        <v>9.93</v>
      </c>
      <c r="S160" t="s">
        <v>6030</v>
      </c>
    </row>
    <row r="161" spans="1:19">
      <c r="A161" s="278" t="s">
        <v>4723</v>
      </c>
      <c r="B161" s="279" t="s">
        <v>5758</v>
      </c>
      <c r="C161" s="67">
        <v>10348</v>
      </c>
      <c r="D161" s="279" t="s">
        <v>5760</v>
      </c>
      <c r="E161" s="280" t="s">
        <v>5759</v>
      </c>
      <c r="F161" s="278" t="s">
        <v>2462</v>
      </c>
      <c r="G161" s="214"/>
      <c r="H161" s="214"/>
      <c r="I161" s="214"/>
      <c r="M161" t="s">
        <v>5839</v>
      </c>
      <c r="N161">
        <v>10148</v>
      </c>
      <c r="O161" t="s">
        <v>5841</v>
      </c>
      <c r="P161" t="s">
        <v>5840</v>
      </c>
      <c r="Q161" t="str">
        <f t="shared" si="2"/>
        <v>DIST</v>
      </c>
      <c r="R161">
        <v>9.98</v>
      </c>
      <c r="S161" t="s">
        <v>6034</v>
      </c>
    </row>
    <row r="162" spans="1:19">
      <c r="A162" s="278" t="s">
        <v>4726</v>
      </c>
      <c r="B162" s="279" t="s">
        <v>5827</v>
      </c>
      <c r="C162" s="67">
        <v>10549</v>
      </c>
      <c r="D162" s="279" t="s">
        <v>5829</v>
      </c>
      <c r="E162" s="280" t="s">
        <v>5828</v>
      </c>
      <c r="F162" s="278" t="s">
        <v>2462</v>
      </c>
      <c r="G162" s="214"/>
      <c r="H162" s="214"/>
      <c r="I162" s="214"/>
      <c r="M162" t="s">
        <v>5842</v>
      </c>
      <c r="N162">
        <v>10838</v>
      </c>
      <c r="O162" t="s">
        <v>5844</v>
      </c>
      <c r="P162" t="s">
        <v>5843</v>
      </c>
      <c r="Q162" t="str">
        <f t="shared" si="2"/>
        <v>DIST</v>
      </c>
      <c r="R162">
        <v>10</v>
      </c>
      <c r="S162" t="s">
        <v>6030</v>
      </c>
    </row>
    <row r="163" spans="1:19">
      <c r="A163" s="278" t="s">
        <v>4730</v>
      </c>
      <c r="B163" s="279" t="s">
        <v>5563</v>
      </c>
      <c r="C163" s="67">
        <v>10450</v>
      </c>
      <c r="D163" s="279" t="s">
        <v>5565</v>
      </c>
      <c r="E163" s="280" t="s">
        <v>5564</v>
      </c>
      <c r="F163" s="278" t="s">
        <v>2462</v>
      </c>
      <c r="G163" s="214"/>
      <c r="H163" s="214"/>
      <c r="I163" s="214"/>
      <c r="M163" t="s">
        <v>5845</v>
      </c>
      <c r="N163">
        <v>10702</v>
      </c>
      <c r="O163" t="s">
        <v>5847</v>
      </c>
      <c r="P163" t="s">
        <v>5846</v>
      </c>
      <c r="Q163" t="str">
        <f t="shared" si="2"/>
        <v>DIST</v>
      </c>
      <c r="R163">
        <v>8.73</v>
      </c>
      <c r="S163" t="s">
        <v>6039</v>
      </c>
    </row>
    <row r="164" spans="1:19">
      <c r="A164" s="278" t="s">
        <v>4733</v>
      </c>
      <c r="B164" s="279" t="s">
        <v>5518</v>
      </c>
      <c r="C164" s="67">
        <v>10451</v>
      </c>
      <c r="D164" s="279" t="s">
        <v>5520</v>
      </c>
      <c r="E164" s="280" t="s">
        <v>5519</v>
      </c>
      <c r="F164" s="278" t="s">
        <v>2462</v>
      </c>
      <c r="G164" s="214"/>
      <c r="H164" s="214"/>
      <c r="I164" s="214"/>
      <c r="M164" t="s">
        <v>5848</v>
      </c>
      <c r="N164">
        <v>10338</v>
      </c>
      <c r="O164" t="s">
        <v>5850</v>
      </c>
      <c r="P164" t="s">
        <v>5849</v>
      </c>
      <c r="Q164" t="str">
        <f t="shared" si="2"/>
        <v>DIST</v>
      </c>
      <c r="R164">
        <v>9.77</v>
      </c>
      <c r="S164" t="s">
        <v>6030</v>
      </c>
    </row>
    <row r="165" spans="1:19">
      <c r="A165" s="278" t="s">
        <v>4738</v>
      </c>
      <c r="B165" s="279" t="s">
        <v>5485</v>
      </c>
      <c r="C165" s="67">
        <v>10452</v>
      </c>
      <c r="D165" s="279" t="s">
        <v>5487</v>
      </c>
      <c r="E165" s="280" t="s">
        <v>5486</v>
      </c>
      <c r="F165" s="278" t="s">
        <v>2462</v>
      </c>
      <c r="G165" s="214"/>
      <c r="H165" s="214"/>
      <c r="I165" s="214"/>
      <c r="M165" t="s">
        <v>5851</v>
      </c>
      <c r="N165">
        <v>10129</v>
      </c>
      <c r="O165" t="s">
        <v>5853</v>
      </c>
      <c r="P165" t="s">
        <v>5852</v>
      </c>
      <c r="Q165" t="str">
        <f t="shared" si="2"/>
        <v>DIST</v>
      </c>
      <c r="R165">
        <v>10</v>
      </c>
      <c r="S165" t="s">
        <v>6030</v>
      </c>
    </row>
    <row r="166" spans="1:19">
      <c r="A166" s="278" t="s">
        <v>4743</v>
      </c>
      <c r="B166" s="279" t="s">
        <v>5968</v>
      </c>
      <c r="C166" s="67">
        <v>10453</v>
      </c>
      <c r="D166" s="279" t="s">
        <v>5970</v>
      </c>
      <c r="E166" s="280" t="s">
        <v>5969</v>
      </c>
      <c r="F166" s="278" t="s">
        <v>2462</v>
      </c>
      <c r="G166" s="214"/>
      <c r="H166" s="214"/>
      <c r="I166" s="214"/>
      <c r="M166" t="s">
        <v>5854</v>
      </c>
      <c r="N166">
        <v>10430</v>
      </c>
      <c r="O166" t="s">
        <v>5856</v>
      </c>
      <c r="P166" t="s">
        <v>5855</v>
      </c>
      <c r="Q166" t="str">
        <f t="shared" si="2"/>
        <v>DIST</v>
      </c>
      <c r="R166">
        <v>9.11</v>
      </c>
      <c r="S166" t="s">
        <v>6030</v>
      </c>
    </row>
    <row r="167" spans="1:19">
      <c r="A167" s="278" t="s">
        <v>4748</v>
      </c>
      <c r="B167" s="279" t="s">
        <v>5692</v>
      </c>
      <c r="C167" s="67">
        <v>10355</v>
      </c>
      <c r="D167" s="279" t="s">
        <v>5694</v>
      </c>
      <c r="E167" s="280" t="s">
        <v>5693</v>
      </c>
      <c r="F167" s="278" t="s">
        <v>2462</v>
      </c>
      <c r="G167" s="214"/>
      <c r="H167" s="214"/>
      <c r="I167" s="214"/>
      <c r="M167" t="s">
        <v>5857</v>
      </c>
      <c r="N167">
        <v>10163</v>
      </c>
      <c r="O167" t="s">
        <v>5859</v>
      </c>
      <c r="P167" t="s">
        <v>5858</v>
      </c>
      <c r="Q167" t="str">
        <f t="shared" si="2"/>
        <v>DIST</v>
      </c>
      <c r="R167">
        <v>10</v>
      </c>
      <c r="S167" t="s">
        <v>6047</v>
      </c>
    </row>
    <row r="168" spans="1:19">
      <c r="A168" s="278" t="s">
        <v>4753</v>
      </c>
      <c r="B168" s="279" t="s">
        <v>5965</v>
      </c>
      <c r="C168" s="67">
        <v>10455</v>
      </c>
      <c r="D168" s="279" t="s">
        <v>5967</v>
      </c>
      <c r="E168" s="280" t="s">
        <v>5966</v>
      </c>
      <c r="F168" s="278" t="s">
        <v>2462</v>
      </c>
      <c r="G168" s="214"/>
      <c r="H168" s="214"/>
      <c r="I168" s="214"/>
      <c r="M168" t="s">
        <v>5860</v>
      </c>
      <c r="N168">
        <v>10803</v>
      </c>
      <c r="O168" t="s">
        <v>5862</v>
      </c>
      <c r="P168" t="s">
        <v>5861</v>
      </c>
      <c r="Q168" t="str">
        <f t="shared" si="2"/>
        <v>DIST</v>
      </c>
      <c r="R168">
        <v>9.59</v>
      </c>
      <c r="S168" t="s">
        <v>6030</v>
      </c>
    </row>
    <row r="169" spans="1:19">
      <c r="A169" s="278" t="s">
        <v>4758</v>
      </c>
      <c r="B169" s="279" t="s">
        <v>5380</v>
      </c>
      <c r="C169" s="67">
        <v>10356</v>
      </c>
      <c r="D169" s="279" t="s">
        <v>5382</v>
      </c>
      <c r="E169" s="280" t="s">
        <v>5381</v>
      </c>
      <c r="F169" s="278" t="s">
        <v>2462</v>
      </c>
      <c r="G169" s="214"/>
      <c r="H169" s="214"/>
      <c r="I169" s="214"/>
      <c r="M169" t="s">
        <v>5863</v>
      </c>
      <c r="N169">
        <v>10966</v>
      </c>
      <c r="O169" t="s">
        <v>5865</v>
      </c>
      <c r="P169" t="s">
        <v>5864</v>
      </c>
      <c r="Q169" t="str">
        <f t="shared" si="2"/>
        <v>DIST</v>
      </c>
      <c r="R169">
        <v>9.91</v>
      </c>
      <c r="S169" t="s">
        <v>6030</v>
      </c>
    </row>
    <row r="170" spans="1:19">
      <c r="A170" s="278" t="s">
        <v>4763</v>
      </c>
      <c r="B170" s="279" t="s">
        <v>5800</v>
      </c>
      <c r="C170" s="67">
        <v>10457</v>
      </c>
      <c r="D170" s="279" t="s">
        <v>5802</v>
      </c>
      <c r="E170" s="280" t="s">
        <v>5801</v>
      </c>
      <c r="F170" s="278" t="s">
        <v>2462</v>
      </c>
      <c r="G170" s="214"/>
      <c r="H170" s="214"/>
      <c r="I170" s="214"/>
      <c r="M170" t="s">
        <v>5866</v>
      </c>
      <c r="N170">
        <v>10854</v>
      </c>
      <c r="O170" t="s">
        <v>5868</v>
      </c>
      <c r="P170" t="s">
        <v>5867</v>
      </c>
      <c r="Q170" t="str">
        <f t="shared" si="2"/>
        <v>DIST</v>
      </c>
      <c r="R170">
        <v>9.8000000000000007</v>
      </c>
      <c r="S170" t="s">
        <v>6030</v>
      </c>
    </row>
    <row r="171" spans="1:19">
      <c r="A171" s="278" t="s">
        <v>4768</v>
      </c>
      <c r="B171" s="279" t="s">
        <v>5776</v>
      </c>
      <c r="C171" s="67">
        <v>10458</v>
      </c>
      <c r="D171" s="279" t="s">
        <v>5778</v>
      </c>
      <c r="E171" s="280" t="s">
        <v>5777</v>
      </c>
      <c r="F171" s="278" t="s">
        <v>2462</v>
      </c>
      <c r="G171" s="214"/>
      <c r="H171" s="214"/>
      <c r="I171" s="214"/>
      <c r="M171" t="s">
        <v>5869</v>
      </c>
      <c r="N171">
        <v>10509</v>
      </c>
      <c r="O171" t="s">
        <v>5871</v>
      </c>
      <c r="P171" t="s">
        <v>5870</v>
      </c>
      <c r="Q171" t="str">
        <f t="shared" si="2"/>
        <v>DIST</v>
      </c>
      <c r="R171">
        <v>10</v>
      </c>
      <c r="S171" t="s">
        <v>6030</v>
      </c>
    </row>
    <row r="172" spans="1:19">
      <c r="A172" s="278" t="s">
        <v>4773</v>
      </c>
      <c r="B172" s="279" t="s">
        <v>5878</v>
      </c>
      <c r="C172" s="67">
        <v>10963</v>
      </c>
      <c r="D172" s="279" t="s">
        <v>5880</v>
      </c>
      <c r="E172" s="280" t="s">
        <v>5879</v>
      </c>
      <c r="F172" s="278" t="s">
        <v>2462</v>
      </c>
      <c r="G172" s="214"/>
      <c r="H172" s="214"/>
      <c r="I172" s="214"/>
      <c r="M172" t="s">
        <v>5872</v>
      </c>
      <c r="N172">
        <v>10222</v>
      </c>
      <c r="O172" t="s">
        <v>5874</v>
      </c>
      <c r="P172" t="s">
        <v>5873</v>
      </c>
      <c r="Q172" t="str">
        <f t="shared" si="2"/>
        <v>DIST</v>
      </c>
      <c r="R172">
        <v>9.91</v>
      </c>
      <c r="S172" t="s">
        <v>6030</v>
      </c>
    </row>
    <row r="173" spans="1:19">
      <c r="A173" s="278" t="s">
        <v>4778</v>
      </c>
      <c r="B173" s="279" t="s">
        <v>5818</v>
      </c>
      <c r="C173" s="67">
        <v>10111</v>
      </c>
      <c r="D173" s="279" t="s">
        <v>5820</v>
      </c>
      <c r="E173" s="280" t="s">
        <v>5819</v>
      </c>
      <c r="F173" s="278" t="s">
        <v>681</v>
      </c>
      <c r="G173" s="214"/>
      <c r="H173" s="214"/>
      <c r="I173" s="214"/>
      <c r="M173" t="s">
        <v>5875</v>
      </c>
      <c r="N173">
        <v>10938</v>
      </c>
      <c r="O173" t="s">
        <v>5877</v>
      </c>
      <c r="P173" t="s">
        <v>5876</v>
      </c>
      <c r="Q173" t="str">
        <f t="shared" si="2"/>
        <v>DIST</v>
      </c>
      <c r="R173">
        <v>9.89</v>
      </c>
      <c r="S173" t="s">
        <v>6030</v>
      </c>
    </row>
    <row r="174" spans="1:19">
      <c r="A174" s="278" t="s">
        <v>4783</v>
      </c>
      <c r="B174" s="279" t="s">
        <v>5404</v>
      </c>
      <c r="C174" s="67">
        <v>10559</v>
      </c>
      <c r="D174" s="279" t="s">
        <v>5406</v>
      </c>
      <c r="E174" s="280" t="s">
        <v>5405</v>
      </c>
      <c r="F174" s="278" t="s">
        <v>2462</v>
      </c>
      <c r="G174" s="214"/>
      <c r="H174" s="214"/>
      <c r="I174" s="214"/>
      <c r="M174" t="s">
        <v>5878</v>
      </c>
      <c r="N174">
        <v>10963</v>
      </c>
      <c r="O174" t="s">
        <v>5880</v>
      </c>
      <c r="P174" t="s">
        <v>5879</v>
      </c>
      <c r="Q174" t="str">
        <f t="shared" si="2"/>
        <v>DIST</v>
      </c>
      <c r="R174">
        <v>10</v>
      </c>
      <c r="S174" t="s">
        <v>6048</v>
      </c>
    </row>
    <row r="175" spans="1:19">
      <c r="A175" s="278" t="s">
        <v>4788</v>
      </c>
      <c r="B175" s="279" t="s">
        <v>5479</v>
      </c>
      <c r="C175" s="67">
        <v>10360</v>
      </c>
      <c r="D175" s="279" t="s">
        <v>5481</v>
      </c>
      <c r="E175" s="280" t="s">
        <v>5480</v>
      </c>
      <c r="F175" s="278" t="s">
        <v>2462</v>
      </c>
      <c r="G175" s="214"/>
      <c r="H175" s="214"/>
      <c r="I175" s="214"/>
      <c r="M175" t="s">
        <v>5881</v>
      </c>
      <c r="N175">
        <v>10844</v>
      </c>
      <c r="O175" t="s">
        <v>5883</v>
      </c>
      <c r="P175" t="s">
        <v>5882</v>
      </c>
      <c r="Q175" t="str">
        <f t="shared" si="2"/>
        <v>DIST</v>
      </c>
      <c r="R175">
        <v>9.73</v>
      </c>
      <c r="S175" t="s">
        <v>6030</v>
      </c>
    </row>
    <row r="176" spans="1:19">
      <c r="A176" s="278" t="s">
        <v>4793</v>
      </c>
      <c r="B176" s="279" t="s">
        <v>5632</v>
      </c>
      <c r="C176" s="67">
        <v>10460</v>
      </c>
      <c r="D176" s="279" t="s">
        <v>5634</v>
      </c>
      <c r="E176" s="280" t="s">
        <v>5633</v>
      </c>
      <c r="F176" s="278" t="s">
        <v>2462</v>
      </c>
      <c r="G176" s="214"/>
      <c r="H176" s="214"/>
      <c r="I176" s="214"/>
      <c r="M176" t="s">
        <v>5884</v>
      </c>
      <c r="N176">
        <v>10343</v>
      </c>
      <c r="O176" t="s">
        <v>5886</v>
      </c>
      <c r="P176" t="s">
        <v>5885</v>
      </c>
      <c r="Q176" t="str">
        <f t="shared" si="2"/>
        <v>DIST</v>
      </c>
      <c r="R176">
        <v>9.8000000000000007</v>
      </c>
      <c r="S176" t="s">
        <v>6030</v>
      </c>
    </row>
    <row r="177" spans="1:19">
      <c r="A177" s="278" t="s">
        <v>4798</v>
      </c>
      <c r="B177" s="279" t="s">
        <v>5746</v>
      </c>
      <c r="C177" s="67">
        <v>10103</v>
      </c>
      <c r="D177" s="279" t="s">
        <v>5748</v>
      </c>
      <c r="E177" s="280" t="s">
        <v>5747</v>
      </c>
      <c r="F177" s="278" t="s">
        <v>2462</v>
      </c>
      <c r="G177" s="214"/>
      <c r="H177" s="214"/>
      <c r="I177" s="214"/>
      <c r="M177" t="s">
        <v>5887</v>
      </c>
      <c r="N177">
        <v>10969</v>
      </c>
      <c r="O177" t="s">
        <v>5889</v>
      </c>
      <c r="P177" t="s">
        <v>5888</v>
      </c>
      <c r="Q177" t="str">
        <f t="shared" si="2"/>
        <v>DIST</v>
      </c>
      <c r="R177">
        <v>9.77</v>
      </c>
      <c r="S177" t="s">
        <v>6030</v>
      </c>
    </row>
    <row r="178" spans="1:19">
      <c r="A178" s="278" t="s">
        <v>4803</v>
      </c>
      <c r="B178" s="279" t="s">
        <v>5770</v>
      </c>
      <c r="C178" s="67">
        <v>10206</v>
      </c>
      <c r="D178" s="279" t="s">
        <v>5772</v>
      </c>
      <c r="E178" s="280" t="s">
        <v>5771</v>
      </c>
      <c r="F178" s="278" t="s">
        <v>2462</v>
      </c>
      <c r="G178" s="214"/>
      <c r="H178" s="214"/>
      <c r="I178" s="214"/>
      <c r="M178" t="s">
        <v>5890</v>
      </c>
      <c r="N178">
        <v>10647</v>
      </c>
      <c r="O178" t="s">
        <v>5892</v>
      </c>
      <c r="P178" t="s">
        <v>5891</v>
      </c>
      <c r="Q178" t="str">
        <f t="shared" si="2"/>
        <v>DIST</v>
      </c>
      <c r="R178">
        <v>9.64</v>
      </c>
      <c r="S178" t="s">
        <v>6041</v>
      </c>
    </row>
    <row r="179" spans="1:19">
      <c r="A179" s="278" t="s">
        <v>4808</v>
      </c>
      <c r="B179" s="279" t="s">
        <v>5902</v>
      </c>
      <c r="C179" s="67">
        <v>10319</v>
      </c>
      <c r="D179" s="279" t="s">
        <v>5904</v>
      </c>
      <c r="E179" s="280" t="s">
        <v>5903</v>
      </c>
      <c r="F179" s="278" t="s">
        <v>2462</v>
      </c>
      <c r="G179" s="214"/>
      <c r="H179" s="214"/>
      <c r="I179" s="214"/>
      <c r="M179" t="s">
        <v>5893</v>
      </c>
      <c r="N179">
        <v>10345</v>
      </c>
      <c r="O179" t="s">
        <v>5895</v>
      </c>
      <c r="P179" t="s">
        <v>5894</v>
      </c>
      <c r="Q179" t="str">
        <f t="shared" si="2"/>
        <v>DIST</v>
      </c>
      <c r="R179">
        <v>9.91</v>
      </c>
      <c r="S179" t="s">
        <v>6030</v>
      </c>
    </row>
    <row r="180" spans="1:19">
      <c r="A180" s="278" t="s">
        <v>4813</v>
      </c>
      <c r="B180" s="279" t="s">
        <v>5773</v>
      </c>
      <c r="C180" s="67">
        <v>10361</v>
      </c>
      <c r="D180" s="279" t="s">
        <v>5775</v>
      </c>
      <c r="E180" s="280" t="s">
        <v>5774</v>
      </c>
      <c r="F180" s="278" t="s">
        <v>2462</v>
      </c>
      <c r="G180" s="214"/>
      <c r="H180" s="214"/>
      <c r="I180" s="214"/>
      <c r="M180" t="s">
        <v>5896</v>
      </c>
      <c r="N180">
        <v>10545</v>
      </c>
      <c r="O180" t="s">
        <v>5898</v>
      </c>
      <c r="P180" t="s">
        <v>5897</v>
      </c>
      <c r="Q180" t="str">
        <f t="shared" si="2"/>
        <v>DIST</v>
      </c>
      <c r="R180">
        <v>9.84</v>
      </c>
      <c r="S180" t="s">
        <v>6034</v>
      </c>
    </row>
    <row r="181" spans="1:19">
      <c r="A181" s="278" t="s">
        <v>4818</v>
      </c>
      <c r="B181" s="279" t="s">
        <v>5830</v>
      </c>
      <c r="C181" s="67">
        <v>10464</v>
      </c>
      <c r="D181" s="279" t="s">
        <v>5832</v>
      </c>
      <c r="E181" s="280" t="s">
        <v>5831</v>
      </c>
      <c r="F181" s="278" t="s">
        <v>2462</v>
      </c>
      <c r="G181" s="214"/>
      <c r="H181" s="214"/>
      <c r="I181" s="214"/>
      <c r="M181" t="s">
        <v>5899</v>
      </c>
      <c r="N181">
        <v>10968</v>
      </c>
      <c r="O181" t="s">
        <v>5901</v>
      </c>
      <c r="P181" t="s">
        <v>5900</v>
      </c>
      <c r="Q181" t="str">
        <f t="shared" si="2"/>
        <v>DIST</v>
      </c>
      <c r="R181">
        <v>9.91</v>
      </c>
      <c r="S181" t="s">
        <v>6030</v>
      </c>
    </row>
    <row r="182" spans="1:19">
      <c r="A182" s="278" t="s">
        <v>4823</v>
      </c>
      <c r="B182" s="279" t="s">
        <v>5707</v>
      </c>
      <c r="C182" s="67">
        <v>10465</v>
      </c>
      <c r="D182" s="279" t="s">
        <v>5709</v>
      </c>
      <c r="E182" s="280" t="s">
        <v>5708</v>
      </c>
      <c r="F182" s="278" t="s">
        <v>2462</v>
      </c>
      <c r="G182" s="214"/>
      <c r="H182" s="214"/>
      <c r="I182" s="214"/>
      <c r="M182" t="s">
        <v>5902</v>
      </c>
      <c r="N182">
        <v>10319</v>
      </c>
      <c r="O182" t="s">
        <v>5904</v>
      </c>
      <c r="P182" t="s">
        <v>5903</v>
      </c>
      <c r="Q182" t="str">
        <f t="shared" si="2"/>
        <v>DIST</v>
      </c>
      <c r="R182">
        <v>10</v>
      </c>
      <c r="S182" t="s">
        <v>6030</v>
      </c>
    </row>
    <row r="183" spans="1:19">
      <c r="A183" s="278" t="s">
        <v>4828</v>
      </c>
      <c r="B183" s="279" t="s">
        <v>5782</v>
      </c>
      <c r="C183" s="67">
        <v>10566</v>
      </c>
      <c r="D183" s="279" t="s">
        <v>5784</v>
      </c>
      <c r="E183" s="280" t="s">
        <v>5783</v>
      </c>
      <c r="F183" s="278" t="s">
        <v>2462</v>
      </c>
      <c r="G183" s="214"/>
      <c r="H183" s="214"/>
      <c r="I183" s="214"/>
      <c r="M183" t="s">
        <v>5905</v>
      </c>
      <c r="N183">
        <v>10972</v>
      </c>
      <c r="O183" t="s">
        <v>5907</v>
      </c>
      <c r="P183" t="s">
        <v>5906</v>
      </c>
      <c r="Q183" t="str">
        <f t="shared" si="2"/>
        <v>DIST</v>
      </c>
      <c r="R183">
        <v>9.59</v>
      </c>
      <c r="S183" t="s">
        <v>6030</v>
      </c>
    </row>
    <row r="184" spans="1:19">
      <c r="A184" s="278" t="s">
        <v>4833</v>
      </c>
      <c r="B184" s="279" t="s">
        <v>5779</v>
      </c>
      <c r="C184" s="67">
        <v>10704</v>
      </c>
      <c r="D184" s="279" t="s">
        <v>5781</v>
      </c>
      <c r="E184" s="280" t="s">
        <v>5780</v>
      </c>
      <c r="F184" s="278" t="s">
        <v>2462</v>
      </c>
      <c r="G184" s="214"/>
      <c r="H184" s="214"/>
      <c r="I184" s="214"/>
      <c r="M184" t="s">
        <v>5908</v>
      </c>
      <c r="N184">
        <v>10155</v>
      </c>
      <c r="O184" t="s">
        <v>5910</v>
      </c>
      <c r="P184" t="s">
        <v>5909</v>
      </c>
      <c r="Q184" t="str">
        <f t="shared" si="2"/>
        <v>DIST</v>
      </c>
      <c r="R184">
        <v>10</v>
      </c>
      <c r="S184" t="s">
        <v>6049</v>
      </c>
    </row>
    <row r="185" spans="1:19">
      <c r="A185" s="278" t="s">
        <v>4838</v>
      </c>
      <c r="B185" s="279" t="s">
        <v>5437</v>
      </c>
      <c r="C185" s="67">
        <v>10664</v>
      </c>
      <c r="D185" s="279" t="s">
        <v>5439</v>
      </c>
      <c r="E185" s="280" t="s">
        <v>5438</v>
      </c>
      <c r="F185" s="278" t="s">
        <v>2462</v>
      </c>
      <c r="G185" s="214"/>
      <c r="H185" s="214"/>
      <c r="I185" s="214"/>
      <c r="M185" t="s">
        <v>5911</v>
      </c>
      <c r="N185">
        <v>10918</v>
      </c>
      <c r="O185" t="s">
        <v>5913</v>
      </c>
      <c r="P185" t="s">
        <v>5912</v>
      </c>
      <c r="Q185" t="str">
        <f t="shared" si="2"/>
        <v>DIST</v>
      </c>
      <c r="R185">
        <v>10</v>
      </c>
      <c r="S185" t="s">
        <v>6030</v>
      </c>
    </row>
    <row r="186" spans="1:19">
      <c r="A186" s="278" t="s">
        <v>4843</v>
      </c>
      <c r="B186" s="279" t="s">
        <v>5986</v>
      </c>
      <c r="C186" s="67">
        <v>10467</v>
      </c>
      <c r="D186" s="279" t="s">
        <v>5988</v>
      </c>
      <c r="E186" s="280" t="s">
        <v>5987</v>
      </c>
      <c r="F186" s="278" t="s">
        <v>2462</v>
      </c>
      <c r="G186" s="214"/>
      <c r="H186" s="214"/>
      <c r="I186" s="214"/>
      <c r="M186" t="s">
        <v>5914</v>
      </c>
      <c r="N186">
        <v>10869</v>
      </c>
      <c r="O186" t="s">
        <v>5916</v>
      </c>
      <c r="P186" t="s">
        <v>5915</v>
      </c>
      <c r="Q186" t="str">
        <f t="shared" si="2"/>
        <v>DIST</v>
      </c>
      <c r="R186">
        <v>9.75</v>
      </c>
      <c r="S186" t="s">
        <v>6030</v>
      </c>
    </row>
    <row r="187" spans="1:19">
      <c r="A187" s="278" t="s">
        <v>4848</v>
      </c>
      <c r="B187" s="279" t="s">
        <v>5446</v>
      </c>
      <c r="C187" s="67">
        <v>10567</v>
      </c>
      <c r="D187" s="279" t="s">
        <v>5448</v>
      </c>
      <c r="E187" s="280" t="s">
        <v>5447</v>
      </c>
      <c r="F187" s="278" t="s">
        <v>2462</v>
      </c>
      <c r="G187" s="214"/>
      <c r="H187" s="214"/>
      <c r="I187" s="214"/>
      <c r="M187" t="s">
        <v>5917</v>
      </c>
      <c r="N187">
        <v>10520</v>
      </c>
      <c r="O187" t="s">
        <v>5919</v>
      </c>
      <c r="P187" t="s">
        <v>5918</v>
      </c>
      <c r="Q187" t="str">
        <f t="shared" si="2"/>
        <v>DIST</v>
      </c>
      <c r="R187">
        <v>9.9499999999999993</v>
      </c>
      <c r="S187" t="s">
        <v>6030</v>
      </c>
    </row>
    <row r="188" spans="1:19">
      <c r="A188" s="278" t="s">
        <v>4853</v>
      </c>
      <c r="B188" s="279" t="s">
        <v>5527</v>
      </c>
      <c r="C188" s="67">
        <v>10367</v>
      </c>
      <c r="D188" s="279" t="s">
        <v>5529</v>
      </c>
      <c r="E188" s="280" t="s">
        <v>5528</v>
      </c>
      <c r="F188" s="278" t="s">
        <v>2462</v>
      </c>
      <c r="G188" s="214"/>
      <c r="H188" s="214"/>
      <c r="I188" s="214"/>
      <c r="M188" t="s">
        <v>5920</v>
      </c>
      <c r="N188">
        <v>10907</v>
      </c>
      <c r="O188" t="s">
        <v>5922</v>
      </c>
      <c r="P188" t="s">
        <v>5921</v>
      </c>
      <c r="Q188" t="str">
        <f t="shared" si="2"/>
        <v>DIST</v>
      </c>
      <c r="R188">
        <v>9.98</v>
      </c>
      <c r="S188" t="s">
        <v>6030</v>
      </c>
    </row>
    <row r="189" spans="1:19">
      <c r="A189" s="278" t="s">
        <v>4858</v>
      </c>
      <c r="B189" s="279" t="s">
        <v>5566</v>
      </c>
      <c r="C189" s="67">
        <v>10666</v>
      </c>
      <c r="D189" s="279" t="s">
        <v>5568</v>
      </c>
      <c r="E189" s="280" t="s">
        <v>5567</v>
      </c>
      <c r="F189" s="278" t="s">
        <v>2462</v>
      </c>
      <c r="G189" s="214"/>
      <c r="H189" s="214"/>
      <c r="I189" s="214"/>
      <c r="M189" t="s">
        <v>5923</v>
      </c>
      <c r="N189">
        <v>10369</v>
      </c>
      <c r="O189" t="s">
        <v>5925</v>
      </c>
      <c r="P189" t="s">
        <v>5924</v>
      </c>
      <c r="Q189" t="str">
        <f t="shared" si="2"/>
        <v>DIST</v>
      </c>
      <c r="R189">
        <v>9.6999999999999993</v>
      </c>
      <c r="S189" t="s">
        <v>6030</v>
      </c>
    </row>
    <row r="190" spans="1:19">
      <c r="A190" s="278" t="s">
        <v>4863</v>
      </c>
      <c r="B190" s="279" t="s">
        <v>5755</v>
      </c>
      <c r="C190" s="67">
        <v>10866</v>
      </c>
      <c r="D190" s="279" t="s">
        <v>5757</v>
      </c>
      <c r="E190" s="280" t="s">
        <v>5756</v>
      </c>
      <c r="F190" s="278" t="s">
        <v>2462</v>
      </c>
      <c r="G190" s="214"/>
      <c r="H190" s="214"/>
      <c r="I190" s="214"/>
      <c r="M190" t="s">
        <v>5926</v>
      </c>
      <c r="N190">
        <v>10607</v>
      </c>
      <c r="O190" t="s">
        <v>5928</v>
      </c>
      <c r="P190" t="s">
        <v>5927</v>
      </c>
      <c r="Q190" t="str">
        <f t="shared" si="2"/>
        <v>DIST</v>
      </c>
      <c r="R190">
        <v>10</v>
      </c>
      <c r="S190" t="s">
        <v>6030</v>
      </c>
    </row>
    <row r="191" spans="1:19">
      <c r="A191" s="278" t="s">
        <v>4868</v>
      </c>
      <c r="B191" s="279" t="s">
        <v>5617</v>
      </c>
      <c r="C191" s="67">
        <v>10766</v>
      </c>
      <c r="D191" s="279" t="s">
        <v>5619</v>
      </c>
      <c r="E191" s="280" t="s">
        <v>5618</v>
      </c>
      <c r="F191" s="278" t="s">
        <v>2462</v>
      </c>
      <c r="G191" s="214"/>
      <c r="H191" s="214"/>
      <c r="I191" s="214"/>
      <c r="M191" t="s">
        <v>5929</v>
      </c>
      <c r="N191">
        <v>10668</v>
      </c>
      <c r="O191" t="s">
        <v>5931</v>
      </c>
      <c r="P191" t="s">
        <v>5930</v>
      </c>
      <c r="Q191" t="str">
        <f t="shared" si="2"/>
        <v>DIST</v>
      </c>
      <c r="R191">
        <v>9.89</v>
      </c>
      <c r="S191" t="s">
        <v>6043</v>
      </c>
    </row>
    <row r="192" spans="1:19">
      <c r="A192" s="278" t="s">
        <v>4873</v>
      </c>
      <c r="B192" s="279" t="s">
        <v>5665</v>
      </c>
      <c r="C192" s="67">
        <v>10946</v>
      </c>
      <c r="D192" s="279" t="s">
        <v>5667</v>
      </c>
      <c r="E192" s="280" t="s">
        <v>5666</v>
      </c>
      <c r="F192" s="278" t="s">
        <v>2462</v>
      </c>
      <c r="G192" s="214"/>
      <c r="H192" s="214"/>
      <c r="I192" s="214"/>
      <c r="M192" t="s">
        <v>5932</v>
      </c>
      <c r="N192">
        <v>10113</v>
      </c>
      <c r="O192" t="s">
        <v>5934</v>
      </c>
      <c r="P192" t="s">
        <v>5933</v>
      </c>
      <c r="Q192" t="str">
        <f t="shared" si="2"/>
        <v>DIST</v>
      </c>
      <c r="R192">
        <v>9.93</v>
      </c>
      <c r="S192" t="s">
        <v>6030</v>
      </c>
    </row>
    <row r="193" spans="1:19">
      <c r="A193" s="278" t="s">
        <v>4878</v>
      </c>
      <c r="B193" s="279" t="s">
        <v>5863</v>
      </c>
      <c r="C193" s="67">
        <v>10966</v>
      </c>
      <c r="D193" s="279" t="s">
        <v>5865</v>
      </c>
      <c r="E193" s="280" t="s">
        <v>5864</v>
      </c>
      <c r="F193" s="278" t="s">
        <v>2462</v>
      </c>
      <c r="G193" s="214"/>
      <c r="H193" s="214"/>
      <c r="I193" s="214"/>
      <c r="M193" t="s">
        <v>5935</v>
      </c>
      <c r="N193">
        <v>10527</v>
      </c>
      <c r="O193" t="s">
        <v>5937</v>
      </c>
      <c r="P193" t="s">
        <v>5936</v>
      </c>
      <c r="Q193" t="str">
        <f t="shared" si="2"/>
        <v>DIST</v>
      </c>
      <c r="R193">
        <v>9.68</v>
      </c>
      <c r="S193" t="s">
        <v>6030</v>
      </c>
    </row>
    <row r="194" spans="1:19">
      <c r="A194" s="278" t="s">
        <v>4883</v>
      </c>
      <c r="B194" s="279" t="s">
        <v>5722</v>
      </c>
      <c r="C194" s="67">
        <v>10469</v>
      </c>
      <c r="D194" s="279" t="s">
        <v>5724</v>
      </c>
      <c r="E194" s="280" t="s">
        <v>5723</v>
      </c>
      <c r="F194" s="278" t="s">
        <v>2462</v>
      </c>
      <c r="G194" s="214"/>
      <c r="H194" s="214"/>
      <c r="I194" s="214"/>
      <c r="M194" t="s">
        <v>5938</v>
      </c>
      <c r="N194">
        <v>10609</v>
      </c>
      <c r="O194" t="s">
        <v>5940</v>
      </c>
      <c r="P194" t="s">
        <v>5939</v>
      </c>
      <c r="Q194" t="str">
        <f t="shared" si="2"/>
        <v>DIST</v>
      </c>
      <c r="R194">
        <v>10</v>
      </c>
      <c r="S194" t="s">
        <v>6030</v>
      </c>
    </row>
    <row r="195" spans="1:19">
      <c r="A195" s="278" t="s">
        <v>4888</v>
      </c>
      <c r="B195" s="279" t="s">
        <v>6001</v>
      </c>
      <c r="C195" s="67">
        <v>10943</v>
      </c>
      <c r="D195" s="279" t="s">
        <v>6003</v>
      </c>
      <c r="E195" s="280" t="s">
        <v>6002</v>
      </c>
      <c r="F195" s="278" t="s">
        <v>2462</v>
      </c>
      <c r="G195" s="214"/>
      <c r="H195" s="214"/>
      <c r="I195" s="214"/>
      <c r="M195" t="s">
        <v>5941</v>
      </c>
      <c r="N195">
        <v>10715</v>
      </c>
      <c r="O195" t="s">
        <v>5943</v>
      </c>
      <c r="P195" t="s">
        <v>5942</v>
      </c>
      <c r="Q195" t="str">
        <f t="shared" ref="Q195:Q224" si="3">IF(R195&lt;5,"ATKT","DIST")</f>
        <v>DIST</v>
      </c>
      <c r="R195">
        <v>10</v>
      </c>
      <c r="S195" t="s">
        <v>6030</v>
      </c>
    </row>
    <row r="196" spans="1:19">
      <c r="A196" s="278" t="s">
        <v>4893</v>
      </c>
      <c r="B196" s="279" t="s">
        <v>5680</v>
      </c>
      <c r="C196" s="67">
        <v>10368</v>
      </c>
      <c r="D196" s="279" t="s">
        <v>5682</v>
      </c>
      <c r="E196" s="280" t="s">
        <v>5681</v>
      </c>
      <c r="F196" s="278" t="s">
        <v>2462</v>
      </c>
      <c r="G196" s="214"/>
      <c r="H196" s="214"/>
      <c r="I196" s="214"/>
      <c r="M196" t="s">
        <v>5944</v>
      </c>
      <c r="N196">
        <v>10227</v>
      </c>
      <c r="O196" t="s">
        <v>5946</v>
      </c>
      <c r="P196" t="s">
        <v>5945</v>
      </c>
      <c r="Q196" t="str">
        <f t="shared" si="3"/>
        <v>DIST</v>
      </c>
      <c r="R196">
        <v>9.86</v>
      </c>
      <c r="S196" t="s">
        <v>6030</v>
      </c>
    </row>
    <row r="197" spans="1:19">
      <c r="A197" s="278" t="s">
        <v>4898</v>
      </c>
      <c r="B197" s="279" t="s">
        <v>5989</v>
      </c>
      <c r="C197" s="67">
        <v>10569</v>
      </c>
      <c r="D197" s="279" t="s">
        <v>5991</v>
      </c>
      <c r="E197" s="280" t="s">
        <v>5990</v>
      </c>
      <c r="F197" s="278" t="s">
        <v>2462</v>
      </c>
      <c r="G197" s="214"/>
      <c r="H197" s="214"/>
      <c r="I197" s="214"/>
      <c r="M197" t="s">
        <v>5947</v>
      </c>
      <c r="N197">
        <v>10538</v>
      </c>
      <c r="O197" t="s">
        <v>5949</v>
      </c>
      <c r="P197" t="s">
        <v>5948</v>
      </c>
      <c r="Q197" t="str">
        <f t="shared" si="3"/>
        <v>DIST</v>
      </c>
      <c r="R197">
        <v>9.84</v>
      </c>
      <c r="S197" t="s">
        <v>6030</v>
      </c>
    </row>
    <row r="198" spans="1:19">
      <c r="A198" s="278" t="s">
        <v>4903</v>
      </c>
      <c r="B198" s="279" t="s">
        <v>5923</v>
      </c>
      <c r="C198" s="67">
        <v>10369</v>
      </c>
      <c r="D198" s="279" t="s">
        <v>5925</v>
      </c>
      <c r="E198" s="280" t="s">
        <v>5924</v>
      </c>
      <c r="F198" s="278" t="s">
        <v>2462</v>
      </c>
      <c r="G198" s="214"/>
      <c r="H198" s="214"/>
      <c r="I198" s="214"/>
      <c r="M198" t="s">
        <v>5950</v>
      </c>
      <c r="N198">
        <v>10930</v>
      </c>
      <c r="O198" t="s">
        <v>5952</v>
      </c>
      <c r="P198" t="s">
        <v>5951</v>
      </c>
      <c r="Q198" t="str">
        <f t="shared" si="3"/>
        <v>DIST</v>
      </c>
      <c r="R198">
        <v>9.34</v>
      </c>
      <c r="S198" t="s">
        <v>6030</v>
      </c>
    </row>
    <row r="199" spans="1:19">
      <c r="A199" s="278" t="s">
        <v>4908</v>
      </c>
      <c r="B199" s="279" t="s">
        <v>5506</v>
      </c>
      <c r="C199" s="67">
        <v>10967</v>
      </c>
      <c r="D199" s="279" t="s">
        <v>5508</v>
      </c>
      <c r="E199" s="280" t="s">
        <v>5507</v>
      </c>
      <c r="F199" s="278" t="s">
        <v>2462</v>
      </c>
      <c r="G199" s="214"/>
      <c r="H199" s="214"/>
      <c r="I199" s="214"/>
      <c r="M199" t="s">
        <v>5953</v>
      </c>
      <c r="N199">
        <v>10616</v>
      </c>
      <c r="O199" t="s">
        <v>5955</v>
      </c>
      <c r="P199" t="s">
        <v>5954</v>
      </c>
      <c r="Q199" t="str">
        <f t="shared" si="3"/>
        <v>DIST</v>
      </c>
      <c r="R199">
        <v>9.68</v>
      </c>
      <c r="S199" t="s">
        <v>6030</v>
      </c>
    </row>
    <row r="200" spans="1:19">
      <c r="A200" s="278" t="s">
        <v>4913</v>
      </c>
      <c r="B200" s="279" t="s">
        <v>5416</v>
      </c>
      <c r="C200" s="67">
        <v>10867</v>
      </c>
      <c r="D200" s="279" t="s">
        <v>5418</v>
      </c>
      <c r="E200" s="280" t="s">
        <v>5417</v>
      </c>
      <c r="F200" s="278" t="s">
        <v>2462</v>
      </c>
      <c r="G200" s="214"/>
      <c r="H200" s="214"/>
      <c r="I200" s="214"/>
      <c r="M200" t="s">
        <v>5956</v>
      </c>
      <c r="N200">
        <v>10147</v>
      </c>
      <c r="O200" t="s">
        <v>5958</v>
      </c>
      <c r="P200" t="s">
        <v>5957</v>
      </c>
      <c r="Q200" t="str">
        <f t="shared" si="3"/>
        <v>DIST</v>
      </c>
      <c r="R200">
        <v>10</v>
      </c>
      <c r="S200" t="s">
        <v>6030</v>
      </c>
    </row>
    <row r="201" spans="1:19">
      <c r="A201" s="278" t="s">
        <v>4918</v>
      </c>
      <c r="B201" s="279" t="s">
        <v>5434</v>
      </c>
      <c r="C201" s="67">
        <v>10470</v>
      </c>
      <c r="D201" s="279" t="s">
        <v>5436</v>
      </c>
      <c r="E201" s="280" t="s">
        <v>5435</v>
      </c>
      <c r="F201" s="278" t="s">
        <v>2462</v>
      </c>
      <c r="G201" s="214"/>
      <c r="H201" s="214"/>
      <c r="I201" s="214"/>
      <c r="M201" t="s">
        <v>5959</v>
      </c>
      <c r="N201">
        <v>10270</v>
      </c>
      <c r="O201" t="s">
        <v>5961</v>
      </c>
      <c r="P201" t="s">
        <v>5960</v>
      </c>
      <c r="Q201" t="str">
        <f t="shared" si="3"/>
        <v>DIST</v>
      </c>
      <c r="R201">
        <v>9</v>
      </c>
      <c r="S201" t="s">
        <v>6050</v>
      </c>
    </row>
    <row r="202" spans="1:19">
      <c r="A202" s="278" t="s">
        <v>4923</v>
      </c>
      <c r="B202" s="279" t="s">
        <v>5575</v>
      </c>
      <c r="C202" s="67">
        <v>10570</v>
      </c>
      <c r="D202" s="279" t="s">
        <v>5577</v>
      </c>
      <c r="E202" s="280" t="s">
        <v>5576</v>
      </c>
      <c r="F202" s="278" t="s">
        <v>2462</v>
      </c>
      <c r="G202" s="214"/>
      <c r="H202" s="214"/>
      <c r="I202" s="214"/>
      <c r="M202" t="s">
        <v>5962</v>
      </c>
      <c r="N202">
        <v>10328</v>
      </c>
      <c r="O202" t="s">
        <v>5964</v>
      </c>
      <c r="P202" t="s">
        <v>5963</v>
      </c>
      <c r="Q202" t="str">
        <f t="shared" si="3"/>
        <v>DIST</v>
      </c>
      <c r="R202">
        <v>9.0500000000000007</v>
      </c>
      <c r="S202" t="s">
        <v>6030</v>
      </c>
    </row>
    <row r="203" spans="1:19">
      <c r="A203" s="278" t="s">
        <v>4928</v>
      </c>
      <c r="B203" s="279" t="s">
        <v>5974</v>
      </c>
      <c r="C203" s="67">
        <v>10370</v>
      </c>
      <c r="D203" s="279" t="s">
        <v>5976</v>
      </c>
      <c r="E203" s="280" t="s">
        <v>5975</v>
      </c>
      <c r="F203" s="278" t="s">
        <v>2462</v>
      </c>
      <c r="G203" s="214"/>
      <c r="H203" s="214"/>
      <c r="I203" s="214"/>
      <c r="M203" t="s">
        <v>5965</v>
      </c>
      <c r="N203">
        <v>10455</v>
      </c>
      <c r="O203" t="s">
        <v>5967</v>
      </c>
      <c r="P203" t="s">
        <v>5966</v>
      </c>
      <c r="Q203" t="str">
        <f t="shared" si="3"/>
        <v>DIST</v>
      </c>
      <c r="R203">
        <v>9.59</v>
      </c>
      <c r="S203" t="s">
        <v>6032</v>
      </c>
    </row>
    <row r="204" spans="1:19">
      <c r="A204" s="278" t="s">
        <v>4933</v>
      </c>
      <c r="B204" s="279" t="s">
        <v>5929</v>
      </c>
      <c r="C204" s="67">
        <v>10668</v>
      </c>
      <c r="D204" s="279" t="s">
        <v>5931</v>
      </c>
      <c r="E204" s="280" t="s">
        <v>5930</v>
      </c>
      <c r="F204" s="278" t="s">
        <v>2462</v>
      </c>
      <c r="G204" s="214"/>
      <c r="H204" s="214"/>
      <c r="I204" s="214"/>
      <c r="M204" t="s">
        <v>5968</v>
      </c>
      <c r="N204">
        <v>10453</v>
      </c>
      <c r="O204" t="s">
        <v>5970</v>
      </c>
      <c r="P204" t="s">
        <v>5969</v>
      </c>
      <c r="Q204" t="str">
        <f t="shared" si="3"/>
        <v>DIST</v>
      </c>
      <c r="R204">
        <v>10</v>
      </c>
      <c r="S204" t="s">
        <v>6030</v>
      </c>
    </row>
    <row r="205" spans="1:19">
      <c r="A205" s="278" t="s">
        <v>4938</v>
      </c>
      <c r="B205" s="279" t="s">
        <v>5398</v>
      </c>
      <c r="C205" s="67">
        <v>10868</v>
      </c>
      <c r="D205" s="279" t="s">
        <v>5400</v>
      </c>
      <c r="E205" s="280" t="s">
        <v>5399</v>
      </c>
      <c r="F205" s="278" t="s">
        <v>2462</v>
      </c>
      <c r="G205" s="214"/>
      <c r="H205" s="214"/>
      <c r="I205" s="214"/>
      <c r="M205" t="s">
        <v>5971</v>
      </c>
      <c r="N205">
        <v>10418</v>
      </c>
      <c r="O205" t="s">
        <v>5973</v>
      </c>
      <c r="P205" t="s">
        <v>5972</v>
      </c>
      <c r="Q205" t="str">
        <f t="shared" si="3"/>
        <v>DIST</v>
      </c>
      <c r="R205">
        <v>9.98</v>
      </c>
      <c r="S205" t="s">
        <v>6030</v>
      </c>
    </row>
    <row r="206" spans="1:19">
      <c r="A206" s="278" t="s">
        <v>4943</v>
      </c>
      <c r="B206" s="279" t="s">
        <v>5899</v>
      </c>
      <c r="C206" s="67">
        <v>10968</v>
      </c>
      <c r="D206" s="279" t="s">
        <v>5901</v>
      </c>
      <c r="E206" s="280" t="s">
        <v>5900</v>
      </c>
      <c r="F206" s="278" t="s">
        <v>2462</v>
      </c>
      <c r="G206" s="214"/>
      <c r="H206" s="214"/>
      <c r="I206" s="214"/>
      <c r="M206" t="s">
        <v>5974</v>
      </c>
      <c r="N206">
        <v>10370</v>
      </c>
      <c r="O206" t="s">
        <v>5976</v>
      </c>
      <c r="P206" t="s">
        <v>5975</v>
      </c>
      <c r="Q206" t="str">
        <f t="shared" si="3"/>
        <v>DIST</v>
      </c>
      <c r="R206">
        <v>9.77</v>
      </c>
      <c r="S206" t="s">
        <v>6049</v>
      </c>
    </row>
    <row r="207" spans="1:19">
      <c r="A207" s="278" t="s">
        <v>4948</v>
      </c>
      <c r="B207" s="279" t="s">
        <v>5914</v>
      </c>
      <c r="C207" s="67">
        <v>10869</v>
      </c>
      <c r="D207" s="279" t="s">
        <v>5916</v>
      </c>
      <c r="E207" s="280" t="s">
        <v>5915</v>
      </c>
      <c r="F207" s="278" t="s">
        <v>2462</v>
      </c>
      <c r="G207" s="214"/>
      <c r="H207" s="214"/>
      <c r="I207" s="214"/>
      <c r="M207" t="s">
        <v>5977</v>
      </c>
      <c r="N207">
        <v>10247</v>
      </c>
      <c r="O207" t="s">
        <v>5979</v>
      </c>
      <c r="P207" t="s">
        <v>5978</v>
      </c>
      <c r="Q207" t="str">
        <f t="shared" si="3"/>
        <v>DIST</v>
      </c>
      <c r="R207">
        <v>10</v>
      </c>
      <c r="S207" t="s">
        <v>6030</v>
      </c>
    </row>
    <row r="208" spans="1:19">
      <c r="A208" s="278" t="s">
        <v>4953</v>
      </c>
      <c r="B208" s="279" t="s">
        <v>5887</v>
      </c>
      <c r="C208" s="67">
        <v>10969</v>
      </c>
      <c r="D208" s="279" t="s">
        <v>5889</v>
      </c>
      <c r="E208" s="280" t="s">
        <v>5888</v>
      </c>
      <c r="F208" s="278" t="s">
        <v>2462</v>
      </c>
      <c r="G208" s="214"/>
      <c r="H208" s="214"/>
      <c r="I208" s="214"/>
      <c r="M208" t="s">
        <v>5980</v>
      </c>
      <c r="N208">
        <v>10723</v>
      </c>
      <c r="O208" t="s">
        <v>5982</v>
      </c>
      <c r="P208" t="s">
        <v>5981</v>
      </c>
      <c r="Q208" t="str">
        <f t="shared" si="3"/>
        <v>DIST</v>
      </c>
      <c r="R208">
        <v>10</v>
      </c>
      <c r="S208" t="s">
        <v>6030</v>
      </c>
    </row>
    <row r="209" spans="1:19">
      <c r="A209" s="278" t="s">
        <v>4958</v>
      </c>
      <c r="B209" s="279" t="s">
        <v>5908</v>
      </c>
      <c r="C209" s="67">
        <v>10155</v>
      </c>
      <c r="D209" s="279" t="s">
        <v>5910</v>
      </c>
      <c r="E209" s="280" t="s">
        <v>5909</v>
      </c>
      <c r="F209" s="278" t="s">
        <v>2462</v>
      </c>
      <c r="G209" s="214"/>
      <c r="H209" s="214"/>
      <c r="I209" s="214"/>
      <c r="M209" t="s">
        <v>5983</v>
      </c>
      <c r="N209">
        <v>10951</v>
      </c>
      <c r="O209" t="s">
        <v>5985</v>
      </c>
      <c r="P209" t="s">
        <v>5984</v>
      </c>
      <c r="Q209" t="str">
        <f t="shared" si="3"/>
        <v>DIST</v>
      </c>
      <c r="R209">
        <v>9.9499999999999993</v>
      </c>
      <c r="S209" t="s">
        <v>6030</v>
      </c>
    </row>
    <row r="210" spans="1:19">
      <c r="A210" s="278" t="s">
        <v>4963</v>
      </c>
      <c r="B210" s="279" t="s">
        <v>5794</v>
      </c>
      <c r="C210" s="67">
        <v>10220</v>
      </c>
      <c r="D210" s="279" t="s">
        <v>5796</v>
      </c>
      <c r="E210" s="280" t="s">
        <v>5795</v>
      </c>
      <c r="F210" s="278" t="s">
        <v>2462</v>
      </c>
      <c r="G210" s="214"/>
      <c r="H210" s="214"/>
      <c r="I210" s="214"/>
      <c r="M210" t="s">
        <v>5986</v>
      </c>
      <c r="N210">
        <v>10467</v>
      </c>
      <c r="O210" t="s">
        <v>5988</v>
      </c>
      <c r="P210" t="s">
        <v>5987</v>
      </c>
      <c r="Q210" t="str">
        <f t="shared" si="3"/>
        <v>DIST</v>
      </c>
      <c r="R210">
        <v>10</v>
      </c>
      <c r="S210" t="s">
        <v>6030</v>
      </c>
    </row>
    <row r="211" spans="1:19">
      <c r="A211" s="278" t="s">
        <v>4968</v>
      </c>
      <c r="B211" s="279" t="s">
        <v>5545</v>
      </c>
      <c r="C211" s="67">
        <v>10246</v>
      </c>
      <c r="D211" s="279" t="s">
        <v>5547</v>
      </c>
      <c r="E211" s="280" t="s">
        <v>5546</v>
      </c>
      <c r="F211" s="278" t="s">
        <v>2462</v>
      </c>
      <c r="G211" s="214"/>
      <c r="H211" s="214"/>
      <c r="I211" s="214"/>
      <c r="M211" t="s">
        <v>5989</v>
      </c>
      <c r="N211">
        <v>10569</v>
      </c>
      <c r="O211" t="s">
        <v>5991</v>
      </c>
      <c r="P211" t="s">
        <v>5990</v>
      </c>
      <c r="Q211" t="str">
        <f t="shared" si="3"/>
        <v>DIST</v>
      </c>
      <c r="R211">
        <v>10</v>
      </c>
      <c r="S211" t="s">
        <v>6030</v>
      </c>
    </row>
    <row r="212" spans="1:19">
      <c r="A212" s="278" t="s">
        <v>4973</v>
      </c>
      <c r="B212" s="279" t="s">
        <v>5821</v>
      </c>
      <c r="C212" s="67">
        <v>10372</v>
      </c>
      <c r="D212" s="279" t="s">
        <v>5823</v>
      </c>
      <c r="E212" s="280" t="s">
        <v>5822</v>
      </c>
      <c r="F212" s="278" t="s">
        <v>2462</v>
      </c>
      <c r="G212" s="214"/>
      <c r="H212" s="214"/>
      <c r="I212" s="214"/>
      <c r="M212" t="s">
        <v>5992</v>
      </c>
      <c r="N212">
        <v>10954</v>
      </c>
      <c r="O212" t="s">
        <v>5994</v>
      </c>
      <c r="P212" t="s">
        <v>5993</v>
      </c>
      <c r="Q212" t="str">
        <f t="shared" si="3"/>
        <v>DIST</v>
      </c>
      <c r="R212">
        <v>10</v>
      </c>
      <c r="S212" t="s">
        <v>6030</v>
      </c>
    </row>
    <row r="213" spans="1:19">
      <c r="A213" s="278" t="s">
        <v>4978</v>
      </c>
      <c r="B213" s="279" t="s">
        <v>5686</v>
      </c>
      <c r="C213" s="67">
        <v>10671</v>
      </c>
      <c r="D213" s="279" t="s">
        <v>5688</v>
      </c>
      <c r="E213" s="280" t="s">
        <v>5687</v>
      </c>
      <c r="F213" s="278" t="s">
        <v>2462</v>
      </c>
      <c r="G213" s="214"/>
      <c r="H213" s="214"/>
      <c r="I213" s="214"/>
      <c r="M213" t="s">
        <v>5995</v>
      </c>
      <c r="N213">
        <v>10514</v>
      </c>
      <c r="O213" t="s">
        <v>5997</v>
      </c>
      <c r="P213" t="s">
        <v>5996</v>
      </c>
      <c r="Q213" t="str">
        <f t="shared" si="3"/>
        <v>DIST</v>
      </c>
      <c r="R213">
        <v>9.77</v>
      </c>
      <c r="S213" t="s">
        <v>6042</v>
      </c>
    </row>
    <row r="214" spans="1:19">
      <c r="A214" s="278" t="s">
        <v>4983</v>
      </c>
      <c r="B214" s="279" t="s">
        <v>5542</v>
      </c>
      <c r="C214" s="67">
        <v>10971</v>
      </c>
      <c r="D214" s="279" t="s">
        <v>5544</v>
      </c>
      <c r="E214" s="280" t="s">
        <v>5543</v>
      </c>
      <c r="F214" s="278" t="s">
        <v>681</v>
      </c>
      <c r="G214" s="214"/>
      <c r="H214" s="214"/>
      <c r="I214" s="214"/>
      <c r="M214" t="s">
        <v>5998</v>
      </c>
      <c r="N214">
        <v>10318</v>
      </c>
      <c r="O214" t="s">
        <v>6000</v>
      </c>
      <c r="P214" t="s">
        <v>5999</v>
      </c>
      <c r="Q214" t="str">
        <f t="shared" si="3"/>
        <v>DIST</v>
      </c>
      <c r="R214">
        <v>9.73</v>
      </c>
      <c r="S214" t="s">
        <v>6030</v>
      </c>
    </row>
    <row r="215" spans="1:19">
      <c r="A215" s="278" t="s">
        <v>4988</v>
      </c>
      <c r="B215" s="279" t="s">
        <v>5623</v>
      </c>
      <c r="C215" s="67">
        <v>10531</v>
      </c>
      <c r="D215" s="279" t="s">
        <v>5625</v>
      </c>
      <c r="E215" s="280" t="s">
        <v>5624</v>
      </c>
      <c r="F215" s="278" t="s">
        <v>2462</v>
      </c>
      <c r="G215" s="214"/>
      <c r="H215" s="214"/>
      <c r="I215" s="214"/>
      <c r="M215" t="s">
        <v>6001</v>
      </c>
      <c r="N215">
        <v>10943</v>
      </c>
      <c r="O215" t="s">
        <v>6003</v>
      </c>
      <c r="P215" t="s">
        <v>6002</v>
      </c>
      <c r="Q215" t="str">
        <f t="shared" si="3"/>
        <v>DIST</v>
      </c>
      <c r="R215">
        <v>9.61</v>
      </c>
      <c r="S215" t="s">
        <v>6030</v>
      </c>
    </row>
    <row r="216" spans="1:19">
      <c r="A216" s="278" t="s">
        <v>4993</v>
      </c>
      <c r="B216" s="279" t="s">
        <v>5407</v>
      </c>
      <c r="C216" s="67">
        <v>10827</v>
      </c>
      <c r="D216" s="279" t="s">
        <v>5409</v>
      </c>
      <c r="E216" s="280" t="s">
        <v>5408</v>
      </c>
      <c r="F216" s="278" t="s">
        <v>2462</v>
      </c>
      <c r="G216" s="214"/>
      <c r="H216" s="214"/>
      <c r="I216" s="214"/>
      <c r="M216" t="s">
        <v>5133</v>
      </c>
      <c r="N216">
        <v>10419</v>
      </c>
      <c r="O216" t="s">
        <v>5146</v>
      </c>
      <c r="P216" t="s">
        <v>5134</v>
      </c>
      <c r="Q216" t="str">
        <f t="shared" si="3"/>
        <v>DIST</v>
      </c>
      <c r="R216">
        <v>9.23</v>
      </c>
      <c r="S216" t="s">
        <v>6051</v>
      </c>
    </row>
    <row r="217" spans="1:19">
      <c r="A217" s="278" t="s">
        <v>4998</v>
      </c>
      <c r="B217" s="279" t="s">
        <v>5473</v>
      </c>
      <c r="C217" s="67">
        <v>10641</v>
      </c>
      <c r="D217" s="279" t="s">
        <v>5475</v>
      </c>
      <c r="E217" s="280" t="s">
        <v>5474</v>
      </c>
      <c r="F217" s="278" t="s">
        <v>2462</v>
      </c>
      <c r="G217" s="214"/>
      <c r="H217" s="214"/>
      <c r="I217" s="214"/>
      <c r="M217" t="s">
        <v>6004</v>
      </c>
      <c r="N217">
        <v>10168</v>
      </c>
      <c r="O217" t="s">
        <v>6006</v>
      </c>
      <c r="P217" t="s">
        <v>6005</v>
      </c>
      <c r="Q217" t="str">
        <f t="shared" si="3"/>
        <v>DIST</v>
      </c>
      <c r="R217">
        <v>9.9499999999999993</v>
      </c>
      <c r="S217" t="s">
        <v>6030</v>
      </c>
    </row>
    <row r="218" spans="1:19">
      <c r="A218" s="278" t="s">
        <v>5003</v>
      </c>
      <c r="B218" s="279" t="s">
        <v>5392</v>
      </c>
      <c r="C218" s="67">
        <v>10839</v>
      </c>
      <c r="D218" s="279" t="s">
        <v>5394</v>
      </c>
      <c r="E218" s="280" t="s">
        <v>5393</v>
      </c>
      <c r="F218" s="278" t="s">
        <v>2462</v>
      </c>
      <c r="G218" s="214"/>
      <c r="H218" s="214"/>
      <c r="I218" s="214"/>
      <c r="M218" t="s">
        <v>6007</v>
      </c>
      <c r="N218">
        <v>10522</v>
      </c>
      <c r="O218" t="s">
        <v>6009</v>
      </c>
      <c r="P218" t="s">
        <v>6008</v>
      </c>
      <c r="Q218" t="str">
        <f t="shared" si="3"/>
        <v>DIST</v>
      </c>
      <c r="R218">
        <v>10</v>
      </c>
      <c r="S218" t="s">
        <v>6030</v>
      </c>
    </row>
    <row r="219" spans="1:19">
      <c r="A219" s="278" t="s">
        <v>5006</v>
      </c>
      <c r="B219" s="279" t="s">
        <v>5815</v>
      </c>
      <c r="C219" s="67">
        <v>10934</v>
      </c>
      <c r="D219" s="279" t="s">
        <v>5817</v>
      </c>
      <c r="E219" s="280" t="s">
        <v>5816</v>
      </c>
      <c r="F219" s="278" t="s">
        <v>2462</v>
      </c>
      <c r="G219" s="214"/>
      <c r="H219" s="214"/>
      <c r="I219" s="214"/>
      <c r="M219" t="s">
        <v>6010</v>
      </c>
      <c r="N219">
        <v>10413</v>
      </c>
      <c r="O219" t="s">
        <v>6012</v>
      </c>
      <c r="P219" t="s">
        <v>6011</v>
      </c>
      <c r="Q219" t="str">
        <f t="shared" si="3"/>
        <v>DIST</v>
      </c>
      <c r="R219">
        <v>9.73</v>
      </c>
      <c r="S219" t="s">
        <v>6030</v>
      </c>
    </row>
    <row r="220" spans="1:19">
      <c r="A220" s="278" t="s">
        <v>5010</v>
      </c>
      <c r="B220" s="279" t="s">
        <v>5905</v>
      </c>
      <c r="C220" s="67">
        <v>10972</v>
      </c>
      <c r="D220" s="279" t="s">
        <v>5907</v>
      </c>
      <c r="E220" s="280" t="s">
        <v>5906</v>
      </c>
      <c r="F220" s="278" t="s">
        <v>2462</v>
      </c>
      <c r="G220" s="214"/>
      <c r="H220" s="214"/>
      <c r="I220" s="214"/>
      <c r="M220" t="s">
        <v>6013</v>
      </c>
      <c r="N220">
        <v>10733</v>
      </c>
      <c r="O220" t="s">
        <v>6015</v>
      </c>
      <c r="P220" t="s">
        <v>6014</v>
      </c>
      <c r="Q220" t="str">
        <f t="shared" si="3"/>
        <v>DIST</v>
      </c>
      <c r="R220">
        <v>10</v>
      </c>
      <c r="S220" t="s">
        <v>6030</v>
      </c>
    </row>
    <row r="221" spans="1:19">
      <c r="A221" s="278" t="s">
        <v>5015</v>
      </c>
      <c r="B221" s="279" t="s">
        <v>5671</v>
      </c>
      <c r="C221" s="67">
        <v>10872</v>
      </c>
      <c r="D221" s="279" t="s">
        <v>5673</v>
      </c>
      <c r="E221" s="280" t="s">
        <v>5672</v>
      </c>
      <c r="F221" s="278" t="s">
        <v>2462</v>
      </c>
      <c r="G221" s="214"/>
      <c r="H221" s="214"/>
      <c r="I221" s="214"/>
      <c r="M221" t="s">
        <v>6016</v>
      </c>
      <c r="N221">
        <v>10417</v>
      </c>
      <c r="O221" t="s">
        <v>6018</v>
      </c>
      <c r="P221" t="s">
        <v>6017</v>
      </c>
      <c r="Q221" t="str">
        <f t="shared" si="3"/>
        <v>DIST</v>
      </c>
      <c r="R221">
        <v>10</v>
      </c>
      <c r="S221" t="s">
        <v>6030</v>
      </c>
    </row>
    <row r="222" spans="1:19">
      <c r="A222" s="278" t="s">
        <v>5019</v>
      </c>
      <c r="B222" s="279" t="s">
        <v>5716</v>
      </c>
      <c r="C222" s="67">
        <v>10974</v>
      </c>
      <c r="D222" s="279" t="s">
        <v>5718</v>
      </c>
      <c r="E222" s="280" t="s">
        <v>5717</v>
      </c>
      <c r="F222" s="278" t="s">
        <v>2462</v>
      </c>
      <c r="G222" s="214"/>
      <c r="H222" s="214"/>
      <c r="I222" s="214"/>
      <c r="M222" t="s">
        <v>6019</v>
      </c>
      <c r="N222">
        <v>10517</v>
      </c>
      <c r="O222" t="s">
        <v>6021</v>
      </c>
      <c r="P222" t="s">
        <v>6020</v>
      </c>
      <c r="Q222" t="str">
        <f t="shared" si="3"/>
        <v>DIST</v>
      </c>
      <c r="R222">
        <v>10</v>
      </c>
      <c r="S222" t="s">
        <v>6030</v>
      </c>
    </row>
    <row r="223" spans="1:19">
      <c r="A223" s="278" t="s">
        <v>5024</v>
      </c>
      <c r="B223" s="279" t="s">
        <v>5725</v>
      </c>
      <c r="C223" s="67">
        <v>10932</v>
      </c>
      <c r="D223" s="279" t="s">
        <v>5727</v>
      </c>
      <c r="E223" s="280" t="s">
        <v>5726</v>
      </c>
      <c r="F223" s="278" t="s">
        <v>2462</v>
      </c>
      <c r="G223" s="214"/>
      <c r="H223" s="214"/>
      <c r="I223" s="214"/>
      <c r="M223" t="s">
        <v>6022</v>
      </c>
      <c r="N223">
        <v>10271</v>
      </c>
      <c r="O223" t="s">
        <v>6024</v>
      </c>
      <c r="P223" t="s">
        <v>6023</v>
      </c>
      <c r="Q223" t="str">
        <f t="shared" si="3"/>
        <v>DIST</v>
      </c>
      <c r="R223">
        <v>10</v>
      </c>
      <c r="S223" t="s">
        <v>6030</v>
      </c>
    </row>
    <row r="224" spans="1:19">
      <c r="A224" s="278" t="s">
        <v>6053</v>
      </c>
      <c r="B224" s="279" t="s">
        <v>5641</v>
      </c>
      <c r="C224" s="67">
        <v>10557</v>
      </c>
      <c r="D224" s="279" t="s">
        <v>5643</v>
      </c>
      <c r="E224" s="280" t="s">
        <v>5642</v>
      </c>
      <c r="F224" s="278" t="s">
        <v>2462</v>
      </c>
      <c r="G224" s="214"/>
      <c r="H224" s="214"/>
      <c r="I224" s="214"/>
      <c r="M224" t="s">
        <v>6025</v>
      </c>
      <c r="N224">
        <v>10722</v>
      </c>
      <c r="O224" t="s">
        <v>6027</v>
      </c>
      <c r="P224" t="s">
        <v>6026</v>
      </c>
      <c r="Q224" t="str">
        <f t="shared" si="3"/>
        <v>DIST</v>
      </c>
      <c r="R224">
        <v>10</v>
      </c>
      <c r="S224" t="s">
        <v>6030</v>
      </c>
    </row>
    <row r="225" spans="1:19">
      <c r="A225" s="281" t="s">
        <v>5029</v>
      </c>
      <c r="B225" s="282"/>
      <c r="C225" s="283"/>
      <c r="D225" s="282" t="s">
        <v>6054</v>
      </c>
      <c r="E225" s="284" t="s">
        <v>6055</v>
      </c>
      <c r="F225" s="260" t="s">
        <v>6084</v>
      </c>
      <c r="G225" s="214"/>
      <c r="H225" s="214"/>
      <c r="I225" s="214"/>
    </row>
    <row r="226" spans="1:19">
      <c r="A226" s="251"/>
      <c r="B226" s="251"/>
      <c r="C226" s="274"/>
      <c r="D226" s="251"/>
      <c r="E226" s="251"/>
      <c r="F226" s="12"/>
      <c r="G226" s="240"/>
      <c r="H226" s="240"/>
      <c r="I226" s="240"/>
    </row>
    <row r="227" spans="1:19">
      <c r="A227" s="251"/>
      <c r="B227" s="251"/>
      <c r="C227" s="274"/>
      <c r="F227" s="12"/>
      <c r="G227" s="240"/>
      <c r="H227" s="240"/>
      <c r="I227" s="240"/>
    </row>
    <row r="228" spans="1:19">
      <c r="A228" s="365" t="s">
        <v>2615</v>
      </c>
      <c r="B228" s="366"/>
      <c r="C228" s="366"/>
      <c r="D228" s="366"/>
      <c r="E228" s="367"/>
      <c r="F228" s="217">
        <v>217</v>
      </c>
      <c r="G228" s="217"/>
      <c r="H228" s="217"/>
      <c r="I228" s="217"/>
    </row>
    <row r="229" spans="1:19">
      <c r="F229" s="5"/>
      <c r="G229" s="5"/>
      <c r="H229" s="5"/>
      <c r="I229" s="5"/>
    </row>
    <row r="230" spans="1:19">
      <c r="A230" s="368" t="s">
        <v>3413</v>
      </c>
      <c r="B230" s="369"/>
      <c r="C230" s="369"/>
      <c r="D230" s="369"/>
      <c r="E230" s="370"/>
      <c r="F230" s="218">
        <v>221</v>
      </c>
      <c r="G230" s="218"/>
      <c r="H230" s="218"/>
      <c r="I230" s="218"/>
    </row>
    <row r="232" spans="1:19">
      <c r="E232" s="219" t="s">
        <v>2617</v>
      </c>
      <c r="F232" s="233">
        <v>1</v>
      </c>
      <c r="G232" s="220"/>
      <c r="H232" s="362" t="s">
        <v>2618</v>
      </c>
      <c r="I232" s="362"/>
    </row>
    <row r="233" spans="1:19">
      <c r="E233" s="219" t="s">
        <v>2619</v>
      </c>
      <c r="F233" s="233">
        <v>221</v>
      </c>
      <c r="G233" s="221"/>
      <c r="H233" s="261" t="s">
        <v>658</v>
      </c>
      <c r="I233" s="222">
        <v>0</v>
      </c>
      <c r="M233" s="250" t="s">
        <v>5383</v>
      </c>
      <c r="N233" s="250">
        <v>10501</v>
      </c>
      <c r="O233" s="250" t="s">
        <v>5385</v>
      </c>
      <c r="P233" s="250" t="s">
        <v>5384</v>
      </c>
      <c r="Q233" s="275"/>
      <c r="R233" s="250">
        <v>0</v>
      </c>
      <c r="S233" s="250" t="s">
        <v>6033</v>
      </c>
    </row>
    <row r="234" spans="1:19">
      <c r="E234" s="219" t="s">
        <v>2620</v>
      </c>
      <c r="F234" s="233"/>
      <c r="G234" s="221"/>
      <c r="H234" s="221"/>
      <c r="I234" s="221"/>
      <c r="M234" s="250" t="s">
        <v>5497</v>
      </c>
      <c r="N234" s="250">
        <v>0</v>
      </c>
      <c r="O234" s="250" t="s">
        <v>5499</v>
      </c>
      <c r="P234" s="250" t="s">
        <v>5498</v>
      </c>
      <c r="Q234" s="275"/>
      <c r="R234" s="250">
        <v>0</v>
      </c>
      <c r="S234" s="250" t="s">
        <v>6038</v>
      </c>
    </row>
    <row r="235" spans="1:19">
      <c r="E235" s="219" t="s">
        <v>2622</v>
      </c>
      <c r="F235" s="233"/>
      <c r="G235" s="220"/>
      <c r="H235" s="220"/>
      <c r="I235" s="220"/>
    </row>
    <row r="236" spans="1:19">
      <c r="E236" s="219"/>
      <c r="F236" s="233"/>
      <c r="G236" s="221"/>
      <c r="H236" s="362" t="s">
        <v>2623</v>
      </c>
      <c r="I236" s="362"/>
    </row>
    <row r="237" spans="1:19">
      <c r="E237" s="219" t="s">
        <v>2624</v>
      </c>
      <c r="F237" s="233">
        <v>222</v>
      </c>
      <c r="G237" s="220"/>
      <c r="H237" s="261" t="s">
        <v>658</v>
      </c>
      <c r="I237" s="222">
        <v>0</v>
      </c>
    </row>
    <row r="239" spans="1:19">
      <c r="F239" s="276" t="s">
        <v>3692</v>
      </c>
    </row>
  </sheetData>
  <sortState xmlns:xlrd2="http://schemas.microsoft.com/office/spreadsheetml/2017/richdata2" ref="B4:F224">
    <sortCondition ref="D4:D224"/>
  </sortState>
  <mergeCells count="10">
    <mergeCell ref="H232:I232"/>
    <mergeCell ref="H236:I236"/>
    <mergeCell ref="A1:I1"/>
    <mergeCell ref="A228:E228"/>
    <mergeCell ref="A230:E230"/>
    <mergeCell ref="A2:A3"/>
    <mergeCell ref="B2:B3"/>
    <mergeCell ref="C2:C3"/>
    <mergeCell ref="D2:D3"/>
    <mergeCell ref="E2:E3"/>
  </mergeCells>
  <phoneticPr fontId="40" type="noConversion"/>
  <conditionalFormatting sqref="F228:I228">
    <cfRule type="containsText" dxfId="3" priority="5" operator="containsText" text="ATKT">
      <formula>NOT(ISERROR(SEARCH("ATKT",F228)))</formula>
    </cfRule>
  </conditionalFormatting>
  <conditionalFormatting sqref="F230:I230">
    <cfRule type="containsText" dxfId="2" priority="4" operator="containsText" text="ATKT">
      <formula>NOT(ISERROR(SEARCH("ATKT",F230)))</formula>
    </cfRule>
  </conditionalFormatting>
  <conditionalFormatting sqref="F4:I224">
    <cfRule type="cellIs" dxfId="1" priority="1" operator="equal">
      <formula>"ATKT"</formula>
    </cfRule>
    <cfRule type="cellIs" dxfId="0" priority="3" operator="equal">
      <formula>"FAIL"</formula>
    </cfRule>
  </conditionalFormatting>
  <pageMargins left="0.7" right="0.7" top="0.75" bottom="0.75" header="0.3" footer="0.3"/>
  <pageSetup paperSize="28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</vt:i4>
      </vt:variant>
    </vt:vector>
  </HeadingPairs>
  <TitlesOfParts>
    <vt:vector size="29" baseType="lpstr">
      <vt:lpstr>Sheet1</vt:lpstr>
      <vt:lpstr>2008-2012</vt:lpstr>
      <vt:lpstr>2009-2013</vt:lpstr>
      <vt:lpstr>2010-2014</vt:lpstr>
      <vt:lpstr>2011-2015</vt:lpstr>
      <vt:lpstr>2012-2016</vt:lpstr>
      <vt:lpstr>2013-2017</vt:lpstr>
      <vt:lpstr>2014-2018</vt:lpstr>
      <vt:lpstr>2015-2019</vt:lpstr>
      <vt:lpstr>2016-2020</vt:lpstr>
      <vt:lpstr>2017-2021</vt:lpstr>
      <vt:lpstr>2018-2022</vt:lpstr>
      <vt:lpstr>2019-2023 </vt:lpstr>
      <vt:lpstr>2020-2024</vt:lpstr>
      <vt:lpstr>'2008-2012'!Print_Area</vt:lpstr>
      <vt:lpstr>'2009-2013'!Print_Area</vt:lpstr>
      <vt:lpstr>'2012-2016'!Print_Area</vt:lpstr>
      <vt:lpstr>'2013-2017'!Print_Area</vt:lpstr>
      <vt:lpstr>'2014-2018'!Print_Area</vt:lpstr>
      <vt:lpstr>'2015-2019'!Print_Area</vt:lpstr>
      <vt:lpstr>'2016-2020'!Print_Area</vt:lpstr>
      <vt:lpstr>'2017-2021'!Print_Area</vt:lpstr>
      <vt:lpstr>'2018-2022'!Print_Area</vt:lpstr>
      <vt:lpstr>'2019-2023 '!Print_Area</vt:lpstr>
      <vt:lpstr>'2015-2019'!Print_Titles</vt:lpstr>
      <vt:lpstr>'2016-2020'!Print_Titles</vt:lpstr>
      <vt:lpstr>'2017-2021'!Print_Titles</vt:lpstr>
      <vt:lpstr>'2018-2022'!Print_Titles</vt:lpstr>
      <vt:lpstr>'2019-2023 '!Print_Titles</vt:lpstr>
    </vt:vector>
  </TitlesOfParts>
  <Company>PICT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Admin</cp:lastModifiedBy>
  <cp:lastPrinted>2021-12-01T14:20:27Z</cp:lastPrinted>
  <dcterms:created xsi:type="dcterms:W3CDTF">2012-04-09T09:15:00Z</dcterms:created>
  <dcterms:modified xsi:type="dcterms:W3CDTF">2022-02-22T10:56:59Z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