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D Result Analysis\ITDept Result Analysis 2014-15 To 2020-21\IQAC Rpt\"/>
    </mc:Choice>
  </mc:AlternateContent>
  <xr:revisionPtr revIDLastSave="0" documentId="13_ncr:1_{74F27AF4-1227-4F2A-998C-907D557E3CE9}" xr6:coauthVersionLast="47" xr6:coauthVersionMax="47" xr10:uidLastSave="{00000000-0000-0000-0000-000000000000}"/>
  <bookViews>
    <workbookView xWindow="-108" yWindow="-13068" windowWidth="23256" windowHeight="12576" xr2:uid="{1FB0BF70-CD03-4001-8901-8ECB71B6E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" i="1" l="1"/>
  <c r="M6" i="1"/>
  <c r="M4" i="1"/>
  <c r="M26" i="1"/>
  <c r="M25" i="1"/>
  <c r="M24" i="1"/>
  <c r="M16" i="1"/>
  <c r="N16" i="1" s="1"/>
  <c r="M15" i="1"/>
  <c r="M14" i="1"/>
  <c r="K15" i="1"/>
  <c r="K16" i="1"/>
  <c r="K17" i="1"/>
  <c r="K18" i="1"/>
  <c r="K19" i="1"/>
  <c r="K26" i="1"/>
  <c r="K27" i="1"/>
  <c r="K28" i="1"/>
  <c r="K29" i="1"/>
  <c r="K25" i="1"/>
  <c r="N15" i="1" l="1"/>
  <c r="N25" i="1" l="1"/>
  <c r="N26" i="1"/>
  <c r="N5" i="1"/>
  <c r="N6" i="1"/>
  <c r="H33" i="1"/>
  <c r="H34" i="1"/>
  <c r="F34" i="1"/>
  <c r="F33" i="1"/>
  <c r="H32" i="1"/>
  <c r="F32" i="1"/>
  <c r="D34" i="1"/>
  <c r="D33" i="1"/>
  <c r="D32" i="1"/>
  <c r="G34" i="1" l="1"/>
  <c r="I33" i="1"/>
  <c r="E33" i="1"/>
  <c r="G33" i="1"/>
  <c r="E34" i="1"/>
  <c r="I34" i="1"/>
  <c r="I26" i="1"/>
  <c r="I27" i="1"/>
  <c r="I28" i="1"/>
  <c r="I29" i="1"/>
  <c r="G26" i="1"/>
  <c r="G27" i="1"/>
  <c r="G28" i="1"/>
  <c r="G29" i="1"/>
  <c r="I25" i="1"/>
  <c r="G25" i="1"/>
  <c r="I16" i="1"/>
  <c r="I17" i="1"/>
  <c r="I18" i="1"/>
  <c r="I19" i="1"/>
  <c r="G16" i="1"/>
  <c r="G17" i="1"/>
  <c r="G18" i="1"/>
  <c r="G19" i="1"/>
  <c r="I15" i="1"/>
  <c r="G15" i="1"/>
  <c r="E26" i="1"/>
  <c r="E27" i="1"/>
  <c r="E28" i="1"/>
  <c r="E29" i="1"/>
  <c r="E25" i="1"/>
  <c r="E16" i="1"/>
  <c r="E17" i="1"/>
  <c r="E18" i="1"/>
  <c r="E19" i="1"/>
  <c r="E15" i="1"/>
  <c r="I6" i="1"/>
  <c r="I7" i="1"/>
  <c r="I8" i="1"/>
  <c r="I9" i="1"/>
  <c r="I5" i="1"/>
  <c r="G6" i="1"/>
  <c r="G7" i="1"/>
  <c r="G8" i="1"/>
  <c r="G9" i="1"/>
  <c r="G5" i="1"/>
  <c r="E6" i="1"/>
  <c r="E7" i="1"/>
  <c r="E8" i="1"/>
  <c r="E9" i="1"/>
  <c r="E5" i="1"/>
</calcChain>
</file>

<file path=xl/sharedStrings.xml><?xml version="1.0" encoding="utf-8"?>
<sst xmlns="http://schemas.openxmlformats.org/spreadsheetml/2006/main" count="103" uniqueCount="31">
  <si>
    <t xml:space="preserve"> </t>
  </si>
  <si>
    <t>2015-16</t>
  </si>
  <si>
    <t>2016-17</t>
  </si>
  <si>
    <t>2017-18</t>
  </si>
  <si>
    <t>2018-19</t>
  </si>
  <si>
    <t>TOT STUD</t>
  </si>
  <si>
    <t>Dist</t>
  </si>
  <si>
    <t>FC</t>
  </si>
  <si>
    <t>HSC</t>
  </si>
  <si>
    <t>SC</t>
  </si>
  <si>
    <t>PASS</t>
  </si>
  <si>
    <t>TE</t>
  </si>
  <si>
    <t>SE</t>
  </si>
  <si>
    <t>BE</t>
  </si>
  <si>
    <t>2019-20(SEM-1 Only)</t>
  </si>
  <si>
    <t>Per %</t>
  </si>
  <si>
    <t>Total</t>
  </si>
  <si>
    <t>D</t>
  </si>
  <si>
    <t>Class</t>
  </si>
  <si>
    <t>AY</t>
  </si>
  <si>
    <t>2017-2018</t>
  </si>
  <si>
    <t>2018-2019</t>
  </si>
  <si>
    <t>2019-2020</t>
  </si>
  <si>
    <t>3 Yrs Avg</t>
  </si>
  <si>
    <t>First</t>
  </si>
  <si>
    <t>2019-20</t>
  </si>
  <si>
    <t>2020-2021</t>
  </si>
  <si>
    <t>2020-21</t>
  </si>
  <si>
    <t>Avg 3 Yrs</t>
  </si>
  <si>
    <t>R Awaited</t>
  </si>
  <si>
    <t>Result Awaiting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</si>
</sst>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0" fontId="3" fillId="0" borderId="1" xfId="3" applyFont="1" applyBorder="1">
      <alignment vertical="center"/>
    </xf>
    <xf numFmtId="0" fontId="4" fillId="0" borderId="1" xfId="3" applyFont="1" applyBorder="1">
      <alignment vertical="center"/>
    </xf>
    <xf numFmtId="0" fontId="4" fillId="3" borderId="1" xfId="3" applyFont="1" applyFill="1" applyBorder="1">
      <alignment vertical="center"/>
    </xf>
    <xf numFmtId="0" fontId="3" fillId="3" borderId="1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9" fontId="0" fillId="0" borderId="0" xfId="1" applyFont="1"/>
    <xf numFmtId="0" fontId="0" fillId="0" borderId="0" xfId="0" applyAlignment="1">
      <alignment horizontal="right"/>
    </xf>
    <xf numFmtId="0" fontId="1" fillId="0" borderId="7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3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3" applyFont="1" applyFill="1" applyAlignment="1">
      <alignment horizontal="center" vertical="center"/>
    </xf>
    <xf numFmtId="0" fontId="3" fillId="2" borderId="0" xfId="3" applyFont="1" applyFill="1" applyBorder="1" applyAlignment="1">
      <alignment horizontal="center" vertical="center"/>
    </xf>
    <xf numFmtId="0" fontId="0" fillId="0" borderId="0" xfId="0" applyBorder="1"/>
    <xf numFmtId="9" fontId="0" fillId="0" borderId="0" xfId="1" applyFont="1" applyBorder="1"/>
    <xf numFmtId="0" fontId="3" fillId="0" borderId="1" xfId="3" applyFont="1" applyFill="1" applyBorder="1" applyAlignment="1">
      <alignment horizontal="center" vertical="center"/>
    </xf>
    <xf numFmtId="9" fontId="3" fillId="0" borderId="1" xfId="1" applyFont="1" applyFill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4" borderId="2" xfId="3" applyFont="1" applyFill="1" applyBorder="1" applyAlignment="1">
      <alignment horizontal="center" vertical="center"/>
    </xf>
    <xf numFmtId="9" fontId="3" fillId="4" borderId="1" xfId="1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center" vertical="center"/>
    </xf>
    <xf numFmtId="0" fontId="3" fillId="4" borderId="9" xfId="3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9" fontId="1" fillId="5" borderId="7" xfId="0" applyNumberFormat="1" applyFont="1" applyFill="1" applyBorder="1" applyAlignment="1">
      <alignment horizontal="center" vertical="center" wrapText="1"/>
    </xf>
    <xf numFmtId="9" fontId="8" fillId="5" borderId="7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85252A7F-AE1D-499B-9336-20DB69C1BBCE}"/>
    <cellStyle name="Percent" xfId="1" builtinId="5"/>
    <cellStyle name="常规" xfId="3" xr:uid="{6996777E-FE2C-4F1D-B35F-E7799B06A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8700-6342-4CAD-9025-E9EA35230A03}">
  <dimension ref="A2:Z40"/>
  <sheetViews>
    <sheetView tabSelected="1" topLeftCell="F2" zoomScale="85" zoomScaleNormal="85" workbookViewId="0">
      <selection activeCell="AB2" sqref="AB1:AD1048576"/>
    </sheetView>
  </sheetViews>
  <sheetFormatPr defaultRowHeight="14.4"/>
  <cols>
    <col min="2" max="4" width="8.88671875" style="1"/>
    <col min="5" max="5" width="5.5546875" style="1" bestFit="1" customWidth="1"/>
    <col min="6" max="6" width="8.88671875" style="1"/>
    <col min="7" max="7" width="5.5546875" style="1" bestFit="1" customWidth="1"/>
    <col min="8" max="8" width="18.33203125" style="1" bestFit="1" customWidth="1"/>
    <col min="9" max="9" width="5.5546875" style="1" bestFit="1" customWidth="1"/>
    <col min="10" max="10" width="17.21875" style="1" customWidth="1"/>
    <col min="11" max="11" width="11.44140625" style="1" customWidth="1"/>
    <col min="19" max="19" width="4.6640625" customWidth="1"/>
  </cols>
  <sheetData>
    <row r="2" spans="1:26" ht="21">
      <c r="A2" s="24" t="s">
        <v>12</v>
      </c>
      <c r="B2" s="24"/>
      <c r="C2" s="24"/>
      <c r="D2" s="24"/>
      <c r="E2" s="24"/>
      <c r="F2" s="24"/>
      <c r="G2" s="24"/>
      <c r="H2" s="24"/>
      <c r="I2" s="24"/>
      <c r="J2" s="18"/>
      <c r="K2" s="18"/>
    </row>
    <row r="3" spans="1:26">
      <c r="A3" s="6" t="s">
        <v>0</v>
      </c>
      <c r="B3" s="3" t="s">
        <v>1</v>
      </c>
      <c r="C3" s="3" t="s">
        <v>2</v>
      </c>
      <c r="D3" s="2" t="s">
        <v>3</v>
      </c>
      <c r="E3" s="2" t="s">
        <v>15</v>
      </c>
      <c r="F3" s="2" t="s">
        <v>4</v>
      </c>
      <c r="G3" s="2" t="s">
        <v>15</v>
      </c>
      <c r="H3" s="2" t="s">
        <v>25</v>
      </c>
      <c r="I3" s="4" t="s">
        <v>15</v>
      </c>
      <c r="J3" s="29" t="s">
        <v>27</v>
      </c>
      <c r="K3" s="29" t="s">
        <v>15</v>
      </c>
      <c r="L3" s="35" t="s">
        <v>28</v>
      </c>
      <c r="M3" s="34"/>
      <c r="N3" s="34"/>
    </row>
    <row r="4" spans="1:26">
      <c r="A4" s="8" t="s">
        <v>5</v>
      </c>
      <c r="B4" s="9">
        <v>150</v>
      </c>
      <c r="C4" s="9">
        <v>146</v>
      </c>
      <c r="D4" s="9">
        <v>151</v>
      </c>
      <c r="E4" s="9"/>
      <c r="F4" s="9">
        <v>222</v>
      </c>
      <c r="G4" s="9"/>
      <c r="H4" s="9">
        <v>203</v>
      </c>
      <c r="I4" s="9"/>
      <c r="J4" s="29" t="s">
        <v>29</v>
      </c>
      <c r="K4" s="29"/>
      <c r="L4" s="15" t="s">
        <v>16</v>
      </c>
      <c r="M4">
        <f>F4+H4</f>
        <v>425</v>
      </c>
    </row>
    <row r="5" spans="1:26">
      <c r="A5" s="7" t="s">
        <v>6</v>
      </c>
      <c r="B5" s="3">
        <v>88</v>
      </c>
      <c r="C5" s="3">
        <v>103</v>
      </c>
      <c r="D5" s="2">
        <v>95</v>
      </c>
      <c r="E5" s="5">
        <f>D5/$D$4</f>
        <v>0.62913907284768211</v>
      </c>
      <c r="F5" s="2">
        <v>153</v>
      </c>
      <c r="G5" s="5">
        <f>F5/$F$4</f>
        <v>0.68918918918918914</v>
      </c>
      <c r="H5" s="2">
        <v>167</v>
      </c>
      <c r="I5" s="5">
        <f>H5/$H$4</f>
        <v>0.82266009852216748</v>
      </c>
      <c r="J5" s="29" t="s">
        <v>29</v>
      </c>
      <c r="K5" s="30"/>
      <c r="L5" s="15" t="s">
        <v>17</v>
      </c>
      <c r="M5">
        <f t="shared" ref="M5:M6" si="0">F5+H5</f>
        <v>320</v>
      </c>
      <c r="N5" s="14">
        <f>M5/$M$4</f>
        <v>0.75294117647058822</v>
      </c>
    </row>
    <row r="6" spans="1:26">
      <c r="A6" s="7" t="s">
        <v>7</v>
      </c>
      <c r="B6" s="3">
        <v>29</v>
      </c>
      <c r="C6" s="3">
        <v>7</v>
      </c>
      <c r="D6" s="2">
        <v>11</v>
      </c>
      <c r="E6" s="5">
        <f t="shared" ref="E6:E9" si="1">D6/$D$4</f>
        <v>7.2847682119205295E-2</v>
      </c>
      <c r="F6" s="2">
        <v>18</v>
      </c>
      <c r="G6" s="5">
        <f t="shared" ref="G6:G9" si="2">F6/$F$4</f>
        <v>8.1081081081081086E-2</v>
      </c>
      <c r="H6" s="2">
        <v>0</v>
      </c>
      <c r="I6" s="5">
        <f t="shared" ref="I6:I9" si="3">H6/$H$4</f>
        <v>0</v>
      </c>
      <c r="J6" s="29" t="s">
        <v>29</v>
      </c>
      <c r="K6" s="30"/>
      <c r="L6" s="15" t="s">
        <v>7</v>
      </c>
      <c r="M6">
        <f t="shared" si="0"/>
        <v>18</v>
      </c>
      <c r="N6" s="14">
        <f>M6/$M$4</f>
        <v>4.2352941176470586E-2</v>
      </c>
    </row>
    <row r="7" spans="1:26">
      <c r="A7" s="7" t="s">
        <v>8</v>
      </c>
      <c r="B7" s="3">
        <v>7</v>
      </c>
      <c r="C7" s="3">
        <v>0</v>
      </c>
      <c r="D7" s="2">
        <v>1</v>
      </c>
      <c r="E7" s="5">
        <f t="shared" si="1"/>
        <v>6.6225165562913907E-3</v>
      </c>
      <c r="F7" s="2">
        <v>2</v>
      </c>
      <c r="G7" s="5">
        <f t="shared" si="2"/>
        <v>9.0090090090090089E-3</v>
      </c>
      <c r="H7" s="2">
        <v>0</v>
      </c>
      <c r="I7" s="5">
        <f t="shared" si="3"/>
        <v>0</v>
      </c>
      <c r="J7" s="29" t="s">
        <v>29</v>
      </c>
      <c r="K7" s="30"/>
    </row>
    <row r="8" spans="1:26">
      <c r="A8" s="7" t="s">
        <v>9</v>
      </c>
      <c r="B8" s="3">
        <v>1</v>
      </c>
      <c r="C8" s="3">
        <v>0</v>
      </c>
      <c r="D8" s="2">
        <v>0</v>
      </c>
      <c r="E8" s="5">
        <f t="shared" si="1"/>
        <v>0</v>
      </c>
      <c r="F8" s="2">
        <v>0</v>
      </c>
      <c r="G8" s="5">
        <f t="shared" si="2"/>
        <v>0</v>
      </c>
      <c r="H8" s="2">
        <v>0</v>
      </c>
      <c r="I8" s="5">
        <f t="shared" si="3"/>
        <v>0</v>
      </c>
      <c r="J8" s="29" t="s">
        <v>29</v>
      </c>
      <c r="K8" s="30"/>
    </row>
    <row r="9" spans="1:26">
      <c r="A9" s="7" t="s">
        <v>10</v>
      </c>
      <c r="B9" s="3">
        <v>0</v>
      </c>
      <c r="C9" s="3">
        <v>0</v>
      </c>
      <c r="D9" s="2">
        <v>0</v>
      </c>
      <c r="E9" s="5">
        <f t="shared" si="1"/>
        <v>0</v>
      </c>
      <c r="F9" s="2">
        <v>0</v>
      </c>
      <c r="G9" s="5">
        <f t="shared" si="2"/>
        <v>0</v>
      </c>
      <c r="H9" s="2">
        <v>0</v>
      </c>
      <c r="I9" s="5">
        <f t="shared" si="3"/>
        <v>0</v>
      </c>
      <c r="J9" s="29" t="s">
        <v>29</v>
      </c>
      <c r="K9" s="30"/>
    </row>
    <row r="12" spans="1:26" ht="21.6" thickBot="1">
      <c r="A12" s="24" t="s">
        <v>11</v>
      </c>
      <c r="B12" s="24"/>
      <c r="C12" s="24"/>
      <c r="D12" s="24"/>
      <c r="E12" s="24"/>
      <c r="F12" s="24"/>
      <c r="G12" s="24"/>
      <c r="H12" s="24"/>
      <c r="I12" s="24"/>
      <c r="J12" s="18"/>
      <c r="K12" s="18"/>
    </row>
    <row r="13" spans="1:26" ht="15" thickBot="1">
      <c r="A13" s="6" t="s">
        <v>0</v>
      </c>
      <c r="B13" s="3" t="s">
        <v>1</v>
      </c>
      <c r="C13" s="3" t="s">
        <v>2</v>
      </c>
      <c r="D13" s="29" t="s">
        <v>3</v>
      </c>
      <c r="E13" s="29" t="s">
        <v>15</v>
      </c>
      <c r="F13" s="31" t="s">
        <v>4</v>
      </c>
      <c r="G13" s="31" t="s">
        <v>15</v>
      </c>
      <c r="H13" s="31" t="s">
        <v>25</v>
      </c>
      <c r="I13" s="32" t="s">
        <v>15</v>
      </c>
      <c r="J13" s="31" t="s">
        <v>27</v>
      </c>
      <c r="K13" s="31" t="s">
        <v>15</v>
      </c>
      <c r="L13" s="35" t="s">
        <v>28</v>
      </c>
      <c r="M13" s="34"/>
      <c r="N13" s="34"/>
      <c r="P13" s="20" t="s">
        <v>19</v>
      </c>
      <c r="Q13" s="22" t="s">
        <v>20</v>
      </c>
      <c r="R13" s="23"/>
      <c r="S13" s="36" t="s">
        <v>21</v>
      </c>
      <c r="T13" s="37"/>
      <c r="U13" s="36" t="s">
        <v>22</v>
      </c>
      <c r="V13" s="37"/>
      <c r="W13" s="36" t="s">
        <v>26</v>
      </c>
      <c r="X13" s="37"/>
      <c r="Y13" s="36" t="s">
        <v>23</v>
      </c>
      <c r="Z13" s="37"/>
    </row>
    <row r="14" spans="1:26" ht="15" thickBot="1">
      <c r="A14" s="8" t="s">
        <v>5</v>
      </c>
      <c r="B14" s="9">
        <v>148</v>
      </c>
      <c r="C14" s="9">
        <v>138</v>
      </c>
      <c r="D14" s="9">
        <v>147</v>
      </c>
      <c r="E14" s="9"/>
      <c r="F14" s="31">
        <v>148</v>
      </c>
      <c r="G14" s="31"/>
      <c r="H14" s="31">
        <v>219</v>
      </c>
      <c r="I14" s="31"/>
      <c r="J14" s="31">
        <v>207</v>
      </c>
      <c r="K14" s="31"/>
      <c r="L14" s="15" t="s">
        <v>16</v>
      </c>
      <c r="M14">
        <f>F14+H14+J14</f>
        <v>574</v>
      </c>
      <c r="P14" s="21" t="s">
        <v>18</v>
      </c>
      <c r="Q14" s="16" t="s">
        <v>24</v>
      </c>
      <c r="R14" s="16" t="s">
        <v>6</v>
      </c>
      <c r="S14" s="38" t="s">
        <v>24</v>
      </c>
      <c r="T14" s="38" t="s">
        <v>6</v>
      </c>
      <c r="U14" s="38" t="s">
        <v>24</v>
      </c>
      <c r="V14" s="38" t="s">
        <v>6</v>
      </c>
      <c r="W14" s="38" t="s">
        <v>24</v>
      </c>
      <c r="X14" s="38" t="s">
        <v>6</v>
      </c>
      <c r="Y14" s="38" t="s">
        <v>24</v>
      </c>
      <c r="Z14" s="38" t="s">
        <v>6</v>
      </c>
    </row>
    <row r="15" spans="1:26" ht="29.4" thickBot="1">
      <c r="A15" s="7" t="s">
        <v>6</v>
      </c>
      <c r="B15" s="3">
        <v>65</v>
      </c>
      <c r="C15" s="3">
        <v>100</v>
      </c>
      <c r="D15" s="29">
        <v>105</v>
      </c>
      <c r="E15" s="30">
        <f>D15/$D$14</f>
        <v>0.7142857142857143</v>
      </c>
      <c r="F15" s="31">
        <v>105</v>
      </c>
      <c r="G15" s="33">
        <f>F15/$F$14</f>
        <v>0.70945945945945943</v>
      </c>
      <c r="H15" s="31">
        <v>175</v>
      </c>
      <c r="I15" s="33">
        <f>H15/$H$14</f>
        <v>0.79908675799086759</v>
      </c>
      <c r="J15" s="31">
        <v>206</v>
      </c>
      <c r="K15" s="33">
        <f>J15/$J$14</f>
        <v>0.99516908212560384</v>
      </c>
      <c r="L15" s="15" t="s">
        <v>17</v>
      </c>
      <c r="M15">
        <f>F15+H15+J15</f>
        <v>486</v>
      </c>
      <c r="N15" s="14">
        <f>M15/$M$14</f>
        <v>0.84668989547038331</v>
      </c>
      <c r="P15" s="21" t="s">
        <v>12</v>
      </c>
      <c r="Q15" s="17">
        <v>7.0000000000000007E-2</v>
      </c>
      <c r="R15" s="17">
        <v>0.63</v>
      </c>
      <c r="S15" s="39">
        <v>0.08</v>
      </c>
      <c r="T15" s="39">
        <v>0.69</v>
      </c>
      <c r="U15" s="39">
        <v>0</v>
      </c>
      <c r="V15" s="39">
        <v>0.82</v>
      </c>
      <c r="W15" s="39" t="s">
        <v>30</v>
      </c>
      <c r="X15" s="39" t="s">
        <v>30</v>
      </c>
      <c r="Y15" s="40">
        <v>0.04</v>
      </c>
      <c r="Z15" s="40">
        <v>0.75</v>
      </c>
    </row>
    <row r="16" spans="1:26" ht="15" thickBot="1">
      <c r="A16" s="7" t="s">
        <v>7</v>
      </c>
      <c r="B16" s="3">
        <v>41</v>
      </c>
      <c r="C16" s="3">
        <v>22</v>
      </c>
      <c r="D16" s="29">
        <v>21</v>
      </c>
      <c r="E16" s="30">
        <f t="shared" ref="E16:E19" si="4">D16/$D$14</f>
        <v>0.14285714285714285</v>
      </c>
      <c r="F16" s="31">
        <v>19</v>
      </c>
      <c r="G16" s="33">
        <f t="shared" ref="G16:G19" si="5">F16/$F$14</f>
        <v>0.12837837837837837</v>
      </c>
      <c r="H16" s="31">
        <v>9</v>
      </c>
      <c r="I16" s="33">
        <f t="shared" ref="I16:I19" si="6">H16/$H$14</f>
        <v>4.1095890410958902E-2</v>
      </c>
      <c r="J16" s="31">
        <v>0</v>
      </c>
      <c r="K16" s="33">
        <f t="shared" ref="K16:K19" si="7">J16/$J$14</f>
        <v>0</v>
      </c>
      <c r="L16" s="15" t="s">
        <v>7</v>
      </c>
      <c r="M16">
        <f>F16+H16+J16</f>
        <v>28</v>
      </c>
      <c r="N16" s="14">
        <f>M16/$M$14</f>
        <v>4.878048780487805E-2</v>
      </c>
      <c r="P16" s="21" t="s">
        <v>11</v>
      </c>
      <c r="Q16" s="17">
        <v>0.14000000000000001</v>
      </c>
      <c r="R16" s="17">
        <v>0.71</v>
      </c>
      <c r="S16" s="39">
        <v>0.14000000000000001</v>
      </c>
      <c r="T16" s="39">
        <v>0.71</v>
      </c>
      <c r="U16" s="39">
        <v>0.04</v>
      </c>
      <c r="V16" s="39">
        <v>0.8</v>
      </c>
      <c r="W16" s="39">
        <v>0</v>
      </c>
      <c r="X16" s="39">
        <v>1</v>
      </c>
      <c r="Y16" s="40">
        <v>0.05</v>
      </c>
      <c r="Z16" s="40">
        <v>0.85</v>
      </c>
    </row>
    <row r="17" spans="1:26" ht="15" thickBot="1">
      <c r="A17" s="7" t="s">
        <v>8</v>
      </c>
      <c r="B17" s="3">
        <v>9</v>
      </c>
      <c r="C17" s="3">
        <v>7</v>
      </c>
      <c r="D17" s="29">
        <v>1</v>
      </c>
      <c r="E17" s="30">
        <f t="shared" si="4"/>
        <v>6.8027210884353739E-3</v>
      </c>
      <c r="F17" s="31">
        <v>6</v>
      </c>
      <c r="G17" s="33">
        <f t="shared" si="5"/>
        <v>4.0540540540540543E-2</v>
      </c>
      <c r="H17" s="31">
        <v>2</v>
      </c>
      <c r="I17" s="33">
        <f t="shared" si="6"/>
        <v>9.1324200913242004E-3</v>
      </c>
      <c r="J17" s="31">
        <v>0</v>
      </c>
      <c r="K17" s="33">
        <f t="shared" si="7"/>
        <v>0</v>
      </c>
      <c r="P17" s="21" t="s">
        <v>13</v>
      </c>
      <c r="Q17" s="17">
        <v>0.01</v>
      </c>
      <c r="R17" s="17">
        <v>0.93</v>
      </c>
      <c r="S17" s="39">
        <v>0.1</v>
      </c>
      <c r="T17" s="39">
        <v>0.87</v>
      </c>
      <c r="U17" s="39">
        <v>7.0000000000000007E-2</v>
      </c>
      <c r="V17" s="39">
        <v>0.93</v>
      </c>
      <c r="W17" s="39">
        <v>0.06</v>
      </c>
      <c r="X17" s="39">
        <v>0.93</v>
      </c>
      <c r="Y17" s="40">
        <v>7.0000000000000007E-2</v>
      </c>
      <c r="Z17" s="40">
        <v>0.91</v>
      </c>
    </row>
    <row r="18" spans="1:26">
      <c r="A18" s="7" t="s">
        <v>9</v>
      </c>
      <c r="B18" s="3">
        <v>2</v>
      </c>
      <c r="C18" s="3">
        <v>0</v>
      </c>
      <c r="D18" s="29">
        <v>0</v>
      </c>
      <c r="E18" s="30">
        <f t="shared" si="4"/>
        <v>0</v>
      </c>
      <c r="F18" s="31">
        <v>1</v>
      </c>
      <c r="G18" s="33">
        <f t="shared" si="5"/>
        <v>6.7567567567567571E-3</v>
      </c>
      <c r="H18" s="31">
        <v>1</v>
      </c>
      <c r="I18" s="33">
        <f t="shared" si="6"/>
        <v>4.5662100456621002E-3</v>
      </c>
      <c r="J18" s="31">
        <v>0</v>
      </c>
      <c r="K18" s="33">
        <f t="shared" si="7"/>
        <v>0</v>
      </c>
    </row>
    <row r="19" spans="1:26">
      <c r="A19" s="7" t="s">
        <v>10</v>
      </c>
      <c r="B19" s="3">
        <v>0</v>
      </c>
      <c r="C19" s="3">
        <v>0</v>
      </c>
      <c r="D19" s="29">
        <v>0</v>
      </c>
      <c r="E19" s="30">
        <f t="shared" si="4"/>
        <v>0</v>
      </c>
      <c r="F19" s="31">
        <v>0</v>
      </c>
      <c r="G19" s="33">
        <f t="shared" si="5"/>
        <v>0</v>
      </c>
      <c r="H19" s="31">
        <v>0</v>
      </c>
      <c r="I19" s="33">
        <f t="shared" si="6"/>
        <v>0</v>
      </c>
      <c r="J19" s="31">
        <v>0</v>
      </c>
      <c r="K19" s="33">
        <f t="shared" si="7"/>
        <v>0</v>
      </c>
    </row>
    <row r="22" spans="1:26" ht="21">
      <c r="A22" s="25" t="s">
        <v>13</v>
      </c>
      <c r="B22" s="25"/>
      <c r="C22" s="25"/>
      <c r="D22" s="25"/>
      <c r="E22" s="25"/>
      <c r="F22" s="25"/>
      <c r="G22" s="25"/>
      <c r="H22" s="25"/>
      <c r="I22" s="25"/>
      <c r="J22" s="19"/>
      <c r="K22" s="19"/>
    </row>
    <row r="23" spans="1:26">
      <c r="A23" s="6" t="s">
        <v>0</v>
      </c>
      <c r="B23" s="3" t="s">
        <v>1</v>
      </c>
      <c r="C23" s="3" t="s">
        <v>2</v>
      </c>
      <c r="D23" s="29" t="s">
        <v>3</v>
      </c>
      <c r="E23" s="29" t="s">
        <v>15</v>
      </c>
      <c r="F23" s="31" t="s">
        <v>4</v>
      </c>
      <c r="G23" s="31" t="s">
        <v>15</v>
      </c>
      <c r="H23" s="31" t="s">
        <v>25</v>
      </c>
      <c r="I23" s="32" t="s">
        <v>15</v>
      </c>
      <c r="J23" s="31" t="s">
        <v>27</v>
      </c>
      <c r="K23" s="31" t="s">
        <v>15</v>
      </c>
      <c r="L23" s="35" t="s">
        <v>28</v>
      </c>
      <c r="M23" s="34"/>
      <c r="N23" s="34"/>
    </row>
    <row r="24" spans="1:26">
      <c r="A24" s="8" t="s">
        <v>5</v>
      </c>
      <c r="B24" s="9">
        <v>159</v>
      </c>
      <c r="C24" s="9">
        <v>148</v>
      </c>
      <c r="D24" s="9">
        <v>140</v>
      </c>
      <c r="E24" s="9"/>
      <c r="F24" s="31">
        <v>140</v>
      </c>
      <c r="G24" s="31"/>
      <c r="H24" s="31">
        <v>148</v>
      </c>
      <c r="I24" s="31"/>
      <c r="J24" s="31">
        <v>223</v>
      </c>
      <c r="K24" s="31"/>
      <c r="L24" s="15" t="s">
        <v>16</v>
      </c>
      <c r="M24">
        <f>F24+H24+J24</f>
        <v>511</v>
      </c>
    </row>
    <row r="25" spans="1:26">
      <c r="A25" s="7" t="s">
        <v>6</v>
      </c>
      <c r="B25" s="3">
        <v>100</v>
      </c>
      <c r="C25" s="3">
        <v>126</v>
      </c>
      <c r="D25" s="29">
        <v>130</v>
      </c>
      <c r="E25" s="30">
        <f>D25/$D$24</f>
        <v>0.9285714285714286</v>
      </c>
      <c r="F25" s="31">
        <v>122</v>
      </c>
      <c r="G25" s="33">
        <f>F25/$F$24</f>
        <v>0.87142857142857144</v>
      </c>
      <c r="H25" s="31">
        <v>137</v>
      </c>
      <c r="I25" s="33">
        <f>H25/$H$24</f>
        <v>0.92567567567567566</v>
      </c>
      <c r="J25" s="31">
        <v>207</v>
      </c>
      <c r="K25" s="33">
        <f>J25/$J$24</f>
        <v>0.9282511210762332</v>
      </c>
      <c r="L25" s="15" t="s">
        <v>17</v>
      </c>
      <c r="M25">
        <f>F25+H25+J25</f>
        <v>466</v>
      </c>
      <c r="N25" s="14">
        <f>M25/$M$24</f>
        <v>0.9119373776908023</v>
      </c>
    </row>
    <row r="26" spans="1:26">
      <c r="A26" s="7" t="s">
        <v>7</v>
      </c>
      <c r="B26" s="3">
        <v>36</v>
      </c>
      <c r="C26" s="3">
        <v>14</v>
      </c>
      <c r="D26" s="29">
        <v>2</v>
      </c>
      <c r="E26" s="30">
        <f t="shared" ref="E26:E29" si="8">D26/$D$24</f>
        <v>1.4285714285714285E-2</v>
      </c>
      <c r="F26" s="31">
        <v>14</v>
      </c>
      <c r="G26" s="33">
        <f t="shared" ref="G26:G29" si="9">F26/$F$24</f>
        <v>0.1</v>
      </c>
      <c r="H26" s="31">
        <v>10</v>
      </c>
      <c r="I26" s="33">
        <f t="shared" ref="I26:I29" si="10">H26/$H$24</f>
        <v>6.7567567567567571E-2</v>
      </c>
      <c r="J26" s="31">
        <v>14</v>
      </c>
      <c r="K26" s="33">
        <f t="shared" ref="K26:K29" si="11">J26/$J$24</f>
        <v>6.2780269058295965E-2</v>
      </c>
      <c r="L26" s="15" t="s">
        <v>7</v>
      </c>
      <c r="M26">
        <f>F26+H26+J26</f>
        <v>38</v>
      </c>
      <c r="N26" s="14">
        <f>M26/$M$24</f>
        <v>7.4363992172211346E-2</v>
      </c>
    </row>
    <row r="27" spans="1:26">
      <c r="A27" s="7" t="s">
        <v>8</v>
      </c>
      <c r="B27" s="3">
        <v>6</v>
      </c>
      <c r="C27" s="3">
        <v>1</v>
      </c>
      <c r="D27" s="29">
        <v>0</v>
      </c>
      <c r="E27" s="30">
        <f t="shared" si="8"/>
        <v>0</v>
      </c>
      <c r="F27" s="31">
        <v>1</v>
      </c>
      <c r="G27" s="33">
        <f t="shared" si="9"/>
        <v>7.1428571428571426E-3</v>
      </c>
      <c r="H27" s="31">
        <v>0</v>
      </c>
      <c r="I27" s="33">
        <f t="shared" si="10"/>
        <v>0</v>
      </c>
      <c r="J27" s="31">
        <v>1</v>
      </c>
      <c r="K27" s="33">
        <f t="shared" si="11"/>
        <v>4.4843049327354259E-3</v>
      </c>
    </row>
    <row r="28" spans="1:26">
      <c r="A28" s="7" t="s">
        <v>9</v>
      </c>
      <c r="B28" s="3">
        <v>0</v>
      </c>
      <c r="C28" s="3">
        <v>1</v>
      </c>
      <c r="D28" s="29">
        <v>0</v>
      </c>
      <c r="E28" s="30">
        <f t="shared" si="8"/>
        <v>0</v>
      </c>
      <c r="F28" s="31">
        <v>0</v>
      </c>
      <c r="G28" s="33">
        <f t="shared" si="9"/>
        <v>0</v>
      </c>
      <c r="H28" s="31">
        <v>0</v>
      </c>
      <c r="I28" s="33">
        <f t="shared" si="10"/>
        <v>0</v>
      </c>
      <c r="J28" s="31">
        <v>0</v>
      </c>
      <c r="K28" s="33">
        <f t="shared" si="11"/>
        <v>0</v>
      </c>
    </row>
    <row r="29" spans="1:26">
      <c r="A29" s="7" t="s">
        <v>10</v>
      </c>
      <c r="B29" s="3">
        <v>0</v>
      </c>
      <c r="C29" s="3">
        <v>0</v>
      </c>
      <c r="D29" s="29">
        <v>0</v>
      </c>
      <c r="E29" s="30">
        <f t="shared" si="8"/>
        <v>0</v>
      </c>
      <c r="F29" s="31">
        <v>0</v>
      </c>
      <c r="G29" s="33">
        <f t="shared" si="9"/>
        <v>0</v>
      </c>
      <c r="H29" s="31">
        <v>0</v>
      </c>
      <c r="I29" s="33">
        <f t="shared" si="10"/>
        <v>0</v>
      </c>
      <c r="J29" s="31">
        <v>0</v>
      </c>
      <c r="K29" s="33">
        <f t="shared" si="11"/>
        <v>0</v>
      </c>
    </row>
    <row r="31" spans="1:26" hidden="1">
      <c r="D31" s="10" t="s">
        <v>3</v>
      </c>
      <c r="E31" s="2" t="s">
        <v>15</v>
      </c>
      <c r="F31" s="10" t="s">
        <v>4</v>
      </c>
      <c r="G31" s="2" t="s">
        <v>15</v>
      </c>
      <c r="H31" s="10" t="s">
        <v>14</v>
      </c>
      <c r="I31" s="2" t="s">
        <v>15</v>
      </c>
      <c r="J31" s="26"/>
      <c r="K31" s="26"/>
    </row>
    <row r="32" spans="1:26" hidden="1">
      <c r="C32" s="11" t="s">
        <v>16</v>
      </c>
      <c r="D32" s="12">
        <f>D4+D14+D24</f>
        <v>438</v>
      </c>
      <c r="E32" s="12"/>
      <c r="F32" s="12">
        <f>F4+F14+F24</f>
        <v>510</v>
      </c>
      <c r="G32" s="12"/>
      <c r="H32" s="12">
        <f>H4+H14+H24</f>
        <v>570</v>
      </c>
      <c r="I32" s="12"/>
      <c r="J32" s="27"/>
      <c r="K32" s="27"/>
    </row>
    <row r="33" spans="3:11" hidden="1">
      <c r="C33" s="11" t="s">
        <v>17</v>
      </c>
      <c r="D33" s="12">
        <f>D5+D15+D25</f>
        <v>330</v>
      </c>
      <c r="E33" s="13">
        <f>D33/D32</f>
        <v>0.75342465753424659</v>
      </c>
      <c r="F33" s="12">
        <f>F5+F15+F25</f>
        <v>380</v>
      </c>
      <c r="G33" s="13">
        <f>F33/F32</f>
        <v>0.74509803921568629</v>
      </c>
      <c r="H33" s="12">
        <f t="shared" ref="H33:H34" si="12">H5+H15+H25</f>
        <v>479</v>
      </c>
      <c r="I33" s="13">
        <f>H33/H32</f>
        <v>0.8403508771929824</v>
      </c>
      <c r="J33" s="28"/>
      <c r="K33" s="28"/>
    </row>
    <row r="34" spans="3:11" hidden="1">
      <c r="C34" s="11" t="s">
        <v>7</v>
      </c>
      <c r="D34" s="12">
        <f>D6+D16+D26</f>
        <v>34</v>
      </c>
      <c r="E34" s="13">
        <f>D34/D32</f>
        <v>7.7625570776255703E-2</v>
      </c>
      <c r="F34" s="12">
        <f>F6+F16+F26</f>
        <v>51</v>
      </c>
      <c r="G34" s="13">
        <f>F34/F32</f>
        <v>0.1</v>
      </c>
      <c r="H34" s="12">
        <f t="shared" si="12"/>
        <v>19</v>
      </c>
      <c r="I34" s="13">
        <f>H34/H32</f>
        <v>3.3333333333333333E-2</v>
      </c>
      <c r="J34" s="28"/>
      <c r="K34" s="28"/>
    </row>
    <row r="35" spans="3:11" hidden="1">
      <c r="D35"/>
      <c r="E35"/>
      <c r="F35"/>
      <c r="G35"/>
      <c r="H35"/>
      <c r="I35"/>
      <c r="J35"/>
      <c r="K35"/>
    </row>
    <row r="36" spans="3:11" hidden="1">
      <c r="D36"/>
      <c r="E36"/>
      <c r="F36"/>
      <c r="G36"/>
      <c r="H36"/>
      <c r="I36"/>
      <c r="J36"/>
      <c r="K36"/>
    </row>
    <row r="37" spans="3:11" hidden="1">
      <c r="D37"/>
      <c r="E37"/>
      <c r="F37"/>
      <c r="G37"/>
      <c r="H37"/>
      <c r="I37"/>
      <c r="J37"/>
      <c r="K37"/>
    </row>
    <row r="38" spans="3:11">
      <c r="D38"/>
      <c r="E38"/>
      <c r="F38"/>
      <c r="G38"/>
      <c r="H38"/>
      <c r="I38"/>
      <c r="J38"/>
      <c r="K38"/>
    </row>
    <row r="39" spans="3:11">
      <c r="D39"/>
      <c r="E39"/>
      <c r="F39"/>
      <c r="G39"/>
      <c r="H39"/>
      <c r="I39"/>
      <c r="J39"/>
      <c r="K39"/>
    </row>
    <row r="40" spans="3:11">
      <c r="D40"/>
      <c r="E40"/>
      <c r="F40"/>
      <c r="G40"/>
      <c r="H40"/>
      <c r="I40"/>
      <c r="J40"/>
      <c r="K40"/>
    </row>
  </sheetData>
  <mergeCells count="11">
    <mergeCell ref="L23:N23"/>
    <mergeCell ref="A22:I22"/>
    <mergeCell ref="Q13:R13"/>
    <mergeCell ref="W13:X13"/>
    <mergeCell ref="L13:N13"/>
    <mergeCell ref="L3:N3"/>
    <mergeCell ref="S13:T13"/>
    <mergeCell ref="U13:V13"/>
    <mergeCell ref="Y13:Z13"/>
    <mergeCell ref="A2:I2"/>
    <mergeCell ref="A12:I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</dc:creator>
  <cp:lastModifiedBy>Abhinay</cp:lastModifiedBy>
  <dcterms:created xsi:type="dcterms:W3CDTF">2020-07-18T04:00:03Z</dcterms:created>
  <dcterms:modified xsi:type="dcterms:W3CDTF">2021-08-24T06:31:51Z</dcterms:modified>
</cp:coreProperties>
</file>