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Toppers\"/>
    </mc:Choice>
  </mc:AlternateContent>
  <xr:revisionPtr revIDLastSave="0" documentId="13_ncr:1_{76365D9D-6BA1-4BF8-88EE-CE3BC49BDA0C}" xr6:coauthVersionLast="47" xr6:coauthVersionMax="47" xr10:uidLastSave="{00000000-0000-0000-0000-000000000000}"/>
  <bookViews>
    <workbookView xWindow="-108" yWindow="-108" windowWidth="23256" windowHeight="12456" tabRatio="401" xr2:uid="{00000000-000D-0000-FFFF-FFFF00000000}"/>
  </bookViews>
  <sheets>
    <sheet name="Top" sheetId="13" r:id="rId1"/>
  </sheets>
  <definedNames>
    <definedName name="_xlnm.Print_Area" localSheetId="0">Top!$A$1:$AW$13</definedName>
    <definedName name="_xlnm.Print_Titles" localSheetId="0">Top!$1:$3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9" i="13" l="1"/>
  <c r="AV9" i="13" s="1"/>
  <c r="AS9" i="13"/>
  <c r="AR9" i="13"/>
  <c r="AQ9" i="13"/>
  <c r="AP9" i="13"/>
  <c r="AW5" i="13"/>
  <c r="AV5" i="13" s="1"/>
  <c r="AS5" i="13"/>
  <c r="AR5" i="13"/>
  <c r="AU5" i="13" s="1"/>
  <c r="AQ5" i="13"/>
  <c r="AP5" i="13"/>
  <c r="AW13" i="13"/>
  <c r="AV13" i="13" s="1"/>
  <c r="AS13" i="13"/>
  <c r="AR13" i="13"/>
  <c r="AU13" i="13" s="1"/>
  <c r="AQ13" i="13"/>
  <c r="AP13" i="13"/>
  <c r="AW12" i="13"/>
  <c r="AV12" i="13" s="1"/>
  <c r="AS12" i="13"/>
  <c r="AU12" i="13" s="1"/>
  <c r="AR12" i="13"/>
  <c r="AQ12" i="13"/>
  <c r="AP12" i="13"/>
  <c r="AW11" i="13"/>
  <c r="AV11" i="13" s="1"/>
  <c r="AS11" i="13"/>
  <c r="AR11" i="13"/>
  <c r="AQ11" i="13"/>
  <c r="AP11" i="13"/>
  <c r="AW8" i="13"/>
  <c r="AV8" i="13" s="1"/>
  <c r="AS8" i="13"/>
  <c r="AR8" i="13"/>
  <c r="AQ8" i="13"/>
  <c r="AP8" i="13"/>
  <c r="AT8" i="13" s="1"/>
  <c r="AW7" i="13"/>
  <c r="AV7" i="13" s="1"/>
  <c r="AS7" i="13"/>
  <c r="AR7" i="13"/>
  <c r="AU7" i="13" s="1"/>
  <c r="AQ7" i="13"/>
  <c r="AP7" i="13"/>
  <c r="AW10" i="13"/>
  <c r="AV10" i="13"/>
  <c r="AS10" i="13"/>
  <c r="AR10" i="13"/>
  <c r="AU10" i="13" s="1"/>
  <c r="AQ10" i="13"/>
  <c r="AP10" i="13"/>
  <c r="AW4" i="13"/>
  <c r="AV4" i="13" s="1"/>
  <c r="AS4" i="13"/>
  <c r="AR4" i="13"/>
  <c r="AQ4" i="13"/>
  <c r="AP4" i="13"/>
  <c r="AW6" i="13"/>
  <c r="AV6" i="13" s="1"/>
  <c r="AS6" i="13"/>
  <c r="AR6" i="13"/>
  <c r="AQ6" i="13"/>
  <c r="AP6" i="13"/>
  <c r="AT6" i="13" l="1"/>
  <c r="AT7" i="13"/>
  <c r="AT12" i="13"/>
  <c r="AT5" i="13"/>
  <c r="AU11" i="13"/>
  <c r="AU8" i="13"/>
  <c r="AT9" i="13"/>
  <c r="AU4" i="13"/>
  <c r="AT13" i="13"/>
  <c r="AU6" i="13"/>
  <c r="AT4" i="13"/>
  <c r="AT10" i="13"/>
  <c r="AT11" i="13"/>
  <c r="AU9" i="13"/>
</calcChain>
</file>

<file path=xl/sharedStrings.xml><?xml version="1.0" encoding="utf-8"?>
<sst xmlns="http://schemas.openxmlformats.org/spreadsheetml/2006/main" count="146" uniqueCount="107">
  <si>
    <t>Type</t>
  </si>
  <si>
    <t>ROll No</t>
  </si>
  <si>
    <t>Seat No</t>
  </si>
  <si>
    <t>Name</t>
  </si>
  <si>
    <t>PRN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</si>
  <si>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</si>
  <si>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</si>
  <si>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</si>
  <si>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</si>
  <si>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</si>
  <si>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</si>
  <si>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</si>
  <si>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</si>
  <si>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214454 TW</t>
  </si>
  <si>
    <t>214454 PR</t>
  </si>
  <si>
    <t>214455 TW</t>
  </si>
  <si>
    <t>214455 PR</t>
  </si>
  <si>
    <t>214456 TW</t>
  </si>
  <si>
    <t>214456 PR</t>
  </si>
  <si>
    <t>SGPA</t>
  </si>
  <si>
    <t>Credit</t>
  </si>
  <si>
    <t>THEORY BACKLOG</t>
  </si>
  <si>
    <t>PRACTICAL BACKLOG</t>
  </si>
  <si>
    <t>AT LEAST ONE FAIL</t>
  </si>
  <si>
    <t>ALL CLEAR</t>
  </si>
  <si>
    <t>CLASS</t>
  </si>
  <si>
    <t>DS-TH</t>
  </si>
  <si>
    <t>COA-TH</t>
  </si>
  <si>
    <t>DELD-TH</t>
  </si>
  <si>
    <t>FDS-TH</t>
  </si>
  <si>
    <t>PSOOP-TH</t>
  </si>
  <si>
    <t>DL-TW(10)</t>
  </si>
  <si>
    <t>DL-PR(20)</t>
  </si>
  <si>
    <t>PL-TW(10)</t>
  </si>
  <si>
    <t>PL-PR(20)</t>
  </si>
  <si>
    <t>OOPL-TW(10)</t>
  </si>
  <si>
    <t>OOPL-PR(20)</t>
  </si>
  <si>
    <t>CS-TW(10)</t>
  </si>
  <si>
    <t>EM3-TH(40)</t>
  </si>
  <si>
    <t>CG-TH(40)</t>
  </si>
  <si>
    <t>PAI-TH(40)</t>
  </si>
  <si>
    <t>DSF-TH(40)</t>
  </si>
  <si>
    <t>FCCN-TH(40)</t>
  </si>
  <si>
    <t>EM3-TW(10)</t>
  </si>
  <si>
    <t>PAI-TW(10)</t>
  </si>
  <si>
    <t>PAI-PR(20)</t>
  </si>
  <si>
    <t>DSFL-TW(10)</t>
  </si>
  <si>
    <t>DSFL-PR(20)</t>
  </si>
  <si>
    <t>CGL-TW(10)</t>
  </si>
  <si>
    <t>CGL-PR(20)</t>
  </si>
  <si>
    <t>SEM-1</t>
  </si>
  <si>
    <t>SEM-2</t>
  </si>
  <si>
    <t>THEORY</t>
  </si>
  <si>
    <t>PRACTICAL</t>
  </si>
  <si>
    <t>R003</t>
  </si>
  <si>
    <t>S150058503</t>
  </si>
  <si>
    <t>R007</t>
  </si>
  <si>
    <t>SE RESULT ANALYSIS MAY-20 (SEM-2)</t>
  </si>
  <si>
    <t>71900012C</t>
  </si>
  <si>
    <t>SRIVASTAVA ADITI</t>
  </si>
  <si>
    <t>S150058522</t>
  </si>
  <si>
    <t>71900083B</t>
  </si>
  <si>
    <t>BADGUJAR SAURABH RAMESH</t>
  </si>
  <si>
    <t>S150058577</t>
  </si>
  <si>
    <t>71900226F</t>
  </si>
  <si>
    <t>GAVHANE YASHRAJ MAHADEV</t>
  </si>
  <si>
    <t>S150058588</t>
  </si>
  <si>
    <t>71900265G</t>
  </si>
  <si>
    <t>HUSAIN MURTUZA NADEEM</t>
  </si>
  <si>
    <t>S150058662</t>
  </si>
  <si>
    <t>71900525G</t>
  </si>
  <si>
    <t>RANE TANISHK SHAILENDRA</t>
  </si>
  <si>
    <t>S150058684</t>
  </si>
  <si>
    <t>71900581H</t>
  </si>
  <si>
    <t>SURANGLIKAR SAVANI</t>
  </si>
  <si>
    <t>S150058692</t>
  </si>
  <si>
    <t>71900616D</t>
  </si>
  <si>
    <t>SHRAOGI MUSKAAN CHETANKUMAR</t>
  </si>
  <si>
    <t>S150058693</t>
  </si>
  <si>
    <t>71900625C</t>
  </si>
  <si>
    <t>PARKHE SHUBHAM NAVNATH</t>
  </si>
  <si>
    <t>S150058700</t>
  </si>
  <si>
    <t>71900649L</t>
  </si>
  <si>
    <t>MALGONDE SOUMYA PRAKASH</t>
  </si>
  <si>
    <t>S150058703</t>
  </si>
  <si>
    <t>71900444G</t>
  </si>
  <si>
    <t>TELWANE OJAS SANTOSH</t>
  </si>
  <si>
    <t>MIS No</t>
  </si>
  <si>
    <t>R022</t>
  </si>
  <si>
    <t>R038</t>
  </si>
  <si>
    <t>R072</t>
  </si>
  <si>
    <t>R083</t>
  </si>
  <si>
    <t>R085</t>
  </si>
  <si>
    <t>R103</t>
  </si>
  <si>
    <t>R111</t>
  </si>
  <si>
    <t>R124</t>
  </si>
  <si>
    <t>R145</t>
  </si>
  <si>
    <t>R152</t>
  </si>
  <si>
    <t>R171</t>
  </si>
  <si>
    <t>R172</t>
  </si>
  <si>
    <t>R176</t>
  </si>
  <si>
    <t>R178</t>
  </si>
  <si>
    <t>R179</t>
  </si>
  <si>
    <t>R180</t>
  </si>
  <si>
    <t>R186</t>
  </si>
  <si>
    <t>R189</t>
  </si>
  <si>
    <t>SE RESULT ANALYSIS DEC-19 (SEM-1)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</si>
</sst>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489A-9E35-4006-918D-8593D8427724}">
  <sheetPr>
    <pageSetUpPr fitToPage="1"/>
  </sheetPr>
  <dimension ref="A1:AW397"/>
  <sheetViews>
    <sheetView tabSelected="1" topLeftCell="R1" zoomScale="70" zoomScaleNormal="70" workbookViewId="0">
      <pane ySplit="3" topLeftCell="A4" activePane="bottomLeft" state="frozenSplit"/>
      <selection activeCell="G1" sqref="G1"/>
      <selection pane="bottomLeft" activeCell="R14" sqref="A14:XFD230"/>
    </sheetView>
  </sheetViews>
  <sheetFormatPr defaultColWidth="10.33203125" defaultRowHeight="14.4" x14ac:dyDescent="0.3"/>
  <cols>
    <col min="1" max="1" width="6.88671875" customWidth="1"/>
    <col min="2" max="2" width="10.109375" bestFit="1" customWidth="1"/>
    <col min="3" max="3" width="14.109375" customWidth="1"/>
    <col min="4" max="4" width="11.109375" style="13" bestFit="1" customWidth="1"/>
    <col min="5" max="5" width="36.5546875" customWidth="1"/>
    <col min="6" max="6" width="21.5546875" bestFit="1" customWidth="1"/>
    <col min="7" max="7" width="8.88671875" style="13" customWidth="1"/>
    <col min="8" max="8" width="8.44140625" style="13" customWidth="1"/>
    <col min="9" max="9" width="9" style="13" customWidth="1"/>
    <col min="10" max="10" width="7.88671875" style="13" customWidth="1"/>
    <col min="11" max="11" width="10.88671875" style="13" customWidth="1"/>
    <col min="12" max="12" width="1.33203125" style="13" customWidth="1"/>
    <col min="13" max="13" width="11" style="13" customWidth="1"/>
    <col min="14" max="14" width="10.33203125" style="13" customWidth="1"/>
    <col min="15" max="15" width="11" style="13" customWidth="1"/>
    <col min="16" max="16" width="10.33203125" style="13" customWidth="1"/>
    <col min="17" max="17" width="13.88671875" style="13" customWidth="1"/>
    <col min="18" max="18" width="13.109375" style="13" customWidth="1"/>
    <col min="19" max="19" width="11" style="13" customWidth="1"/>
    <col min="20" max="20" width="1.6640625" style="1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13" customWidth="1"/>
    <col min="28" max="28" width="10.44140625" style="13" customWidth="1"/>
    <col min="29" max="29" width="11.109375" style="13" customWidth="1"/>
    <col min="30" max="30" width="11.44140625" style="13" customWidth="1"/>
    <col min="31" max="31" width="13" style="13" customWidth="1"/>
    <col min="32" max="32" width="0.88671875" style="13" customWidth="1"/>
    <col min="33" max="33" width="14" style="13" customWidth="1"/>
    <col min="34" max="34" width="14.44140625" style="13" customWidth="1"/>
    <col min="35" max="35" width="13.88671875" style="13" customWidth="1"/>
    <col min="36" max="36" width="13" style="13" customWidth="1"/>
    <col min="37" max="37" width="13.33203125" style="13" customWidth="1"/>
    <col min="38" max="38" width="13.109375" style="13" customWidth="1"/>
    <col min="39" max="39" width="11.44140625" style="13" customWidth="1"/>
    <col min="40" max="40" width="6.33203125" style="13" customWidth="1"/>
    <col min="41" max="41" width="7" style="13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 x14ac:dyDescent="0.3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U1" s="30" t="s">
        <v>57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</row>
    <row r="2" spans="1:49" s="18" customFormat="1" ht="26.4" x14ac:dyDescent="0.3">
      <c r="A2" s="14" t="s">
        <v>0</v>
      </c>
      <c r="B2" s="14" t="s">
        <v>1</v>
      </c>
      <c r="C2" s="14" t="s">
        <v>2</v>
      </c>
      <c r="D2" s="15" t="s">
        <v>4</v>
      </c>
      <c r="E2" s="19" t="s">
        <v>3</v>
      </c>
      <c r="F2" s="19" t="s">
        <v>87</v>
      </c>
      <c r="G2" s="8">
        <v>214441</v>
      </c>
      <c r="H2" s="8">
        <v>214442</v>
      </c>
      <c r="I2" s="8">
        <v>214443</v>
      </c>
      <c r="J2" s="8">
        <v>214444</v>
      </c>
      <c r="K2" s="8">
        <v>214445</v>
      </c>
      <c r="L2" s="16"/>
      <c r="M2" s="8" t="s">
        <v>5</v>
      </c>
      <c r="N2" s="8" t="s">
        <v>6</v>
      </c>
      <c r="O2" s="8" t="s">
        <v>7</v>
      </c>
      <c r="P2" s="8" t="s">
        <v>8</v>
      </c>
      <c r="Q2" s="8" t="s">
        <v>9</v>
      </c>
      <c r="R2" s="8" t="s">
        <v>10</v>
      </c>
      <c r="S2" s="8" t="s">
        <v>11</v>
      </c>
      <c r="T2" s="17"/>
      <c r="U2" s="19" t="s">
        <v>0</v>
      </c>
      <c r="V2" s="19" t="s">
        <v>1</v>
      </c>
      <c r="W2" s="19" t="s">
        <v>2</v>
      </c>
      <c r="X2" s="19" t="s">
        <v>4</v>
      </c>
      <c r="Y2" s="19" t="s">
        <v>3</v>
      </c>
      <c r="Z2" s="19" t="s">
        <v>87</v>
      </c>
      <c r="AA2" s="8">
        <v>207003</v>
      </c>
      <c r="AB2" s="8">
        <v>214450</v>
      </c>
      <c r="AC2" s="8">
        <v>214451</v>
      </c>
      <c r="AD2" s="8">
        <v>214452</v>
      </c>
      <c r="AE2" s="8">
        <v>214453</v>
      </c>
      <c r="AF2" s="16"/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26" t="s">
        <v>21</v>
      </c>
      <c r="AQ2" s="27"/>
      <c r="AR2" s="28" t="s">
        <v>22</v>
      </c>
      <c r="AS2" s="29"/>
      <c r="AT2" s="4" t="s">
        <v>23</v>
      </c>
      <c r="AU2" s="4" t="s">
        <v>23</v>
      </c>
      <c r="AV2" s="5" t="s">
        <v>24</v>
      </c>
      <c r="AW2" s="12" t="s">
        <v>25</v>
      </c>
    </row>
    <row r="3" spans="1:49" s="18" customFormat="1" x14ac:dyDescent="0.3">
      <c r="A3" s="14"/>
      <c r="B3" s="14"/>
      <c r="C3" s="14"/>
      <c r="D3" s="15"/>
      <c r="E3" s="19"/>
      <c r="F3" s="19"/>
      <c r="G3" s="8" t="s">
        <v>26</v>
      </c>
      <c r="H3" s="8" t="s">
        <v>27</v>
      </c>
      <c r="I3" s="8" t="s">
        <v>28</v>
      </c>
      <c r="J3" s="8" t="s">
        <v>29</v>
      </c>
      <c r="K3" s="8" t="s">
        <v>30</v>
      </c>
      <c r="L3" s="16"/>
      <c r="M3" s="8" t="s">
        <v>31</v>
      </c>
      <c r="N3" s="8" t="s">
        <v>32</v>
      </c>
      <c r="O3" s="8" t="s">
        <v>33</v>
      </c>
      <c r="P3" s="8" t="s">
        <v>34</v>
      </c>
      <c r="Q3" s="8" t="s">
        <v>35</v>
      </c>
      <c r="R3" s="8" t="s">
        <v>36</v>
      </c>
      <c r="S3" s="8" t="s">
        <v>37</v>
      </c>
      <c r="T3" s="17"/>
      <c r="U3" s="19"/>
      <c r="V3" s="19"/>
      <c r="W3" s="19"/>
      <c r="X3" s="19"/>
      <c r="Y3" s="19"/>
      <c r="Z3" s="19"/>
      <c r="AA3" s="8" t="s">
        <v>38</v>
      </c>
      <c r="AB3" s="8" t="s">
        <v>39</v>
      </c>
      <c r="AC3" s="8" t="s">
        <v>40</v>
      </c>
      <c r="AD3" s="8" t="s">
        <v>41</v>
      </c>
      <c r="AE3" s="8" t="s">
        <v>42</v>
      </c>
      <c r="AF3" s="16"/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/>
      <c r="AO3" s="8"/>
      <c r="AP3" s="6" t="s">
        <v>50</v>
      </c>
      <c r="AQ3" s="6" t="s">
        <v>51</v>
      </c>
      <c r="AR3" s="7" t="s">
        <v>50</v>
      </c>
      <c r="AS3" s="7" t="s">
        <v>51</v>
      </c>
      <c r="AT3" s="8" t="s">
        <v>52</v>
      </c>
      <c r="AU3" s="8" t="s">
        <v>53</v>
      </c>
      <c r="AV3" s="8"/>
      <c r="AW3" s="8"/>
    </row>
    <row r="4" spans="1:49" x14ac:dyDescent="0.3">
      <c r="A4" s="25" t="s">
        <v>56</v>
      </c>
      <c r="B4" s="25">
        <v>23108</v>
      </c>
      <c r="C4" s="25" t="s">
        <v>60</v>
      </c>
      <c r="D4" s="20" t="s">
        <v>61</v>
      </c>
      <c r="E4" s="25" t="s">
        <v>62</v>
      </c>
      <c r="F4" s="25"/>
      <c r="G4" s="20">
        <v>85</v>
      </c>
      <c r="H4" s="20">
        <v>80</v>
      </c>
      <c r="I4" s="20">
        <v>81</v>
      </c>
      <c r="J4" s="20">
        <v>89</v>
      </c>
      <c r="K4" s="20">
        <v>80</v>
      </c>
      <c r="L4" s="21"/>
      <c r="M4" s="20">
        <v>24</v>
      </c>
      <c r="N4" s="20">
        <v>40</v>
      </c>
      <c r="O4" s="20">
        <v>24</v>
      </c>
      <c r="P4" s="20">
        <v>47</v>
      </c>
      <c r="Q4" s="20">
        <v>24</v>
      </c>
      <c r="R4" s="20">
        <v>48</v>
      </c>
      <c r="S4" s="20">
        <v>24</v>
      </c>
      <c r="T4" s="24"/>
      <c r="U4" s="25" t="s">
        <v>88</v>
      </c>
      <c r="V4" s="25">
        <v>23108</v>
      </c>
      <c r="W4" s="25" t="s">
        <v>60</v>
      </c>
      <c r="X4" s="25" t="s">
        <v>61</v>
      </c>
      <c r="Y4" s="25" t="s">
        <v>62</v>
      </c>
      <c r="Z4" s="25"/>
      <c r="AA4" s="20">
        <v>93</v>
      </c>
      <c r="AB4" s="20">
        <v>84</v>
      </c>
      <c r="AC4" s="20">
        <v>93</v>
      </c>
      <c r="AD4" s="20">
        <v>90</v>
      </c>
      <c r="AE4" s="20">
        <v>91</v>
      </c>
      <c r="AF4" s="21"/>
      <c r="AG4" s="20">
        <v>23</v>
      </c>
      <c r="AH4" s="20">
        <v>24</v>
      </c>
      <c r="AI4" s="20">
        <v>44</v>
      </c>
      <c r="AJ4" s="20">
        <v>24</v>
      </c>
      <c r="AK4" s="20">
        <v>45</v>
      </c>
      <c r="AL4" s="20">
        <v>24</v>
      </c>
      <c r="AM4" s="20">
        <v>47</v>
      </c>
      <c r="AN4" s="20">
        <v>10</v>
      </c>
      <c r="AO4" s="20">
        <v>50</v>
      </c>
      <c r="AP4" s="9" t="str">
        <f>IF(COUNTIF(G4:K4,"FF"),"FAIL",IF(COUNTIF(G4:K4,"AB"),"FAIL","PASS"))</f>
        <v>PASS</v>
      </c>
      <c r="AQ4" s="9" t="str">
        <f>IF(COUNTIF(AA4:AE4,"FF"),"FAIL",IF(COUNTIF(AA4:AE4,"AB"),"FAIL","PASS"))</f>
        <v>PASS</v>
      </c>
      <c r="AR4" s="10" t="str">
        <f>IF(COUNTIF(M4:S4,"FF"),"FAIL",IF(COUNTIF(M4:S4,"AB"),"FAIL","PASS"))</f>
        <v>PASS</v>
      </c>
      <c r="AS4" s="10" t="str">
        <f>IF(COUNTIF(AG4:AM4,"FF"),"FAIL",IF(COUNTIF(AG4:AM4,"AB"),"FAIL","PASS"))</f>
        <v>PASS</v>
      </c>
      <c r="AT4" s="11" t="str">
        <f>IF(AND(AP4="PASS",AQ4="PASS"),"PASS","FAIL")</f>
        <v>PASS</v>
      </c>
      <c r="AU4" s="11" t="str">
        <f>IF(AND(AR4="PASS",AS4="PASS"),"PASS","FAIL")</f>
        <v>PASS</v>
      </c>
      <c r="AV4" s="2" t="str">
        <f>IF(AW4="ATKT","NO",IF(AW4="FAIL","NO","YES"))</f>
        <v>YES</v>
      </c>
      <c r="AW4" s="3" t="str">
        <f>IF(AO4=50,IF(AN4&gt;=7.75,"DIST",IF(AN4&gt;=6.75,"FIRST",IF(AN4&gt;=6.25,"HSC",IF(AN4&gt;=5.5,"SC","FAIL")))),IF(AO4&gt;=25,"ATKT","FAIL"))</f>
        <v>DIST</v>
      </c>
    </row>
    <row r="5" spans="1:49" x14ac:dyDescent="0.3">
      <c r="A5" s="25" t="s">
        <v>101</v>
      </c>
      <c r="B5" s="25">
        <v>23358</v>
      </c>
      <c r="C5" s="25" t="s">
        <v>81</v>
      </c>
      <c r="D5" s="20" t="s">
        <v>82</v>
      </c>
      <c r="E5" s="25" t="s">
        <v>83</v>
      </c>
      <c r="F5" s="25"/>
      <c r="G5" s="20">
        <v>89</v>
      </c>
      <c r="H5" s="20">
        <v>72</v>
      </c>
      <c r="I5" s="20">
        <v>83</v>
      </c>
      <c r="J5" s="20">
        <v>81</v>
      </c>
      <c r="K5" s="20">
        <v>84</v>
      </c>
      <c r="L5" s="21"/>
      <c r="M5" s="20">
        <v>22</v>
      </c>
      <c r="N5" s="20">
        <v>46</v>
      </c>
      <c r="O5" s="20">
        <v>24</v>
      </c>
      <c r="P5" s="20">
        <v>47</v>
      </c>
      <c r="Q5" s="20">
        <v>24</v>
      </c>
      <c r="R5" s="20">
        <v>45</v>
      </c>
      <c r="S5" s="20">
        <v>23</v>
      </c>
      <c r="T5" s="24"/>
      <c r="U5" s="25" t="s">
        <v>104</v>
      </c>
      <c r="V5" s="25">
        <v>23358</v>
      </c>
      <c r="W5" s="25" t="s">
        <v>81</v>
      </c>
      <c r="X5" s="25" t="s">
        <v>82</v>
      </c>
      <c r="Y5" s="25" t="s">
        <v>83</v>
      </c>
      <c r="Z5" s="25"/>
      <c r="AA5" s="20">
        <v>87</v>
      </c>
      <c r="AB5" s="20">
        <v>86</v>
      </c>
      <c r="AC5" s="20">
        <v>81</v>
      </c>
      <c r="AD5" s="20">
        <v>81</v>
      </c>
      <c r="AE5" s="20">
        <v>84</v>
      </c>
      <c r="AF5" s="21"/>
      <c r="AG5" s="20">
        <v>20</v>
      </c>
      <c r="AH5" s="20">
        <v>22</v>
      </c>
      <c r="AI5" s="20">
        <v>43</v>
      </c>
      <c r="AJ5" s="20">
        <v>21</v>
      </c>
      <c r="AK5" s="20">
        <v>45</v>
      </c>
      <c r="AL5" s="20">
        <v>24</v>
      </c>
      <c r="AM5" s="20">
        <v>43</v>
      </c>
      <c r="AN5" s="20">
        <v>9.92</v>
      </c>
      <c r="AO5" s="20">
        <v>50</v>
      </c>
      <c r="AP5" s="9" t="str">
        <f>IF(COUNTIF(G5:K5,"FF"),"FAIL",IF(COUNTIF(G5:K5,"AB"),"FAIL","PASS"))</f>
        <v>PASS</v>
      </c>
      <c r="AQ5" s="9" t="str">
        <f>IF(COUNTIF(AA5:AE5,"FF"),"FAIL",IF(COUNTIF(AA5:AE5,"AB"),"FAIL","PASS"))</f>
        <v>PASS</v>
      </c>
      <c r="AR5" s="10" t="str">
        <f>IF(COUNTIF(M5:S5,"FF"),"FAIL",IF(COUNTIF(M5:S5,"AB"),"FAIL","PASS"))</f>
        <v>PASS</v>
      </c>
      <c r="AS5" s="10" t="str">
        <f>IF(COUNTIF(AG5:AM5,"FF"),"FAIL",IF(COUNTIF(AG5:AM5,"AB"),"FAIL","PASS"))</f>
        <v>PASS</v>
      </c>
      <c r="AT5" s="11" t="str">
        <f>IF(AND(AP5="PASS",AQ5="PASS"),"PASS","FAIL")</f>
        <v>PASS</v>
      </c>
      <c r="AU5" s="11" t="str">
        <f>IF(AND(AR5="PASS",AS5="PASS"),"PASS","FAIL")</f>
        <v>PASS</v>
      </c>
      <c r="AV5" s="2" t="str">
        <f>IF(AW5="ATKT","NO",IF(AW5="FAIL","NO","YES"))</f>
        <v>YES</v>
      </c>
      <c r="AW5" s="3" t="str">
        <f>IF(AO5=50,IF(AN5&gt;=7.75,"DIST",IF(AN5&gt;=6.75,"FIRST",IF(AN5&gt;=6.25,"HSC",IF(AN5&gt;=5.5,"SC","FAIL")))),IF(AO5&gt;=25,"ATKT","FAIL"))</f>
        <v>DIST</v>
      </c>
    </row>
    <row r="6" spans="1:49" x14ac:dyDescent="0.3">
      <c r="A6" s="25" t="s">
        <v>95</v>
      </c>
      <c r="B6" s="25">
        <v>23301</v>
      </c>
      <c r="C6" s="25" t="s">
        <v>55</v>
      </c>
      <c r="D6" s="20" t="s">
        <v>58</v>
      </c>
      <c r="E6" s="25" t="s">
        <v>59</v>
      </c>
      <c r="F6" s="25"/>
      <c r="G6" s="20">
        <v>81</v>
      </c>
      <c r="H6" s="20">
        <v>74</v>
      </c>
      <c r="I6" s="20">
        <v>80</v>
      </c>
      <c r="J6" s="20">
        <v>82</v>
      </c>
      <c r="K6" s="20">
        <v>84</v>
      </c>
      <c r="L6" s="21"/>
      <c r="M6" s="20">
        <v>22</v>
      </c>
      <c r="N6" s="20">
        <v>38</v>
      </c>
      <c r="O6" s="20">
        <v>24</v>
      </c>
      <c r="P6" s="20">
        <v>41</v>
      </c>
      <c r="Q6" s="20">
        <v>24</v>
      </c>
      <c r="R6" s="20">
        <v>42</v>
      </c>
      <c r="S6" s="20">
        <v>23</v>
      </c>
      <c r="T6" s="24"/>
      <c r="U6" s="25" t="s">
        <v>54</v>
      </c>
      <c r="V6" s="25">
        <v>23301</v>
      </c>
      <c r="W6" s="25" t="s">
        <v>55</v>
      </c>
      <c r="X6" s="25" t="s">
        <v>58</v>
      </c>
      <c r="Y6" s="25" t="s">
        <v>59</v>
      </c>
      <c r="Z6" s="25"/>
      <c r="AA6" s="20">
        <v>83</v>
      </c>
      <c r="AB6" s="20">
        <v>83</v>
      </c>
      <c r="AC6" s="20">
        <v>80</v>
      </c>
      <c r="AD6" s="20">
        <v>89</v>
      </c>
      <c r="AE6" s="20">
        <v>86</v>
      </c>
      <c r="AF6" s="21"/>
      <c r="AG6" s="20">
        <v>19</v>
      </c>
      <c r="AH6" s="20">
        <v>23</v>
      </c>
      <c r="AI6" s="20">
        <v>44</v>
      </c>
      <c r="AJ6" s="20">
        <v>23</v>
      </c>
      <c r="AK6" s="20">
        <v>43</v>
      </c>
      <c r="AL6" s="20">
        <v>22</v>
      </c>
      <c r="AM6" s="20">
        <v>42</v>
      </c>
      <c r="AN6" s="20">
        <v>9.9</v>
      </c>
      <c r="AO6" s="20">
        <v>50</v>
      </c>
      <c r="AP6" s="9" t="str">
        <f>IF(COUNTIF(G6:K6,"FF"),"FAIL",IF(COUNTIF(G6:K6,"AB"),"FAIL","PASS"))</f>
        <v>PASS</v>
      </c>
      <c r="AQ6" s="9" t="str">
        <f>IF(COUNTIF(AA6:AE6,"FF"),"FAIL",IF(COUNTIF(AA6:AE6,"AB"),"FAIL","PASS"))</f>
        <v>PASS</v>
      </c>
      <c r="AR6" s="10" t="str">
        <f>IF(COUNTIF(M6:S6,"FF"),"FAIL",IF(COUNTIF(M6:S6,"AB"),"FAIL","PASS"))</f>
        <v>PASS</v>
      </c>
      <c r="AS6" s="10" t="str">
        <f>IF(COUNTIF(AG6:AM6,"FF"),"FAIL",IF(COUNTIF(AG6:AM6,"AB"),"FAIL","PASS"))</f>
        <v>PASS</v>
      </c>
      <c r="AT6" s="11" t="str">
        <f>IF(AND(AP6="PASS",AQ6="PASS"),"PASS","FAIL")</f>
        <v>PASS</v>
      </c>
      <c r="AU6" s="11" t="str">
        <f>IF(AND(AR6="PASS",AS6="PASS"),"PASS","FAIL")</f>
        <v>PASS</v>
      </c>
      <c r="AV6" s="2" t="str">
        <f>IF(AW6="ATKT","NO",IF(AW6="FAIL","NO","YES"))</f>
        <v>YES</v>
      </c>
      <c r="AW6" s="3" t="str">
        <f>IF(AO6=50,IF(AN6&gt;=7.75,"DIST",IF(AN6&gt;=6.75,"FIRST",IF(AN6&gt;=6.25,"HSC",IF(AN6&gt;=5.5,"SC","FAIL")))),IF(AO6&gt;=25,"ATKT","FAIL"))</f>
        <v>DIST</v>
      </c>
    </row>
    <row r="7" spans="1:49" x14ac:dyDescent="0.3">
      <c r="A7" s="25" t="s">
        <v>92</v>
      </c>
      <c r="B7" s="25">
        <v>23227</v>
      </c>
      <c r="C7" s="25" t="s">
        <v>66</v>
      </c>
      <c r="D7" s="20" t="s">
        <v>67</v>
      </c>
      <c r="E7" s="25" t="s">
        <v>68</v>
      </c>
      <c r="F7" s="25"/>
      <c r="G7" s="20">
        <v>81</v>
      </c>
      <c r="H7" s="20">
        <v>73</v>
      </c>
      <c r="I7" s="20">
        <v>89</v>
      </c>
      <c r="J7" s="20">
        <v>84</v>
      </c>
      <c r="K7" s="20">
        <v>86</v>
      </c>
      <c r="L7" s="21"/>
      <c r="M7" s="20">
        <v>23</v>
      </c>
      <c r="N7" s="20">
        <v>44</v>
      </c>
      <c r="O7" s="20">
        <v>24</v>
      </c>
      <c r="P7" s="20">
        <v>42</v>
      </c>
      <c r="Q7" s="20">
        <v>23</v>
      </c>
      <c r="R7" s="20">
        <v>45</v>
      </c>
      <c r="S7" s="20">
        <v>22</v>
      </c>
      <c r="T7" s="24"/>
      <c r="U7" s="25" t="s">
        <v>91</v>
      </c>
      <c r="V7" s="25">
        <v>23227</v>
      </c>
      <c r="W7" s="25" t="s">
        <v>66</v>
      </c>
      <c r="X7" s="25" t="s">
        <v>67</v>
      </c>
      <c r="Y7" s="25" t="s">
        <v>68</v>
      </c>
      <c r="Z7" s="25"/>
      <c r="AA7" s="20">
        <v>74</v>
      </c>
      <c r="AB7" s="20">
        <v>84</v>
      </c>
      <c r="AC7" s="20">
        <v>89</v>
      </c>
      <c r="AD7" s="20">
        <v>89</v>
      </c>
      <c r="AE7" s="20">
        <v>87</v>
      </c>
      <c r="AF7" s="21"/>
      <c r="AG7" s="20">
        <v>21</v>
      </c>
      <c r="AH7" s="20">
        <v>24</v>
      </c>
      <c r="AI7" s="20">
        <v>46</v>
      </c>
      <c r="AJ7" s="20">
        <v>23</v>
      </c>
      <c r="AK7" s="20">
        <v>42</v>
      </c>
      <c r="AL7" s="20">
        <v>23</v>
      </c>
      <c r="AM7" s="20">
        <v>45</v>
      </c>
      <c r="AN7" s="20">
        <v>9.84</v>
      </c>
      <c r="AO7" s="20">
        <v>50</v>
      </c>
      <c r="AP7" s="9" t="str">
        <f>IF(COUNTIF(G7:K7,"FF"),"FAIL",IF(COUNTIF(G7:K7,"AB"),"FAIL","PASS"))</f>
        <v>PASS</v>
      </c>
      <c r="AQ7" s="9" t="str">
        <f>IF(COUNTIF(AA7:AE7,"FF"),"FAIL",IF(COUNTIF(AA7:AE7,"AB"),"FAIL","PASS"))</f>
        <v>PASS</v>
      </c>
      <c r="AR7" s="10" t="str">
        <f>IF(COUNTIF(M7:S7,"FF"),"FAIL",IF(COUNTIF(M7:S7,"AB"),"FAIL","PASS"))</f>
        <v>PASS</v>
      </c>
      <c r="AS7" s="10" t="str">
        <f>IF(COUNTIF(AG7:AM7,"FF"),"FAIL",IF(COUNTIF(AG7:AM7,"AB"),"FAIL","PASS"))</f>
        <v>PASS</v>
      </c>
      <c r="AT7" s="11" t="str">
        <f>IF(AND(AP7="PASS",AQ7="PASS"),"PASS","FAIL")</f>
        <v>PASS</v>
      </c>
      <c r="AU7" s="11" t="str">
        <f>IF(AND(AR7="PASS",AS7="PASS"),"PASS","FAIL")</f>
        <v>PASS</v>
      </c>
      <c r="AV7" s="2" t="str">
        <f>IF(AW7="ATKT","NO",IF(AW7="FAIL","NO","YES"))</f>
        <v>YES</v>
      </c>
      <c r="AW7" s="3" t="str">
        <f>IF(AO7=50,IF(AN7&gt;=7.75,"DIST",IF(AN7&gt;=6.75,"FIRST",IF(AN7&gt;=6.25,"HSC",IF(AN7&gt;=5.5,"SC","FAIL")))),IF(AO7&gt;=25,"ATKT","FAIL"))</f>
        <v>DIST</v>
      </c>
    </row>
    <row r="8" spans="1:49" x14ac:dyDescent="0.3">
      <c r="A8" s="25" t="s">
        <v>93</v>
      </c>
      <c r="B8" s="25">
        <v>23247</v>
      </c>
      <c r="C8" s="25" t="s">
        <v>69</v>
      </c>
      <c r="D8" s="20" t="s">
        <v>70</v>
      </c>
      <c r="E8" s="25" t="s">
        <v>71</v>
      </c>
      <c r="F8" s="25"/>
      <c r="G8" s="20">
        <v>88</v>
      </c>
      <c r="H8" s="20">
        <v>78</v>
      </c>
      <c r="I8" s="20">
        <v>82</v>
      </c>
      <c r="J8" s="20">
        <v>73</v>
      </c>
      <c r="K8" s="20">
        <v>87</v>
      </c>
      <c r="L8" s="21"/>
      <c r="M8" s="20">
        <v>22</v>
      </c>
      <c r="N8" s="20">
        <v>40</v>
      </c>
      <c r="O8" s="20">
        <v>24</v>
      </c>
      <c r="P8" s="20">
        <v>39</v>
      </c>
      <c r="Q8" s="20">
        <v>22</v>
      </c>
      <c r="R8" s="20">
        <v>46</v>
      </c>
      <c r="S8" s="20">
        <v>22</v>
      </c>
      <c r="T8" s="24"/>
      <c r="U8" s="25" t="s">
        <v>97</v>
      </c>
      <c r="V8" s="25">
        <v>23247</v>
      </c>
      <c r="W8" s="25" t="s">
        <v>69</v>
      </c>
      <c r="X8" s="25" t="s">
        <v>70</v>
      </c>
      <c r="Y8" s="25" t="s">
        <v>71</v>
      </c>
      <c r="Z8" s="25"/>
      <c r="AA8" s="20">
        <v>83</v>
      </c>
      <c r="AB8" s="20">
        <v>84</v>
      </c>
      <c r="AC8" s="20">
        <v>81</v>
      </c>
      <c r="AD8" s="20">
        <v>90</v>
      </c>
      <c r="AE8" s="20">
        <v>90</v>
      </c>
      <c r="AF8" s="21"/>
      <c r="AG8" s="20">
        <v>24</v>
      </c>
      <c r="AH8" s="20">
        <v>23</v>
      </c>
      <c r="AI8" s="20">
        <v>40</v>
      </c>
      <c r="AJ8" s="20">
        <v>24</v>
      </c>
      <c r="AK8" s="20">
        <v>44</v>
      </c>
      <c r="AL8" s="20">
        <v>24</v>
      </c>
      <c r="AM8" s="20">
        <v>46</v>
      </c>
      <c r="AN8" s="20">
        <v>9.84</v>
      </c>
      <c r="AO8" s="20">
        <v>50</v>
      </c>
      <c r="AP8" s="9" t="str">
        <f>IF(COUNTIF(G8:K8,"FF"),"FAIL",IF(COUNTIF(G8:K8,"AB"),"FAIL","PASS"))</f>
        <v>PASS</v>
      </c>
      <c r="AQ8" s="9" t="str">
        <f>IF(COUNTIF(AA8:AE8,"FF"),"FAIL",IF(COUNTIF(AA8:AE8,"AB"),"FAIL","PASS"))</f>
        <v>PASS</v>
      </c>
      <c r="AR8" s="10" t="str">
        <f>IF(COUNTIF(M8:S8,"FF"),"FAIL",IF(COUNTIF(M8:S8,"AB"),"FAIL","PASS"))</f>
        <v>PASS</v>
      </c>
      <c r="AS8" s="10" t="str">
        <f>IF(COUNTIF(AG8:AM8,"FF"),"FAIL",IF(COUNTIF(AG8:AM8,"AB"),"FAIL","PASS"))</f>
        <v>PASS</v>
      </c>
      <c r="AT8" s="11" t="str">
        <f>IF(AND(AP8="PASS",AQ8="PASS"),"PASS","FAIL")</f>
        <v>PASS</v>
      </c>
      <c r="AU8" s="11" t="str">
        <f>IF(AND(AR8="PASS",AS8="PASS"),"PASS","FAIL")</f>
        <v>PASS</v>
      </c>
      <c r="AV8" s="2" t="str">
        <f>IF(AW8="ATKT","NO",IF(AW8="FAIL","NO","YES"))</f>
        <v>YES</v>
      </c>
      <c r="AW8" s="3" t="str">
        <f>IF(AO8=50,IF(AN8&gt;=7.75,"DIST",IF(AN8&gt;=6.75,"FIRST",IF(AN8&gt;=6.25,"HSC",IF(AN8&gt;=5.5,"SC","FAIL")))),IF(AO8&gt;=25,"ATKT","FAIL"))</f>
        <v>DIST</v>
      </c>
    </row>
    <row r="9" spans="1:49" x14ac:dyDescent="0.3">
      <c r="A9" s="25" t="s">
        <v>89</v>
      </c>
      <c r="B9" s="25">
        <v>23140</v>
      </c>
      <c r="C9" s="25" t="s">
        <v>84</v>
      </c>
      <c r="D9" s="20" t="s">
        <v>85</v>
      </c>
      <c r="E9" s="25" t="s">
        <v>86</v>
      </c>
      <c r="F9" s="25"/>
      <c r="G9" s="20">
        <v>74</v>
      </c>
      <c r="H9" s="20">
        <v>83</v>
      </c>
      <c r="I9" s="20">
        <v>75</v>
      </c>
      <c r="J9" s="20">
        <v>80</v>
      </c>
      <c r="K9" s="20">
        <v>84</v>
      </c>
      <c r="L9" s="21"/>
      <c r="M9" s="20">
        <v>23</v>
      </c>
      <c r="N9" s="20">
        <v>40</v>
      </c>
      <c r="O9" s="20">
        <v>24</v>
      </c>
      <c r="P9" s="20">
        <v>39</v>
      </c>
      <c r="Q9" s="20">
        <v>24</v>
      </c>
      <c r="R9" s="20">
        <v>46</v>
      </c>
      <c r="S9" s="20">
        <v>24</v>
      </c>
      <c r="T9" s="24"/>
      <c r="U9" s="25" t="s">
        <v>105</v>
      </c>
      <c r="V9" s="25">
        <v>23140</v>
      </c>
      <c r="W9" s="25" t="s">
        <v>84</v>
      </c>
      <c r="X9" s="25" t="s">
        <v>85</v>
      </c>
      <c r="Y9" s="25" t="s">
        <v>86</v>
      </c>
      <c r="Z9" s="25"/>
      <c r="AA9" s="20">
        <v>81</v>
      </c>
      <c r="AB9" s="20">
        <v>89</v>
      </c>
      <c r="AC9" s="20">
        <v>89</v>
      </c>
      <c r="AD9" s="20">
        <v>81</v>
      </c>
      <c r="AE9" s="20">
        <v>87</v>
      </c>
      <c r="AF9" s="21"/>
      <c r="AG9" s="20">
        <v>21</v>
      </c>
      <c r="AH9" s="20">
        <v>20</v>
      </c>
      <c r="AI9" s="20">
        <v>46</v>
      </c>
      <c r="AJ9" s="20">
        <v>22</v>
      </c>
      <c r="AK9" s="20">
        <v>44</v>
      </c>
      <c r="AL9" s="20">
        <v>24</v>
      </c>
      <c r="AM9" s="20">
        <v>47</v>
      </c>
      <c r="AN9" s="20">
        <v>9.84</v>
      </c>
      <c r="AO9" s="20">
        <v>50</v>
      </c>
      <c r="AP9" s="9" t="str">
        <f>IF(COUNTIF(G9:K9,"FF"),"FAIL",IF(COUNTIF(G9:K9,"AB"),"FAIL","PASS"))</f>
        <v>PASS</v>
      </c>
      <c r="AQ9" s="9" t="str">
        <f>IF(COUNTIF(AA9:AE9,"FF"),"FAIL",IF(COUNTIF(AA9:AE9,"AB"),"FAIL","PASS"))</f>
        <v>PASS</v>
      </c>
      <c r="AR9" s="10" t="str">
        <f>IF(COUNTIF(M9:S9,"FF"),"FAIL",IF(COUNTIF(M9:S9,"AB"),"FAIL","PASS"))</f>
        <v>PASS</v>
      </c>
      <c r="AS9" s="10" t="str">
        <f>IF(COUNTIF(AG9:AM9,"FF"),"FAIL",IF(COUNTIF(AG9:AM9,"AB"),"FAIL","PASS"))</f>
        <v>PASS</v>
      </c>
      <c r="AT9" s="11" t="str">
        <f>IF(AND(AP9="PASS",AQ9="PASS"),"PASS","FAIL")</f>
        <v>PASS</v>
      </c>
      <c r="AU9" s="11" t="str">
        <f>IF(AND(AR9="PASS",AS9="PASS"),"PASS","FAIL")</f>
        <v>PASS</v>
      </c>
      <c r="AV9" s="2" t="str">
        <f>IF(AW9="ATKT","NO",IF(AW9="FAIL","NO","YES"))</f>
        <v>YES</v>
      </c>
      <c r="AW9" s="3" t="str">
        <f>IF(AO9=50,IF(AN9&gt;=7.75,"DIST",IF(AN9&gt;=6.75,"FIRST",IF(AN9&gt;=6.25,"HSC",IF(AN9&gt;=5.5,"SC","FAIL")))),IF(AO9&gt;=25,"ATKT","FAIL"))</f>
        <v>DIST</v>
      </c>
    </row>
    <row r="10" spans="1:49" x14ac:dyDescent="0.3">
      <c r="A10" s="25" t="s">
        <v>96</v>
      </c>
      <c r="B10" s="25">
        <v>23323</v>
      </c>
      <c r="C10" s="25" t="s">
        <v>63</v>
      </c>
      <c r="D10" s="20" t="s">
        <v>64</v>
      </c>
      <c r="E10" s="25" t="s">
        <v>65</v>
      </c>
      <c r="F10" s="25"/>
      <c r="G10" s="20">
        <v>91</v>
      </c>
      <c r="H10" s="20">
        <v>70</v>
      </c>
      <c r="I10" s="20">
        <v>88</v>
      </c>
      <c r="J10" s="20">
        <v>86</v>
      </c>
      <c r="K10" s="20">
        <v>78</v>
      </c>
      <c r="L10" s="21"/>
      <c r="M10" s="20">
        <v>22</v>
      </c>
      <c r="N10" s="20">
        <v>44</v>
      </c>
      <c r="O10" s="20">
        <v>21</v>
      </c>
      <c r="P10" s="20">
        <v>43</v>
      </c>
      <c r="Q10" s="20">
        <v>20</v>
      </c>
      <c r="R10" s="20">
        <v>45</v>
      </c>
      <c r="S10" s="20">
        <v>18</v>
      </c>
      <c r="T10" s="24"/>
      <c r="U10" s="25" t="s">
        <v>90</v>
      </c>
      <c r="V10" s="25">
        <v>23323</v>
      </c>
      <c r="W10" s="25" t="s">
        <v>63</v>
      </c>
      <c r="X10" s="25" t="s">
        <v>64</v>
      </c>
      <c r="Y10" s="25" t="s">
        <v>65</v>
      </c>
      <c r="Z10" s="25"/>
      <c r="AA10" s="20">
        <v>93</v>
      </c>
      <c r="AB10" s="20">
        <v>86</v>
      </c>
      <c r="AC10" s="20">
        <v>83</v>
      </c>
      <c r="AD10" s="20">
        <v>84</v>
      </c>
      <c r="AE10" s="20">
        <v>87</v>
      </c>
      <c r="AF10" s="21"/>
      <c r="AG10" s="20">
        <v>20</v>
      </c>
      <c r="AH10" s="20">
        <v>23</v>
      </c>
      <c r="AI10" s="20">
        <v>44</v>
      </c>
      <c r="AJ10" s="20">
        <v>23</v>
      </c>
      <c r="AK10" s="20">
        <v>44</v>
      </c>
      <c r="AL10" s="20">
        <v>21</v>
      </c>
      <c r="AM10" s="20">
        <v>42</v>
      </c>
      <c r="AN10" s="20">
        <v>9.82</v>
      </c>
      <c r="AO10" s="20">
        <v>50</v>
      </c>
      <c r="AP10" s="9" t="str">
        <f>IF(COUNTIF(G10:K10,"FF"),"FAIL",IF(COUNTIF(G10:K10,"AB"),"FAIL","PASS"))</f>
        <v>PASS</v>
      </c>
      <c r="AQ10" s="9" t="str">
        <f>IF(COUNTIF(AA10:AE10,"FF"),"FAIL",IF(COUNTIF(AA10:AE10,"AB"),"FAIL","PASS"))</f>
        <v>PASS</v>
      </c>
      <c r="AR10" s="10" t="str">
        <f>IF(COUNTIF(M10:S10,"FF"),"FAIL",IF(COUNTIF(M10:S10,"AB"),"FAIL","PASS"))</f>
        <v>PASS</v>
      </c>
      <c r="AS10" s="10" t="str">
        <f>IF(COUNTIF(AG10:AM10,"FF"),"FAIL",IF(COUNTIF(AG10:AM10,"AB"),"FAIL","PASS"))</f>
        <v>PASS</v>
      </c>
      <c r="AT10" s="11" t="str">
        <f>IF(AND(AP10="PASS",AQ10="PASS"),"PASS","FAIL")</f>
        <v>PASS</v>
      </c>
      <c r="AU10" s="11" t="str">
        <f>IF(AND(AR10="PASS",AS10="PASS"),"PASS","FAIL")</f>
        <v>PASS</v>
      </c>
      <c r="AV10" s="2" t="str">
        <f>IF(AW10="ATKT","NO",IF(AW10="FAIL","NO","YES"))</f>
        <v>YES</v>
      </c>
      <c r="AW10" s="3" t="str">
        <f>IF(AO10=50,IF(AN10&gt;=7.75,"DIST",IF(AN10&gt;=6.75,"FIRST",IF(AN10&gt;=6.25,"HSC",IF(AN10&gt;=5.5,"SC","FAIL")))),IF(AO10&gt;=25,"ATKT","FAIL"))</f>
        <v>DIST</v>
      </c>
    </row>
    <row r="11" spans="1:49" x14ac:dyDescent="0.3">
      <c r="A11" s="25" t="s">
        <v>99</v>
      </c>
      <c r="B11" s="25">
        <v>23352</v>
      </c>
      <c r="C11" s="25" t="s">
        <v>72</v>
      </c>
      <c r="D11" s="20" t="s">
        <v>73</v>
      </c>
      <c r="E11" s="25" t="s">
        <v>74</v>
      </c>
      <c r="F11" s="25"/>
      <c r="G11" s="20">
        <v>94</v>
      </c>
      <c r="H11" s="20">
        <v>79</v>
      </c>
      <c r="I11" s="20">
        <v>78</v>
      </c>
      <c r="J11" s="20">
        <v>81</v>
      </c>
      <c r="K11" s="20">
        <v>89</v>
      </c>
      <c r="L11" s="21"/>
      <c r="M11" s="20">
        <v>20</v>
      </c>
      <c r="N11" s="20">
        <v>43</v>
      </c>
      <c r="O11" s="20">
        <v>21</v>
      </c>
      <c r="P11" s="20">
        <v>42</v>
      </c>
      <c r="Q11" s="20">
        <v>18</v>
      </c>
      <c r="R11" s="20">
        <v>43</v>
      </c>
      <c r="S11" s="20">
        <v>22</v>
      </c>
      <c r="T11" s="24"/>
      <c r="U11" s="25" t="s">
        <v>98</v>
      </c>
      <c r="V11" s="25">
        <v>23352</v>
      </c>
      <c r="W11" s="25" t="s">
        <v>72</v>
      </c>
      <c r="X11" s="25" t="s">
        <v>73</v>
      </c>
      <c r="Y11" s="25" t="s">
        <v>74</v>
      </c>
      <c r="Z11" s="25"/>
      <c r="AA11" s="20">
        <v>96</v>
      </c>
      <c r="AB11" s="20">
        <v>81</v>
      </c>
      <c r="AC11" s="20">
        <v>86</v>
      </c>
      <c r="AD11" s="20">
        <v>89</v>
      </c>
      <c r="AE11" s="20">
        <v>83</v>
      </c>
      <c r="AF11" s="21"/>
      <c r="AG11" s="20">
        <v>19</v>
      </c>
      <c r="AH11" s="20">
        <v>22</v>
      </c>
      <c r="AI11" s="20">
        <v>42</v>
      </c>
      <c r="AJ11" s="20">
        <v>19</v>
      </c>
      <c r="AK11" s="20">
        <v>44</v>
      </c>
      <c r="AL11" s="20">
        <v>22</v>
      </c>
      <c r="AM11" s="20">
        <v>41</v>
      </c>
      <c r="AN11" s="20">
        <v>9.82</v>
      </c>
      <c r="AO11" s="20">
        <v>50</v>
      </c>
      <c r="AP11" s="9" t="str">
        <f>IF(COUNTIF(G11:K11,"FF"),"FAIL",IF(COUNTIF(G11:K11,"AB"),"FAIL","PASS"))</f>
        <v>PASS</v>
      </c>
      <c r="AQ11" s="9" t="str">
        <f>IF(COUNTIF(AA11:AE11,"FF"),"FAIL",IF(COUNTIF(AA11:AE11,"AB"),"FAIL","PASS"))</f>
        <v>PASS</v>
      </c>
      <c r="AR11" s="10" t="str">
        <f>IF(COUNTIF(M11:S11,"FF"),"FAIL",IF(COUNTIF(M11:S11,"AB"),"FAIL","PASS"))</f>
        <v>PASS</v>
      </c>
      <c r="AS11" s="10" t="str">
        <f>IF(COUNTIF(AG11:AM11,"FF"),"FAIL",IF(COUNTIF(AG11:AM11,"AB"),"FAIL","PASS"))</f>
        <v>PASS</v>
      </c>
      <c r="AT11" s="11" t="str">
        <f>IF(AND(AP11="PASS",AQ11="PASS"),"PASS","FAIL")</f>
        <v>PASS</v>
      </c>
      <c r="AU11" s="11" t="str">
        <f>IF(AND(AR11="PASS",AS11="PASS"),"PASS","FAIL")</f>
        <v>PASS</v>
      </c>
      <c r="AV11" s="2" t="str">
        <f>IF(AW11="ATKT","NO",IF(AW11="FAIL","NO","YES"))</f>
        <v>YES</v>
      </c>
      <c r="AW11" s="3" t="str">
        <f>IF(AO11=50,IF(AN11&gt;=7.75,"DIST",IF(AN11&gt;=6.75,"FIRST",IF(AN11&gt;=6.25,"HSC",IF(AN11&gt;=5.5,"SC","FAIL")))),IF(AO11&gt;=25,"ATKT","FAIL"))</f>
        <v>DIST</v>
      </c>
    </row>
    <row r="12" spans="1:49" x14ac:dyDescent="0.3">
      <c r="A12" s="25" t="s">
        <v>94</v>
      </c>
      <c r="B12" s="25">
        <v>23255</v>
      </c>
      <c r="C12" s="25" t="s">
        <v>75</v>
      </c>
      <c r="D12" s="20" t="s">
        <v>76</v>
      </c>
      <c r="E12" s="25" t="s">
        <v>77</v>
      </c>
      <c r="F12" s="25"/>
      <c r="G12" s="20">
        <v>84</v>
      </c>
      <c r="H12" s="20">
        <v>74</v>
      </c>
      <c r="I12" s="20">
        <v>91</v>
      </c>
      <c r="J12" s="20">
        <v>78</v>
      </c>
      <c r="K12" s="20">
        <v>87</v>
      </c>
      <c r="L12" s="21"/>
      <c r="M12" s="20">
        <v>23</v>
      </c>
      <c r="N12" s="20">
        <v>38</v>
      </c>
      <c r="O12" s="20">
        <v>22</v>
      </c>
      <c r="P12" s="20">
        <v>40</v>
      </c>
      <c r="Q12" s="20">
        <v>20</v>
      </c>
      <c r="R12" s="20">
        <v>45</v>
      </c>
      <c r="S12" s="20">
        <v>24</v>
      </c>
      <c r="T12" s="24"/>
      <c r="U12" s="25" t="s">
        <v>102</v>
      </c>
      <c r="V12" s="25">
        <v>23255</v>
      </c>
      <c r="W12" s="25" t="s">
        <v>75</v>
      </c>
      <c r="X12" s="25" t="s">
        <v>76</v>
      </c>
      <c r="Y12" s="25" t="s">
        <v>77</v>
      </c>
      <c r="Z12" s="25"/>
      <c r="AA12" s="20">
        <v>90</v>
      </c>
      <c r="AB12" s="20">
        <v>81</v>
      </c>
      <c r="AC12" s="20">
        <v>87</v>
      </c>
      <c r="AD12" s="20">
        <v>86</v>
      </c>
      <c r="AE12" s="20">
        <v>90</v>
      </c>
      <c r="AF12" s="21"/>
      <c r="AG12" s="20">
        <v>19</v>
      </c>
      <c r="AH12" s="20">
        <v>23</v>
      </c>
      <c r="AI12" s="20">
        <v>45</v>
      </c>
      <c r="AJ12" s="20">
        <v>23</v>
      </c>
      <c r="AK12" s="20">
        <v>44</v>
      </c>
      <c r="AL12" s="20">
        <v>21</v>
      </c>
      <c r="AM12" s="20">
        <v>44</v>
      </c>
      <c r="AN12" s="20">
        <v>9.82</v>
      </c>
      <c r="AO12" s="20">
        <v>50</v>
      </c>
      <c r="AP12" s="9" t="str">
        <f>IF(COUNTIF(G12:K12,"FF"),"FAIL",IF(COUNTIF(G12:K12,"AB"),"FAIL","PASS"))</f>
        <v>PASS</v>
      </c>
      <c r="AQ12" s="9" t="str">
        <f>IF(COUNTIF(AA12:AE12,"FF"),"FAIL",IF(COUNTIF(AA12:AE12,"AB"),"FAIL","PASS"))</f>
        <v>PASS</v>
      </c>
      <c r="AR12" s="10" t="str">
        <f>IF(COUNTIF(M12:S12,"FF"),"FAIL",IF(COUNTIF(M12:S12,"AB"),"FAIL","PASS"))</f>
        <v>PASS</v>
      </c>
      <c r="AS12" s="10" t="str">
        <f>IF(COUNTIF(AG12:AM12,"FF"),"FAIL",IF(COUNTIF(AG12:AM12,"AB"),"FAIL","PASS"))</f>
        <v>PASS</v>
      </c>
      <c r="AT12" s="11" t="str">
        <f>IF(AND(AP12="PASS",AQ12="PASS"),"PASS","FAIL")</f>
        <v>PASS</v>
      </c>
      <c r="AU12" s="11" t="str">
        <f>IF(AND(AR12="PASS",AS12="PASS"),"PASS","FAIL")</f>
        <v>PASS</v>
      </c>
      <c r="AV12" s="2" t="str">
        <f>IF(AW12="ATKT","NO",IF(AW12="FAIL","NO","YES"))</f>
        <v>YES</v>
      </c>
      <c r="AW12" s="3" t="str">
        <f>IF(AO12=50,IF(AN12&gt;=7.75,"DIST",IF(AN12&gt;=6.75,"FIRST",IF(AN12&gt;=6.25,"HSC",IF(AN12&gt;=5.5,"SC","FAIL")))),IF(AO12&gt;=25,"ATKT","FAIL"))</f>
        <v>DIST</v>
      </c>
    </row>
    <row r="13" spans="1:49" x14ac:dyDescent="0.3">
      <c r="A13" s="25" t="s">
        <v>100</v>
      </c>
      <c r="B13" s="25">
        <v>23356</v>
      </c>
      <c r="C13" s="25" t="s">
        <v>78</v>
      </c>
      <c r="D13" s="20" t="s">
        <v>79</v>
      </c>
      <c r="E13" s="25" t="s">
        <v>80</v>
      </c>
      <c r="F13" s="25"/>
      <c r="G13" s="20">
        <v>95</v>
      </c>
      <c r="H13" s="20">
        <v>75</v>
      </c>
      <c r="I13" s="20">
        <v>80</v>
      </c>
      <c r="J13" s="20">
        <v>85</v>
      </c>
      <c r="K13" s="20">
        <v>86</v>
      </c>
      <c r="L13" s="21"/>
      <c r="M13" s="20">
        <v>22</v>
      </c>
      <c r="N13" s="20">
        <v>43</v>
      </c>
      <c r="O13" s="20">
        <v>20</v>
      </c>
      <c r="P13" s="20">
        <v>37</v>
      </c>
      <c r="Q13" s="20">
        <v>23</v>
      </c>
      <c r="R13" s="20">
        <v>42</v>
      </c>
      <c r="S13" s="20">
        <v>22</v>
      </c>
      <c r="T13" s="24"/>
      <c r="U13" s="25" t="s">
        <v>103</v>
      </c>
      <c r="V13" s="25">
        <v>23356</v>
      </c>
      <c r="W13" s="25" t="s">
        <v>78</v>
      </c>
      <c r="X13" s="25" t="s">
        <v>79</v>
      </c>
      <c r="Y13" s="25" t="s">
        <v>80</v>
      </c>
      <c r="Z13" s="25"/>
      <c r="AA13" s="20">
        <v>92</v>
      </c>
      <c r="AB13" s="20">
        <v>83</v>
      </c>
      <c r="AC13" s="20">
        <v>80</v>
      </c>
      <c r="AD13" s="20">
        <v>78</v>
      </c>
      <c r="AE13" s="20">
        <v>87</v>
      </c>
      <c r="AF13" s="21"/>
      <c r="AG13" s="20">
        <v>22</v>
      </c>
      <c r="AH13" s="20">
        <v>21</v>
      </c>
      <c r="AI13" s="20">
        <v>39</v>
      </c>
      <c r="AJ13" s="20">
        <v>23</v>
      </c>
      <c r="AK13" s="20">
        <v>40</v>
      </c>
      <c r="AL13" s="20">
        <v>23</v>
      </c>
      <c r="AM13" s="20">
        <v>43</v>
      </c>
      <c r="AN13" s="20">
        <v>9.8000000000000007</v>
      </c>
      <c r="AO13" s="20">
        <v>50</v>
      </c>
      <c r="AP13" s="9" t="str">
        <f>IF(COUNTIF(G13:K13,"FF"),"FAIL",IF(COUNTIF(G13:K13,"AB"),"FAIL","PASS"))</f>
        <v>PASS</v>
      </c>
      <c r="AQ13" s="9" t="str">
        <f>IF(COUNTIF(AA13:AE13,"FF"),"FAIL",IF(COUNTIF(AA13:AE13,"AB"),"FAIL","PASS"))</f>
        <v>PASS</v>
      </c>
      <c r="AR13" s="10" t="str">
        <f>IF(COUNTIF(M13:S13,"FF"),"FAIL",IF(COUNTIF(M13:S13,"AB"),"FAIL","PASS"))</f>
        <v>PASS</v>
      </c>
      <c r="AS13" s="10" t="str">
        <f>IF(COUNTIF(AG13:AM13,"FF"),"FAIL",IF(COUNTIF(AG13:AM13,"AB"),"FAIL","PASS"))</f>
        <v>PASS</v>
      </c>
      <c r="AT13" s="11" t="str">
        <f>IF(AND(AP13="PASS",AQ13="PASS"),"PASS","FAIL")</f>
        <v>PASS</v>
      </c>
      <c r="AU13" s="11" t="str">
        <f>IF(AND(AR13="PASS",AS13="PASS"),"PASS","FAIL")</f>
        <v>PASS</v>
      </c>
      <c r="AV13" s="2" t="str">
        <f>IF(AW13="ATKT","NO",IF(AW13="FAIL","NO","YES"))</f>
        <v>YES</v>
      </c>
      <c r="AW13" s="3" t="str">
        <f>IF(AO13=50,IF(AN13&gt;=7.75,"DIST",IF(AN13&gt;=6.75,"FIRST",IF(AN13&gt;=6.25,"HSC",IF(AN13&gt;=5.5,"SC","FAIL")))),IF(AO13&gt;=25,"ATKT","FAIL"))</f>
        <v>DIST</v>
      </c>
    </row>
    <row r="14" spans="1:49" s="22" customFormat="1" x14ac:dyDescent="0.3">
      <c r="D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9" s="22" customFormat="1" x14ac:dyDescent="0.3">
      <c r="D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9" s="22" customFormat="1" x14ac:dyDescent="0.3">
      <c r="D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4:41" s="22" customFormat="1" x14ac:dyDescent="0.3">
      <c r="D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4:41" s="22" customFormat="1" x14ac:dyDescent="0.3">
      <c r="D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4:41" s="22" customFormat="1" x14ac:dyDescent="0.3">
      <c r="D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4:41" s="22" customFormat="1" x14ac:dyDescent="0.3">
      <c r="D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4:41" s="22" customFormat="1" x14ac:dyDescent="0.3">
      <c r="D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4:41" s="22" customFormat="1" x14ac:dyDescent="0.3">
      <c r="D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4:41" s="22" customFormat="1" x14ac:dyDescent="0.3">
      <c r="D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4:41" s="22" customFormat="1" x14ac:dyDescent="0.3">
      <c r="D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4:41" s="22" customFormat="1" x14ac:dyDescent="0.3">
      <c r="D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4:41" s="22" customFormat="1" x14ac:dyDescent="0.3">
      <c r="D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4:41" s="22" customFormat="1" x14ac:dyDescent="0.3">
      <c r="D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4:41" s="22" customFormat="1" x14ac:dyDescent="0.3">
      <c r="D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4:41" s="22" customFormat="1" x14ac:dyDescent="0.3">
      <c r="D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4:41" s="22" customFormat="1" x14ac:dyDescent="0.3">
      <c r="D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4:41" s="22" customFormat="1" x14ac:dyDescent="0.3">
      <c r="D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4:41" s="22" customFormat="1" x14ac:dyDescent="0.3">
      <c r="D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4:41" s="22" customFormat="1" x14ac:dyDescent="0.3">
      <c r="D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4:41" s="22" customFormat="1" x14ac:dyDescent="0.3">
      <c r="D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4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4:41" s="22" customFormat="1" x14ac:dyDescent="0.3">
      <c r="D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4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4:41" s="22" customFormat="1" x14ac:dyDescent="0.3">
      <c r="D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4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4:41" s="22" customFormat="1" x14ac:dyDescent="0.3">
      <c r="D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4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4:41" s="22" customFormat="1" x14ac:dyDescent="0.3">
      <c r="D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4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4:41" s="22" customFormat="1" x14ac:dyDescent="0.3">
      <c r="D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4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4:41" s="22" customFormat="1" x14ac:dyDescent="0.3">
      <c r="D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4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4:41" s="22" customFormat="1" x14ac:dyDescent="0.3">
      <c r="D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4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4:41" s="22" customFormat="1" x14ac:dyDescent="0.3">
      <c r="D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4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4:41" s="22" customFormat="1" x14ac:dyDescent="0.3">
      <c r="D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4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4:41" s="22" customFormat="1" x14ac:dyDescent="0.3">
      <c r="D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4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4:41" s="22" customFormat="1" x14ac:dyDescent="0.3">
      <c r="D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4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4:41" s="22" customFormat="1" x14ac:dyDescent="0.3">
      <c r="D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4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4:41" s="22" customFormat="1" x14ac:dyDescent="0.3">
      <c r="D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4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4:41" s="22" customFormat="1" x14ac:dyDescent="0.3">
      <c r="D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4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4:41" s="22" customFormat="1" x14ac:dyDescent="0.3">
      <c r="D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4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4:41" s="22" customFormat="1" x14ac:dyDescent="0.3">
      <c r="D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4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4:41" s="22" customFormat="1" x14ac:dyDescent="0.3">
      <c r="D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4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4:41" s="22" customFormat="1" x14ac:dyDescent="0.3">
      <c r="D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4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4:41" s="22" customFormat="1" x14ac:dyDescent="0.3">
      <c r="D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4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4:41" s="22" customFormat="1" x14ac:dyDescent="0.3">
      <c r="D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4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4:41" s="22" customFormat="1" x14ac:dyDescent="0.3">
      <c r="D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4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4:41" s="22" customFormat="1" x14ac:dyDescent="0.3">
      <c r="D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4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4:41" s="22" customFormat="1" x14ac:dyDescent="0.3">
      <c r="D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4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4:41" s="22" customFormat="1" x14ac:dyDescent="0.3">
      <c r="D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4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4:41" s="22" customFormat="1" x14ac:dyDescent="0.3">
      <c r="D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4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4:41" s="22" customFormat="1" x14ac:dyDescent="0.3">
      <c r="D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4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4:41" s="22" customFormat="1" x14ac:dyDescent="0.3">
      <c r="D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4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4:41" s="22" customFormat="1" x14ac:dyDescent="0.3">
      <c r="D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4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4:41" s="22" customFormat="1" x14ac:dyDescent="0.3">
      <c r="D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4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4:41" s="22" customFormat="1" x14ac:dyDescent="0.3">
      <c r="D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4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4:41" s="22" customFormat="1" x14ac:dyDescent="0.3">
      <c r="D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4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4:41" s="22" customFormat="1" x14ac:dyDescent="0.3">
      <c r="D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4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4:41" s="22" customFormat="1" x14ac:dyDescent="0.3">
      <c r="D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4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4:41" s="22" customFormat="1" x14ac:dyDescent="0.3">
      <c r="D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4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4:41" s="22" customFormat="1" x14ac:dyDescent="0.3">
      <c r="D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4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4:41" s="22" customFormat="1" x14ac:dyDescent="0.3">
      <c r="D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4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4:41" s="22" customFormat="1" x14ac:dyDescent="0.3">
      <c r="D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4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4:41" s="22" customFormat="1" x14ac:dyDescent="0.3">
      <c r="D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4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4:41" s="22" customFormat="1" x14ac:dyDescent="0.3">
      <c r="D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4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4:41" s="22" customFormat="1" x14ac:dyDescent="0.3">
      <c r="D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4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4:41" s="22" customFormat="1" x14ac:dyDescent="0.3">
      <c r="D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4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4:41" s="22" customFormat="1" x14ac:dyDescent="0.3">
      <c r="D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4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4:41" s="22" customFormat="1" x14ac:dyDescent="0.3">
      <c r="D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4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4:41" s="22" customFormat="1" x14ac:dyDescent="0.3">
      <c r="D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4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4:41" s="22" customFormat="1" x14ac:dyDescent="0.3">
      <c r="D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4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4:41" s="22" customFormat="1" x14ac:dyDescent="0.3">
      <c r="D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4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4:41" s="22" customFormat="1" x14ac:dyDescent="0.3">
      <c r="D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4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4:41" s="22" customFormat="1" x14ac:dyDescent="0.3">
      <c r="D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4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4:41" s="22" customFormat="1" x14ac:dyDescent="0.3">
      <c r="D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4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4:41" s="22" customFormat="1" x14ac:dyDescent="0.3">
      <c r="D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4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4:41" s="22" customFormat="1" x14ac:dyDescent="0.3">
      <c r="D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4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4:41" s="22" customFormat="1" x14ac:dyDescent="0.3">
      <c r="D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4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4:41" s="22" customFormat="1" x14ac:dyDescent="0.3">
      <c r="D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4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4:41" s="22" customFormat="1" x14ac:dyDescent="0.3">
      <c r="D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4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4:41" s="22" customFormat="1" x14ac:dyDescent="0.3">
      <c r="D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4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4:41" s="22" customFormat="1" x14ac:dyDescent="0.3">
      <c r="D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4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4:41" s="22" customFormat="1" x14ac:dyDescent="0.3">
      <c r="D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4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4:41" s="22" customFormat="1" x14ac:dyDescent="0.3">
      <c r="D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4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4:41" s="22" customFormat="1" x14ac:dyDescent="0.3">
      <c r="D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4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4:41" s="22" customFormat="1" x14ac:dyDescent="0.3">
      <c r="D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4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4:41" s="22" customFormat="1" x14ac:dyDescent="0.3">
      <c r="D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4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4:41" s="22" customFormat="1" x14ac:dyDescent="0.3">
      <c r="D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4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4:41" s="22" customFormat="1" x14ac:dyDescent="0.3">
      <c r="D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4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4:41" s="22" customFormat="1" x14ac:dyDescent="0.3">
      <c r="D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4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4:41" s="22" customFormat="1" x14ac:dyDescent="0.3">
      <c r="D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4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4:41" s="22" customFormat="1" x14ac:dyDescent="0.3">
      <c r="D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4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4:41" s="22" customFormat="1" x14ac:dyDescent="0.3">
      <c r="D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4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4:41" s="22" customFormat="1" x14ac:dyDescent="0.3">
      <c r="D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4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4:41" s="22" customFormat="1" x14ac:dyDescent="0.3">
      <c r="D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4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4:41" s="22" customFormat="1" x14ac:dyDescent="0.3">
      <c r="D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4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4:41" s="22" customFormat="1" x14ac:dyDescent="0.3">
      <c r="D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4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4:41" s="22" customFormat="1" x14ac:dyDescent="0.3">
      <c r="D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4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4:41" s="22" customFormat="1" x14ac:dyDescent="0.3">
      <c r="D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4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4:41" s="22" customFormat="1" x14ac:dyDescent="0.3">
      <c r="D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4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4:41" s="22" customFormat="1" x14ac:dyDescent="0.3">
      <c r="D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4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4:41" s="22" customFormat="1" x14ac:dyDescent="0.3">
      <c r="D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4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4:41" s="22" customFormat="1" x14ac:dyDescent="0.3">
      <c r="D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4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4:41" s="22" customFormat="1" x14ac:dyDescent="0.3">
      <c r="D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4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4:41" s="22" customFormat="1" x14ac:dyDescent="0.3">
      <c r="D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4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4:41" s="22" customFormat="1" x14ac:dyDescent="0.3">
      <c r="D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4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4:41" s="22" customFormat="1" x14ac:dyDescent="0.3">
      <c r="D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4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4:41" s="22" customFormat="1" x14ac:dyDescent="0.3">
      <c r="D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4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4:41" s="22" customFormat="1" x14ac:dyDescent="0.3">
      <c r="D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4:41" s="22" customFormat="1" x14ac:dyDescent="0.3">
      <c r="D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4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4:41" s="22" customFormat="1" x14ac:dyDescent="0.3">
      <c r="D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4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4:41" s="22" customFormat="1" x14ac:dyDescent="0.3">
      <c r="D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4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4:41" s="22" customFormat="1" x14ac:dyDescent="0.3">
      <c r="D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4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4:41" s="22" customFormat="1" x14ac:dyDescent="0.3">
      <c r="D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4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4:41" s="22" customFormat="1" x14ac:dyDescent="0.3">
      <c r="D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4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4:41" s="22" customFormat="1" x14ac:dyDescent="0.3">
      <c r="D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4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4:41" s="22" customFormat="1" x14ac:dyDescent="0.3">
      <c r="D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4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4:41" s="22" customFormat="1" x14ac:dyDescent="0.3">
      <c r="D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4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4:41" s="22" customFormat="1" x14ac:dyDescent="0.3">
      <c r="D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4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4:41" s="22" customFormat="1" x14ac:dyDescent="0.3">
      <c r="D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4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4:41" s="22" customFormat="1" x14ac:dyDescent="0.3">
      <c r="D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4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4:41" s="22" customFormat="1" x14ac:dyDescent="0.3">
      <c r="D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4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4:41" s="22" customFormat="1" x14ac:dyDescent="0.3">
      <c r="D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4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4:41" s="22" customFormat="1" x14ac:dyDescent="0.3">
      <c r="D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4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4:41" s="22" customFormat="1" x14ac:dyDescent="0.3">
      <c r="D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4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4:41" s="22" customFormat="1" x14ac:dyDescent="0.3">
      <c r="D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4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4:41" s="22" customFormat="1" x14ac:dyDescent="0.3">
      <c r="D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4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4:41" s="22" customFormat="1" x14ac:dyDescent="0.3">
      <c r="D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4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4:41" s="22" customFormat="1" x14ac:dyDescent="0.3">
      <c r="D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4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4:41" s="22" customFormat="1" x14ac:dyDescent="0.3">
      <c r="D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4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4:41" s="22" customFormat="1" x14ac:dyDescent="0.3">
      <c r="D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4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4:41" s="22" customFormat="1" x14ac:dyDescent="0.3">
      <c r="D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4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4:41" s="22" customFormat="1" x14ac:dyDescent="0.3">
      <c r="D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4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4:41" s="22" customFormat="1" x14ac:dyDescent="0.3">
      <c r="D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4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4:41" s="22" customFormat="1" x14ac:dyDescent="0.3">
      <c r="D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4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4:41" s="22" customFormat="1" x14ac:dyDescent="0.3">
      <c r="D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4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4:41" s="22" customFormat="1" x14ac:dyDescent="0.3">
      <c r="D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4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4:41" s="22" customFormat="1" x14ac:dyDescent="0.3">
      <c r="D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4:41" s="22" customFormat="1" x14ac:dyDescent="0.3">
      <c r="D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4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4:41" s="22" customFormat="1" x14ac:dyDescent="0.3">
      <c r="D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4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4:41" s="22" customFormat="1" x14ac:dyDescent="0.3">
      <c r="D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4:41" s="22" customFormat="1" x14ac:dyDescent="0.3">
      <c r="D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4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4:41" s="22" customFormat="1" x14ac:dyDescent="0.3">
      <c r="D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4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4:41" s="22" customFormat="1" x14ac:dyDescent="0.3">
      <c r="D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4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4:41" s="22" customFormat="1" x14ac:dyDescent="0.3">
      <c r="D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4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4:41" s="22" customFormat="1" x14ac:dyDescent="0.3">
      <c r="D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4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4:41" s="22" customFormat="1" x14ac:dyDescent="0.3">
      <c r="D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4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4:41" s="22" customFormat="1" x14ac:dyDescent="0.3">
      <c r="D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4:41" s="22" customFormat="1" x14ac:dyDescent="0.3">
      <c r="D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4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4:41" s="22" customFormat="1" x14ac:dyDescent="0.3">
      <c r="D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4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4:41" s="22" customFormat="1" x14ac:dyDescent="0.3">
      <c r="D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4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4:41" s="22" customFormat="1" x14ac:dyDescent="0.3">
      <c r="D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4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4:41" s="22" customFormat="1" x14ac:dyDescent="0.3">
      <c r="D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4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4:41" s="22" customFormat="1" x14ac:dyDescent="0.3">
      <c r="D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4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4:41" s="22" customFormat="1" x14ac:dyDescent="0.3">
      <c r="D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4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4:41" s="22" customFormat="1" x14ac:dyDescent="0.3">
      <c r="D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4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4:41" s="22" customFormat="1" x14ac:dyDescent="0.3">
      <c r="D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4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4:41" s="22" customFormat="1" x14ac:dyDescent="0.3">
      <c r="D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4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4:41" s="22" customFormat="1" x14ac:dyDescent="0.3">
      <c r="D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4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4:41" s="22" customFormat="1" x14ac:dyDescent="0.3">
      <c r="D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4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4:41" s="22" customFormat="1" x14ac:dyDescent="0.3">
      <c r="D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4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4:41" s="22" customFormat="1" x14ac:dyDescent="0.3">
      <c r="D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4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4:41" s="22" customFormat="1" x14ac:dyDescent="0.3">
      <c r="D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4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4:41" s="22" customFormat="1" x14ac:dyDescent="0.3">
      <c r="D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4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4:41" s="22" customFormat="1" x14ac:dyDescent="0.3">
      <c r="D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4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4:41" s="22" customFormat="1" x14ac:dyDescent="0.3">
      <c r="D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4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4:41" s="22" customFormat="1" x14ac:dyDescent="0.3">
      <c r="D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4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4:41" s="22" customFormat="1" x14ac:dyDescent="0.3">
      <c r="D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4:41" s="22" customFormat="1" x14ac:dyDescent="0.3">
      <c r="D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4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4:41" s="22" customFormat="1" x14ac:dyDescent="0.3">
      <c r="D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4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4:41" s="22" customFormat="1" x14ac:dyDescent="0.3">
      <c r="D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4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4:41" s="22" customFormat="1" x14ac:dyDescent="0.3">
      <c r="D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4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4:41" s="22" customFormat="1" x14ac:dyDescent="0.3">
      <c r="D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4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4:41" s="22" customFormat="1" x14ac:dyDescent="0.3">
      <c r="D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4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4:41" s="22" customFormat="1" x14ac:dyDescent="0.3">
      <c r="D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4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4:41" s="22" customFormat="1" x14ac:dyDescent="0.3">
      <c r="D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4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4:41" s="22" customFormat="1" x14ac:dyDescent="0.3">
      <c r="D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4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4:41" s="22" customFormat="1" x14ac:dyDescent="0.3">
      <c r="D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4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4:41" s="22" customFormat="1" x14ac:dyDescent="0.3">
      <c r="D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4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4:41" s="22" customFormat="1" x14ac:dyDescent="0.3">
      <c r="D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4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4:41" s="22" customFormat="1" x14ac:dyDescent="0.3">
      <c r="D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4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4:41" s="22" customFormat="1" x14ac:dyDescent="0.3">
      <c r="D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4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4:41" s="22" customFormat="1" x14ac:dyDescent="0.3">
      <c r="D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4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4:41" s="22" customFormat="1" x14ac:dyDescent="0.3">
      <c r="D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4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</row>
    <row r="193" spans="4:41" s="22" customFormat="1" x14ac:dyDescent="0.3">
      <c r="D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4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</row>
    <row r="194" spans="4:41" s="22" customFormat="1" x14ac:dyDescent="0.3">
      <c r="D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4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spans="4:41" s="22" customFormat="1" x14ac:dyDescent="0.3">
      <c r="D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4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4:41" s="22" customFormat="1" x14ac:dyDescent="0.3">
      <c r="D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4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spans="4:41" s="22" customFormat="1" x14ac:dyDescent="0.3">
      <c r="D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4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</row>
    <row r="198" spans="4:41" s="22" customFormat="1" x14ac:dyDescent="0.3">
      <c r="D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4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spans="4:41" s="22" customFormat="1" x14ac:dyDescent="0.3">
      <c r="D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4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spans="4:41" s="22" customFormat="1" x14ac:dyDescent="0.3">
      <c r="D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4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spans="4:41" s="22" customFormat="1" x14ac:dyDescent="0.3">
      <c r="D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4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spans="4:41" s="22" customFormat="1" x14ac:dyDescent="0.3">
      <c r="D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4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</row>
    <row r="203" spans="4:41" s="22" customFormat="1" x14ac:dyDescent="0.3">
      <c r="D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4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</row>
    <row r="204" spans="4:41" s="22" customFormat="1" x14ac:dyDescent="0.3">
      <c r="D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4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spans="4:41" s="22" customFormat="1" x14ac:dyDescent="0.3">
      <c r="D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4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spans="4:41" s="22" customFormat="1" x14ac:dyDescent="0.3">
      <c r="D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4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spans="4:41" s="22" customFormat="1" x14ac:dyDescent="0.3">
      <c r="D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4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</row>
    <row r="208" spans="4:41" s="22" customFormat="1" x14ac:dyDescent="0.3">
      <c r="D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4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spans="4:41" s="22" customFormat="1" x14ac:dyDescent="0.3">
      <c r="D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4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spans="4:41" s="22" customFormat="1" x14ac:dyDescent="0.3">
      <c r="D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4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spans="4:41" s="22" customFormat="1" x14ac:dyDescent="0.3">
      <c r="D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4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spans="4:41" s="22" customFormat="1" x14ac:dyDescent="0.3">
      <c r="D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4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</row>
    <row r="213" spans="4:41" s="22" customFormat="1" x14ac:dyDescent="0.3">
      <c r="D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4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</row>
    <row r="214" spans="4:41" s="22" customFormat="1" x14ac:dyDescent="0.3">
      <c r="D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4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spans="4:41" s="22" customFormat="1" x14ac:dyDescent="0.3">
      <c r="D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4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spans="4:41" s="22" customFormat="1" x14ac:dyDescent="0.3">
      <c r="D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4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spans="4:41" s="22" customFormat="1" x14ac:dyDescent="0.3">
      <c r="D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4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spans="4:41" s="22" customFormat="1" x14ac:dyDescent="0.3">
      <c r="D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4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spans="4:41" s="22" customFormat="1" x14ac:dyDescent="0.3">
      <c r="D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4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spans="4:41" s="22" customFormat="1" x14ac:dyDescent="0.3">
      <c r="D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4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spans="4:41" s="22" customFormat="1" x14ac:dyDescent="0.3">
      <c r="D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4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spans="4:41" s="22" customFormat="1" x14ac:dyDescent="0.3">
      <c r="D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4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</row>
    <row r="223" spans="4:41" s="22" customFormat="1" x14ac:dyDescent="0.3">
      <c r="D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4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</row>
    <row r="224" spans="4:41" s="22" customFormat="1" x14ac:dyDescent="0.3">
      <c r="D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4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spans="4:41" s="22" customFormat="1" x14ac:dyDescent="0.3">
      <c r="D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4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spans="4:41" s="22" customFormat="1" x14ac:dyDescent="0.3">
      <c r="D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4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spans="4:41" s="22" customFormat="1" x14ac:dyDescent="0.3">
      <c r="D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4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spans="4:41" s="22" customFormat="1" x14ac:dyDescent="0.3">
      <c r="D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4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spans="4:41" s="22" customFormat="1" x14ac:dyDescent="0.3">
      <c r="D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4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spans="4:41" s="22" customFormat="1" x14ac:dyDescent="0.3">
      <c r="D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4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spans="4:41" s="22" customFormat="1" x14ac:dyDescent="0.3">
      <c r="D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4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spans="4:41" s="22" customFormat="1" x14ac:dyDescent="0.3">
      <c r="D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4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</row>
    <row r="233" spans="4:41" s="22" customFormat="1" x14ac:dyDescent="0.3">
      <c r="D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4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</row>
    <row r="234" spans="4:41" s="22" customFormat="1" x14ac:dyDescent="0.3">
      <c r="D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4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4:41" s="22" customFormat="1" x14ac:dyDescent="0.3">
      <c r="D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4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4:41" s="22" customFormat="1" x14ac:dyDescent="0.3">
      <c r="D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4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4:41" s="22" customFormat="1" x14ac:dyDescent="0.3">
      <c r="D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4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4:41" s="22" customFormat="1" x14ac:dyDescent="0.3">
      <c r="D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4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4:41" s="22" customFormat="1" x14ac:dyDescent="0.3">
      <c r="D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4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4:41" s="22" customFormat="1" x14ac:dyDescent="0.3">
      <c r="D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4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4:41" s="22" customFormat="1" x14ac:dyDescent="0.3">
      <c r="D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4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4:41" s="22" customFormat="1" x14ac:dyDescent="0.3">
      <c r="D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4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spans="4:41" s="22" customFormat="1" x14ac:dyDescent="0.3">
      <c r="D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4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spans="4:41" s="22" customFormat="1" x14ac:dyDescent="0.3">
      <c r="D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4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4:41" s="22" customFormat="1" x14ac:dyDescent="0.3">
      <c r="D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4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4:41" s="22" customFormat="1" x14ac:dyDescent="0.3">
      <c r="D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4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4:41" s="22" customFormat="1" x14ac:dyDescent="0.3">
      <c r="D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4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4:41" s="22" customFormat="1" x14ac:dyDescent="0.3">
      <c r="D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4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4:41" s="22" customFormat="1" x14ac:dyDescent="0.3">
      <c r="D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4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4:41" s="22" customFormat="1" x14ac:dyDescent="0.3">
      <c r="D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4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4:41" s="22" customFormat="1" x14ac:dyDescent="0.3">
      <c r="D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4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4:41" s="22" customFormat="1" x14ac:dyDescent="0.3">
      <c r="D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4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spans="4:41" s="22" customFormat="1" x14ac:dyDescent="0.3">
      <c r="D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4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4:41" s="22" customFormat="1" x14ac:dyDescent="0.3">
      <c r="D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4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4:41" s="22" customFormat="1" x14ac:dyDescent="0.3">
      <c r="D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4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4:41" s="22" customFormat="1" x14ac:dyDescent="0.3">
      <c r="D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4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4:41" s="22" customFormat="1" x14ac:dyDescent="0.3">
      <c r="D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4:41" s="22" customFormat="1" x14ac:dyDescent="0.3">
      <c r="D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4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4:41" s="22" customFormat="1" x14ac:dyDescent="0.3">
      <c r="D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4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4:41" s="22" customFormat="1" x14ac:dyDescent="0.3">
      <c r="D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4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4:41" s="22" customFormat="1" x14ac:dyDescent="0.3">
      <c r="D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4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4:41" s="22" customFormat="1" x14ac:dyDescent="0.3">
      <c r="D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4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</row>
    <row r="263" spans="4:41" s="22" customFormat="1" x14ac:dyDescent="0.3">
      <c r="D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4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</row>
    <row r="264" spans="4:41" s="22" customFormat="1" x14ac:dyDescent="0.3">
      <c r="D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4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4:41" s="22" customFormat="1" x14ac:dyDescent="0.3">
      <c r="D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4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4:41" s="22" customFormat="1" x14ac:dyDescent="0.3">
      <c r="D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4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4:41" s="22" customFormat="1" x14ac:dyDescent="0.3">
      <c r="D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4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4:41" s="22" customFormat="1" x14ac:dyDescent="0.3">
      <c r="D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4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4:41" s="22" customFormat="1" x14ac:dyDescent="0.3">
      <c r="D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4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4:41" s="22" customFormat="1" x14ac:dyDescent="0.3">
      <c r="D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4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4:41" s="22" customFormat="1" x14ac:dyDescent="0.3">
      <c r="D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4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spans="4:41" s="22" customFormat="1" x14ac:dyDescent="0.3">
      <c r="D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4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</row>
    <row r="273" spans="4:41" s="22" customFormat="1" x14ac:dyDescent="0.3">
      <c r="D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4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</row>
    <row r="274" spans="4:41" s="22" customFormat="1" x14ac:dyDescent="0.3">
      <c r="D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4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spans="4:41" s="22" customFormat="1" x14ac:dyDescent="0.3">
      <c r="D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4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spans="4:41" s="22" customFormat="1" x14ac:dyDescent="0.3">
      <c r="D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4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spans="4:41" s="22" customFormat="1" x14ac:dyDescent="0.3">
      <c r="D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4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spans="4:41" s="22" customFormat="1" x14ac:dyDescent="0.3">
      <c r="D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4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spans="4:41" s="22" customFormat="1" x14ac:dyDescent="0.3">
      <c r="D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4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spans="4:41" s="22" customFormat="1" x14ac:dyDescent="0.3">
      <c r="D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4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spans="4:41" s="22" customFormat="1" x14ac:dyDescent="0.3">
      <c r="D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4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spans="4:41" s="22" customFormat="1" x14ac:dyDescent="0.3">
      <c r="D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4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</row>
    <row r="283" spans="4:41" s="22" customFormat="1" x14ac:dyDescent="0.3">
      <c r="D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4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</row>
    <row r="284" spans="4:41" s="22" customFormat="1" x14ac:dyDescent="0.3">
      <c r="D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4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spans="4:41" s="22" customFormat="1" x14ac:dyDescent="0.3">
      <c r="D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4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spans="4:41" s="22" customFormat="1" x14ac:dyDescent="0.3">
      <c r="D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spans="4:41" s="22" customFormat="1" x14ac:dyDescent="0.3">
      <c r="D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4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spans="4:41" s="22" customFormat="1" x14ac:dyDescent="0.3">
      <c r="D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4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spans="4:41" s="22" customFormat="1" x14ac:dyDescent="0.3">
      <c r="D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4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spans="4:41" s="22" customFormat="1" x14ac:dyDescent="0.3">
      <c r="D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4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spans="4:41" s="22" customFormat="1" x14ac:dyDescent="0.3">
      <c r="D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4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spans="4:41" s="22" customFormat="1" x14ac:dyDescent="0.3">
      <c r="D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4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</row>
    <row r="293" spans="4:41" s="22" customFormat="1" x14ac:dyDescent="0.3">
      <c r="D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4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</row>
    <row r="294" spans="4:41" s="22" customFormat="1" x14ac:dyDescent="0.3">
      <c r="D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4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spans="4:41" s="22" customFormat="1" x14ac:dyDescent="0.3">
      <c r="D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4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spans="4:41" s="22" customFormat="1" x14ac:dyDescent="0.3">
      <c r="D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4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spans="4:41" s="22" customFormat="1" x14ac:dyDescent="0.3">
      <c r="D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4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spans="4:41" s="22" customFormat="1" x14ac:dyDescent="0.3">
      <c r="D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4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spans="4:41" s="22" customFormat="1" x14ac:dyDescent="0.3">
      <c r="D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4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spans="4:41" s="22" customFormat="1" x14ac:dyDescent="0.3">
      <c r="D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4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spans="4:41" s="22" customFormat="1" x14ac:dyDescent="0.3">
      <c r="D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4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spans="4:41" s="22" customFormat="1" x14ac:dyDescent="0.3">
      <c r="D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4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</row>
    <row r="303" spans="4:41" s="22" customFormat="1" x14ac:dyDescent="0.3">
      <c r="D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4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</row>
    <row r="304" spans="4:41" s="22" customFormat="1" x14ac:dyDescent="0.3">
      <c r="D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4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spans="4:41" s="22" customFormat="1" x14ac:dyDescent="0.3">
      <c r="D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4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spans="4:41" s="22" customFormat="1" x14ac:dyDescent="0.3">
      <c r="D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4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  <row r="307" spans="4:41" s="22" customFormat="1" x14ac:dyDescent="0.3">
      <c r="D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4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</row>
    <row r="308" spans="4:41" s="22" customFormat="1" x14ac:dyDescent="0.3">
      <c r="D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4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</row>
    <row r="309" spans="4:41" s="22" customFormat="1" x14ac:dyDescent="0.3">
      <c r="D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4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</row>
    <row r="310" spans="4:41" s="22" customFormat="1" x14ac:dyDescent="0.3">
      <c r="D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4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</row>
    <row r="311" spans="4:41" s="22" customFormat="1" x14ac:dyDescent="0.3">
      <c r="D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4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</row>
    <row r="312" spans="4:41" s="22" customFormat="1" x14ac:dyDescent="0.3">
      <c r="D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4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</row>
    <row r="313" spans="4:41" s="22" customFormat="1" x14ac:dyDescent="0.3">
      <c r="D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4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</row>
    <row r="314" spans="4:41" s="22" customFormat="1" x14ac:dyDescent="0.3">
      <c r="D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4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</row>
    <row r="315" spans="4:41" s="22" customFormat="1" x14ac:dyDescent="0.3">
      <c r="D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</row>
    <row r="316" spans="4:41" s="22" customFormat="1" x14ac:dyDescent="0.3">
      <c r="D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4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</row>
    <row r="317" spans="4:41" s="22" customFormat="1" x14ac:dyDescent="0.3">
      <c r="D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4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</row>
    <row r="318" spans="4:41" s="22" customFormat="1" x14ac:dyDescent="0.3">
      <c r="D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4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</row>
    <row r="319" spans="4:41" s="22" customFormat="1" x14ac:dyDescent="0.3">
      <c r="D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4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</row>
    <row r="320" spans="4:41" s="22" customFormat="1" x14ac:dyDescent="0.3">
      <c r="D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4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</row>
    <row r="321" spans="4:41" s="22" customFormat="1" x14ac:dyDescent="0.3">
      <c r="D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4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</row>
    <row r="322" spans="4:41" s="22" customFormat="1" x14ac:dyDescent="0.3">
      <c r="D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4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</row>
    <row r="323" spans="4:41" s="22" customFormat="1" x14ac:dyDescent="0.3">
      <c r="D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4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</row>
    <row r="324" spans="4:41" s="22" customFormat="1" x14ac:dyDescent="0.3">
      <c r="D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4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</row>
    <row r="325" spans="4:41" s="22" customFormat="1" x14ac:dyDescent="0.3">
      <c r="D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4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</row>
    <row r="326" spans="4:41" s="22" customFormat="1" x14ac:dyDescent="0.3">
      <c r="D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4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</row>
    <row r="327" spans="4:41" s="22" customFormat="1" x14ac:dyDescent="0.3">
      <c r="D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4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</row>
    <row r="328" spans="4:41" s="22" customFormat="1" x14ac:dyDescent="0.3">
      <c r="D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4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</row>
    <row r="329" spans="4:41" s="22" customFormat="1" x14ac:dyDescent="0.3">
      <c r="D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4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</row>
    <row r="330" spans="4:41" s="22" customFormat="1" x14ac:dyDescent="0.3">
      <c r="D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4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</row>
    <row r="331" spans="4:41" s="22" customFormat="1" x14ac:dyDescent="0.3">
      <c r="D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4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</row>
    <row r="332" spans="4:41" s="22" customFormat="1" x14ac:dyDescent="0.3">
      <c r="D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4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</row>
    <row r="333" spans="4:41" s="22" customFormat="1" x14ac:dyDescent="0.3">
      <c r="D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4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</row>
    <row r="334" spans="4:41" s="22" customFormat="1" x14ac:dyDescent="0.3">
      <c r="D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4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</row>
    <row r="335" spans="4:41" s="22" customFormat="1" x14ac:dyDescent="0.3">
      <c r="D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4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</row>
    <row r="336" spans="4:41" s="22" customFormat="1" x14ac:dyDescent="0.3">
      <c r="D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4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</row>
    <row r="337" spans="4:41" s="22" customFormat="1" x14ac:dyDescent="0.3">
      <c r="D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4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</row>
    <row r="338" spans="4:41" s="22" customFormat="1" x14ac:dyDescent="0.3">
      <c r="D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4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</row>
    <row r="339" spans="4:41" s="22" customFormat="1" x14ac:dyDescent="0.3">
      <c r="D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4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</row>
    <row r="340" spans="4:41" s="22" customFormat="1" x14ac:dyDescent="0.3">
      <c r="D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4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</row>
    <row r="341" spans="4:41" s="22" customFormat="1" x14ac:dyDescent="0.3">
      <c r="D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4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</row>
    <row r="342" spans="4:41" s="22" customFormat="1" x14ac:dyDescent="0.3">
      <c r="D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4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</row>
    <row r="343" spans="4:41" s="22" customFormat="1" x14ac:dyDescent="0.3">
      <c r="D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4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</row>
    <row r="344" spans="4:41" s="22" customFormat="1" x14ac:dyDescent="0.3">
      <c r="D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</row>
    <row r="345" spans="4:41" s="22" customFormat="1" x14ac:dyDescent="0.3">
      <c r="D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4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</row>
    <row r="346" spans="4:41" s="22" customFormat="1" x14ac:dyDescent="0.3">
      <c r="D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4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</row>
    <row r="347" spans="4:41" s="22" customFormat="1" x14ac:dyDescent="0.3">
      <c r="D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4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</row>
    <row r="348" spans="4:41" s="22" customFormat="1" x14ac:dyDescent="0.3">
      <c r="D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4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</row>
    <row r="349" spans="4:41" s="22" customFormat="1" x14ac:dyDescent="0.3">
      <c r="D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4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</row>
    <row r="350" spans="4:41" s="22" customFormat="1" x14ac:dyDescent="0.3">
      <c r="D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4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</row>
    <row r="351" spans="4:41" s="22" customFormat="1" x14ac:dyDescent="0.3">
      <c r="D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4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</row>
    <row r="352" spans="4:41" s="22" customFormat="1" x14ac:dyDescent="0.3">
      <c r="D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4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</row>
    <row r="353" spans="4:41" s="22" customFormat="1" x14ac:dyDescent="0.3">
      <c r="D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4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</row>
    <row r="354" spans="4:41" s="22" customFormat="1" x14ac:dyDescent="0.3">
      <c r="D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4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</row>
    <row r="355" spans="4:41" s="22" customFormat="1" x14ac:dyDescent="0.3">
      <c r="D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4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</row>
    <row r="356" spans="4:41" s="22" customFormat="1" x14ac:dyDescent="0.3">
      <c r="D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4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</row>
    <row r="357" spans="4:41" s="22" customFormat="1" x14ac:dyDescent="0.3">
      <c r="D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4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</row>
    <row r="358" spans="4:41" s="22" customFormat="1" x14ac:dyDescent="0.3">
      <c r="D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4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</row>
    <row r="359" spans="4:41" s="22" customFormat="1" x14ac:dyDescent="0.3">
      <c r="D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4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</row>
    <row r="360" spans="4:41" s="22" customFormat="1" x14ac:dyDescent="0.3">
      <c r="D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4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</row>
    <row r="361" spans="4:41" s="22" customFormat="1" x14ac:dyDescent="0.3">
      <c r="D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4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</row>
    <row r="362" spans="4:41" s="22" customFormat="1" x14ac:dyDescent="0.3">
      <c r="D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4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</row>
    <row r="363" spans="4:41" s="22" customFormat="1" x14ac:dyDescent="0.3">
      <c r="D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4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</row>
    <row r="364" spans="4:41" s="22" customFormat="1" x14ac:dyDescent="0.3">
      <c r="D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4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</row>
    <row r="365" spans="4:41" s="22" customFormat="1" x14ac:dyDescent="0.3">
      <c r="D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4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</row>
    <row r="366" spans="4:41" s="22" customFormat="1" x14ac:dyDescent="0.3">
      <c r="D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4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</row>
    <row r="367" spans="4:41" s="22" customFormat="1" x14ac:dyDescent="0.3">
      <c r="D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4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</row>
    <row r="368" spans="4:41" s="22" customFormat="1" x14ac:dyDescent="0.3">
      <c r="D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4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</row>
    <row r="369" spans="4:41" s="22" customFormat="1" x14ac:dyDescent="0.3">
      <c r="D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4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</row>
    <row r="370" spans="4:41" s="22" customFormat="1" x14ac:dyDescent="0.3">
      <c r="D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4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</row>
    <row r="371" spans="4:41" s="22" customFormat="1" x14ac:dyDescent="0.3">
      <c r="D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4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</row>
    <row r="372" spans="4:41" s="22" customFormat="1" x14ac:dyDescent="0.3">
      <c r="D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4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</row>
    <row r="373" spans="4:41" s="22" customFormat="1" x14ac:dyDescent="0.3">
      <c r="D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</row>
    <row r="374" spans="4:41" s="22" customFormat="1" x14ac:dyDescent="0.3">
      <c r="D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4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</row>
    <row r="375" spans="4:41" s="22" customFormat="1" x14ac:dyDescent="0.3">
      <c r="D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4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</row>
    <row r="376" spans="4:41" s="22" customFormat="1" x14ac:dyDescent="0.3">
      <c r="D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4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</row>
    <row r="377" spans="4:41" s="22" customFormat="1" x14ac:dyDescent="0.3">
      <c r="D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4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</row>
    <row r="378" spans="4:41" s="22" customFormat="1" x14ac:dyDescent="0.3">
      <c r="D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4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</row>
    <row r="379" spans="4:41" s="22" customFormat="1" x14ac:dyDescent="0.3">
      <c r="D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4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</row>
    <row r="380" spans="4:41" s="22" customFormat="1" x14ac:dyDescent="0.3">
      <c r="D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4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</row>
    <row r="381" spans="4:41" s="22" customFormat="1" x14ac:dyDescent="0.3">
      <c r="D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4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</row>
    <row r="382" spans="4:41" s="22" customFormat="1" x14ac:dyDescent="0.3">
      <c r="D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4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</row>
    <row r="383" spans="4:41" s="22" customFormat="1" x14ac:dyDescent="0.3">
      <c r="D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4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</row>
    <row r="384" spans="4:41" s="22" customFormat="1" x14ac:dyDescent="0.3">
      <c r="D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4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</row>
    <row r="385" spans="4:41" s="22" customFormat="1" x14ac:dyDescent="0.3">
      <c r="D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4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</row>
    <row r="386" spans="4:41" s="22" customFormat="1" x14ac:dyDescent="0.3">
      <c r="D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4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</row>
    <row r="387" spans="4:41" s="22" customFormat="1" x14ac:dyDescent="0.3">
      <c r="D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4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</row>
    <row r="388" spans="4:41" s="22" customFormat="1" x14ac:dyDescent="0.3">
      <c r="D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4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</row>
    <row r="389" spans="4:41" s="22" customFormat="1" x14ac:dyDescent="0.3">
      <c r="D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4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</row>
    <row r="390" spans="4:41" s="22" customFormat="1" x14ac:dyDescent="0.3">
      <c r="D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4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</row>
    <row r="391" spans="4:41" s="22" customFormat="1" x14ac:dyDescent="0.3">
      <c r="D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4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</row>
    <row r="392" spans="4:41" s="22" customFormat="1" x14ac:dyDescent="0.3">
      <c r="D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4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spans="4:41" s="22" customFormat="1" x14ac:dyDescent="0.3">
      <c r="D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4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</row>
    <row r="394" spans="4:41" s="22" customFormat="1" x14ac:dyDescent="0.3">
      <c r="D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4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</row>
    <row r="395" spans="4:41" s="22" customFormat="1" x14ac:dyDescent="0.3">
      <c r="D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4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</row>
    <row r="396" spans="4:41" s="22" customFormat="1" x14ac:dyDescent="0.3">
      <c r="D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4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</row>
    <row r="397" spans="4:41" s="22" customFormat="1" x14ac:dyDescent="0.3">
      <c r="D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4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</row>
  </sheetData>
  <sortState xmlns:xlrd2="http://schemas.microsoft.com/office/spreadsheetml/2017/richdata2" ref="A4:AW13">
    <sortCondition descending="1" ref="AO4:AO13"/>
    <sortCondition descending="1" ref="AN4:AN13"/>
  </sortState>
  <mergeCells count="4">
    <mergeCell ref="A1:S1"/>
    <mergeCell ref="U1:AO1"/>
    <mergeCell ref="AP2:AQ2"/>
    <mergeCell ref="AR2:AS2"/>
  </mergeCells>
  <conditionalFormatting sqref="AV4:AV13">
    <cfRule type="cellIs" dxfId="9" priority="3" stopIfTrue="1" operator="equal">
      <formula>"NO"</formula>
    </cfRule>
  </conditionalFormatting>
  <conditionalFormatting sqref="AW4:AW13">
    <cfRule type="cellIs" dxfId="8" priority="2" stopIfTrue="1" operator="equal">
      <formula>"FAIL"</formula>
    </cfRule>
  </conditionalFormatting>
  <conditionalFormatting sqref="G4:S13">
    <cfRule type="cellIs" dxfId="7" priority="10" stopIfTrue="1" operator="equal">
      <formula>"FF"</formula>
    </cfRule>
  </conditionalFormatting>
  <conditionalFormatting sqref="AA4:AM13">
    <cfRule type="cellIs" dxfId="6" priority="8" stopIfTrue="1" operator="equal">
      <formula>"AB"</formula>
    </cfRule>
    <cfRule type="cellIs" dxfId="5" priority="9" stopIfTrue="1" operator="equal">
      <formula>"FF"</formula>
    </cfRule>
  </conditionalFormatting>
  <conditionalFormatting sqref="AP4:AU13">
    <cfRule type="cellIs" dxfId="4" priority="7" stopIfTrue="1" operator="equal">
      <formula>"FAIL"</formula>
    </cfRule>
  </conditionalFormatting>
  <conditionalFormatting sqref="G4:S13">
    <cfRule type="cellIs" dxfId="0" priority="1" stopIfTrue="1" operator="equal">
      <formula>"AB"</formula>
    </cfRule>
  </conditionalFormatting>
  <printOptions horizontalCentered="1"/>
  <pageMargins left="0.23622047244094491" right="0.23622047244094491" top="0.35433070866141736" bottom="0.43307086614173229" header="0.11811023622047245" footer="0.19685039370078741"/>
  <pageSetup paperSize="8" scale="41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Top</vt:lpstr>
      <vt:lpstr>Top!Print_Area</vt:lpstr>
      <vt:lpstr>Top!Print_Titles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Admin</cp:lastModifiedBy>
  <cp:lastPrinted>2022-02-23T04:44:39Z</cp:lastPrinted>
  <dcterms:created xsi:type="dcterms:W3CDTF">2019-08-05T13:23:13Z</dcterms:created>
  <dcterms:modified xsi:type="dcterms:W3CDTF">2022-06-06T09:05:04Z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