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66925"/>
  <xr:revisionPtr revIDLastSave="0" documentId="13_ncr:1_{28DA007E-75AB-4577-849D-A4771326E58A}" xr6:coauthVersionLast="45" xr6:coauthVersionMax="45" xr10:uidLastSave="{00000000-0000-0000-0000-000000000000}"/>
  <bookViews>
    <workbookView xWindow="28680" yWindow="-120" windowWidth="29040" windowHeight="17640" xr2:uid="{DBAE1C2F-701D-4CE5-B5DB-8A552BAEA754}"/>
  </bookViews>
  <sheets>
    <sheet name="MAIN" sheetId="2" r:id="rId1"/>
    <sheet name="Old_vs_new" sheetId="10" r:id="rId2"/>
    <sheet name="STATS" sheetId="8" r:id="rId3"/>
    <sheet name="1. Hashes unique" sheetId="4" r:id="rId4"/>
    <sheet name="2. Enabled_accounts" sheetId="5" r:id="rId5"/>
    <sheet name="3. Hashes leaked" sheetId="7" r:id="rId6"/>
    <sheet name="Dict" sheetId="3" r:id="rId7"/>
  </sheets>
  <definedNames>
    <definedName name="_xlnm._FilterDatabase" localSheetId="3" hidden="1">'1. Hashes unique'!$A$1:$C$14292</definedName>
    <definedName name="_xlnm._FilterDatabase" localSheetId="4" hidden="1">'2. Enabled_accounts'!#REF!</definedName>
    <definedName name="_xlnm._FilterDatabase" localSheetId="6" hidden="1">Dict!$A$1:$B$136</definedName>
    <definedName name="_xlnm._FilterDatabase" localSheetId="1" hidden="1">Old_vs_new!$A$1:$M$4</definedName>
    <definedName name="ExternalData_1" localSheetId="4" hidden="1">'2. Enabled_accounts'!$A$1:$D$4</definedName>
    <definedName name="ExternalData_1" localSheetId="5" hidden="1">'3. Hashes leaked'!$A$1:$A$8</definedName>
    <definedName name="ExternalData_1" localSheetId="0" hidden="1">MAIN!$A$1:$D$7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C11" i="8" l="1"/>
  <c r="G3" i="10"/>
  <c r="G4" i="10"/>
  <c r="G2" i="10"/>
  <c r="B3" i="8" l="1"/>
  <c r="D3" i="8" s="1"/>
  <c r="H2" i="2"/>
  <c r="K2" i="10" s="1"/>
  <c r="H3" i="2"/>
  <c r="K3" i="10" s="1"/>
  <c r="H4" i="2"/>
  <c r="K4" i="10" s="1"/>
  <c r="H5" i="2"/>
  <c r="H6" i="2"/>
  <c r="H7" i="2"/>
  <c r="B5" i="8" l="1"/>
  <c r="D5" i="8" s="1"/>
  <c r="B2" i="2"/>
  <c r="B3" i="2"/>
  <c r="B4" i="2"/>
  <c r="B5" i="2"/>
  <c r="B6" i="2"/>
  <c r="B7" i="2"/>
  <c r="E3" i="2"/>
  <c r="M3" i="10" s="1"/>
  <c r="E4" i="2"/>
  <c r="E5" i="2"/>
  <c r="E6" i="2"/>
  <c r="E7" i="2"/>
  <c r="M4" i="10"/>
  <c r="E2" i="2"/>
  <c r="M2" i="10" s="1"/>
  <c r="B3" i="4"/>
  <c r="C3" i="4" s="1"/>
  <c r="G3" i="2" s="1"/>
  <c r="B7" i="4"/>
  <c r="C7" i="4" s="1"/>
  <c r="G4" i="2" s="1"/>
  <c r="L4" i="10" s="1"/>
  <c r="B4" i="4"/>
  <c r="C4" i="4" s="1"/>
  <c r="B6" i="4"/>
  <c r="C6" i="4" s="1"/>
  <c r="B5" i="4"/>
  <c r="C5" i="4" s="1"/>
  <c r="B8" i="4"/>
  <c r="C8" i="4" s="1"/>
  <c r="B2" i="4"/>
  <c r="C2" i="4" s="1"/>
  <c r="G2" i="2" s="1"/>
  <c r="G5" i="2" l="1"/>
  <c r="G6" i="2"/>
  <c r="I3" i="10"/>
  <c r="I2" i="10"/>
  <c r="I4" i="10"/>
  <c r="F7" i="2"/>
  <c r="C7" i="2"/>
  <c r="F6" i="2"/>
  <c r="I6" i="2" s="1"/>
  <c r="C6" i="2"/>
  <c r="F5" i="2"/>
  <c r="C5" i="2"/>
  <c r="F4" i="2"/>
  <c r="I4" i="2" s="1"/>
  <c r="J4" i="10" s="1"/>
  <c r="C4" i="2"/>
  <c r="F3" i="2"/>
  <c r="I3" i="2" s="1"/>
  <c r="C3" i="2"/>
  <c r="F2" i="2"/>
  <c r="I2" i="2" s="1"/>
  <c r="C2" i="2"/>
  <c r="L2" i="10"/>
  <c r="L3" i="10"/>
  <c r="I7" i="2" l="1"/>
  <c r="I5" i="2"/>
  <c r="B6" i="8"/>
  <c r="D6" i="8" s="1"/>
  <c r="B4" i="8"/>
  <c r="D4" i="8" s="1"/>
  <c r="J3" i="10"/>
  <c r="J2" i="10"/>
  <c r="B7" i="8"/>
  <c r="D7" i="8" s="1"/>
  <c r="B8" i="8"/>
  <c r="D8" i="8" s="1"/>
  <c r="B9" i="8"/>
  <c r="D9" i="8" s="1"/>
  <c r="B16" i="8" l="1"/>
  <c r="B14" i="8"/>
  <c r="B15" i="8"/>
  <c r="B10" i="8"/>
  <c r="B11" i="8" s="1"/>
  <c r="B17" i="8" l="1"/>
  <c r="D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B3B7F-6CB0-483E-8587-B37F93554046}" keepAlive="1" name="Query - enabled_accounts (2)" type="5" refreshedVersion="6" deleted="1" background="1" saveData="1">
    <dbPr connection="" command=""/>
  </connection>
  <connection id="2" xr16:uid="{8C8E807A-7CE8-4142-A2D7-6B9C4D0573E4}" keepAlive="1" name="Query - hashes_sorted" type="5" refreshedVersion="6" deleted="1" background="1" saveData="1">
    <dbPr connection="" command=""/>
  </connection>
  <connection id="3" xr16:uid="{EE21011E-4BBC-4E70-B7F9-BB499463E3A6}" keepAlive="1" name="Query - leaked_hashes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<sst xmlns="http://schemas.openxmlformats.org/spreadsheetml/2006/main" count="382" uniqueCount="344">
  <si>
    <t>cf3a5525ee9414229e66279623ed5c58</t>
  </si>
  <si>
    <t>1d863479e1ab3bd62a2bfafa1abaa2dd</t>
  </si>
  <si>
    <t>4218d534d3b69c3d1a0794de3c4b301b</t>
  </si>
  <si>
    <t>53941b802c650a21bafc1106079e84de</t>
  </si>
  <si>
    <t>1c27887d6421568d6058ad222441df52</t>
  </si>
  <si>
    <t>51bfe2a36ae763262eded71a38771d36</t>
  </si>
  <si>
    <t>5d4d972a50ce3a6d0bf2d2eb2541549f</t>
  </si>
  <si>
    <t>f14cf216886f3403ca12234271baaf98</t>
  </si>
  <si>
    <t>316c5ae8a7b5dfce4a5604d17d9e976e</t>
  </si>
  <si>
    <t>52cb7547ce69d81b3d103d0b8c7c1bdd</t>
  </si>
  <si>
    <t>74c1a5d504bab8c7fe1a104ed340e440</t>
  </si>
  <si>
    <t>cd6ac5dd50d0ca52eb1eae56410a5b02</t>
  </si>
  <si>
    <t>dfb5b6ad472d8b471bde7deae79737fe</t>
  </si>
  <si>
    <t>3b1b3e70a9968e0fa80b98c4a13838b4</t>
  </si>
  <si>
    <t>bf1d560108e24860c19f5559a0fdf7e9</t>
  </si>
  <si>
    <t>7d5664fc763e4a4ffd39d86a2ada60f4</t>
  </si>
  <si>
    <t>b2f35a2ccc4cb2df679195d139625a13</t>
  </si>
  <si>
    <t>9aed9cbe33ad4307cb5960fb04e4dec8</t>
  </si>
  <si>
    <t>3472689e959c5c1e14df467432b03c69</t>
  </si>
  <si>
    <t>4a11b801d9e266804c49f6c80faf6b79</t>
  </si>
  <si>
    <t>3ea0dbb7f87c6eb4c2b9587bc5026c5b</t>
  </si>
  <si>
    <t>1dbc0464f86253f8a6ab3a3e280d9740</t>
  </si>
  <si>
    <t>3e3e5b0c7698279f0b10450ac78ca945</t>
  </si>
  <si>
    <t>35183116e1e75eb3f535629e25922b89</t>
  </si>
  <si>
    <t>ac0a8e412e33f2dad9f40f8e07318766</t>
  </si>
  <si>
    <t>aab93760b2b948be33dd46a8b67dc545</t>
  </si>
  <si>
    <t>04f21fbfdf33a89a59feeff504b7fb11</t>
  </si>
  <si>
    <t>826e138e7e31d22cd4a7353abcffc304</t>
  </si>
  <si>
    <t>104223f0ccc63c279511b0670d9330e1</t>
  </si>
  <si>
    <t>c28426638f02d183903af14c262aeb1b</t>
  </si>
  <si>
    <t>5f5e00e63e461d375e3015f0489e6bb5</t>
  </si>
  <si>
    <t>e5f98b9d64ea2290b5fd242b4faa918d</t>
  </si>
  <si>
    <t>a04454f3cefbb2cc62bee3a5f2368c63</t>
  </si>
  <si>
    <t>4d6701135df287edfa5535e915ffba41</t>
  </si>
  <si>
    <t>5d4c0df1592002285219326ed4e55d4a</t>
  </si>
  <si>
    <t>e4cdfd52c77d8a18b9be799de484014f</t>
  </si>
  <si>
    <t>1ab7be59feadcc25dfeeaf15b05dcae5</t>
  </si>
  <si>
    <t>2d434d93fc4fb561f623a279b5a4e2f9</t>
  </si>
  <si>
    <t>0ec4d0fcca6f6adb5e7e3dcaf4585fd0</t>
  </si>
  <si>
    <t>78f7104101b984b999283ba6c4f7b65b</t>
  </si>
  <si>
    <t>e4a22d8e7bbec871b341c88c2e94cba2</t>
  </si>
  <si>
    <t>4f9254ef50867debfd9b531de9fefa8b</t>
  </si>
  <si>
    <t>1d1b117a1db40dc241f7838b083a6b9d</t>
  </si>
  <si>
    <t>747931c50dba1bbb0f061345de80f733</t>
  </si>
  <si>
    <t>962e2cbffc2b1396ca2074571100840b</t>
  </si>
  <si>
    <t>a1b1a9b17cd14695d12eef5ec629e748</t>
  </si>
  <si>
    <t>27a5a0256c048312243a1d813edfa06e</t>
  </si>
  <si>
    <t>1ec868119b12836594b275311ce6e68c</t>
  </si>
  <si>
    <t>3d622e49b618b0930f9aea4c65e0a30c</t>
  </si>
  <si>
    <t>9ab14788afc13c83576dfb13ac619152</t>
  </si>
  <si>
    <t>11f5b83614b4b8e21e1b196140114f04</t>
  </si>
  <si>
    <t>fc70be91469757d5fc9af20859c3d3b5</t>
  </si>
  <si>
    <t>2519915ce257b9a134f05f4670b4de43</t>
  </si>
  <si>
    <t>3f736a7a6d191718d37e2ea20634f8e6</t>
  </si>
  <si>
    <t>257c7efa85ba45bb30b7da33f46a5225</t>
  </si>
  <si>
    <t>f86c7ea42096e491bb38f2e41609948f</t>
  </si>
  <si>
    <t>304495cf507be9643fd0b34a5b6014b5</t>
  </si>
  <si>
    <t>ae2f4c30b62310cf0d306b4c229c97b2</t>
  </si>
  <si>
    <t>1624b4cf024297de5a98a59cdac7b438</t>
  </si>
  <si>
    <t>7a95218ed0620f537d12f8908a4941ed</t>
  </si>
  <si>
    <t>651d520392d560ddb134daf6cdc294bb</t>
  </si>
  <si>
    <t>a5d63e3a9abcd7cfd0fa3ee53cda4c15</t>
  </si>
  <si>
    <t>03e7faf796466dd8ec1474fade4fa1f6</t>
  </si>
  <si>
    <t>595333a3c8356107cfbf251285faaebd</t>
  </si>
  <si>
    <t>b2a4451669fe3b5f056cf417c655a361</t>
  </si>
  <si>
    <t>8a7cfd9caf4ba4d46b363429ea08b1bb</t>
  </si>
  <si>
    <t>20206337f360e86de2ef2c62adb8619c</t>
  </si>
  <si>
    <t>f39aea0943378cfa93f0ec9b2fe5ac61</t>
  </si>
  <si>
    <t>0e42700171844f113f978ce65143a8d0</t>
  </si>
  <si>
    <t>5fd9a0519ccecc49563e41c9df832a04</t>
  </si>
  <si>
    <t>086319c2106aaec6d424a25829690985</t>
  </si>
  <si>
    <t>0699d97342a686754987438de03ac68a</t>
  </si>
  <si>
    <t>8888a33bc619bdd1d0ada7b1b1eb80cd</t>
  </si>
  <si>
    <t>3bb10fe94b7cadc5e377aa30191e21e9</t>
  </si>
  <si>
    <t>259745cb123a52aa2e693aaacca2db52</t>
  </si>
  <si>
    <t>2eb1f6ca562f9bc3911bfd040c66d68e</t>
  </si>
  <si>
    <t>25ba4346f70f2ccdc1e28b7cfee216d4</t>
  </si>
  <si>
    <t>0fdf69f37a8b726bef289545f1e6c2da</t>
  </si>
  <si>
    <t>0c0ab9ab17425bc0e3ee8f4a074e6078</t>
  </si>
  <si>
    <t>4ec9ac68d758a92b137b7b04639b8ba2</t>
  </si>
  <si>
    <t>24f137d2f972ef316853986c6a4a4e14</t>
  </si>
  <si>
    <t>2b13c74548b54bbf85e3e343f8364914</t>
  </si>
  <si>
    <t>943f829e0d2084b7ce6495c5c75f9e10</t>
  </si>
  <si>
    <t>9be3bcf4e30cad421f2824d417537769</t>
  </si>
  <si>
    <t>3c6a6f19a3254e18f31c869afefd6d5d</t>
  </si>
  <si>
    <t>a8b220638ddd3e9ac463de723aa3f146</t>
  </si>
  <si>
    <t>4f489901404849bd9a8e51a92abe4b8a</t>
  </si>
  <si>
    <t>4051e62e1f6766f70d3d64a3219ee100</t>
  </si>
  <si>
    <t>cc5d7606422726f26d3542442efc61d4</t>
  </si>
  <si>
    <t>74cd8298c79e17d6ca9d4ad7e8a75235</t>
  </si>
  <si>
    <t>28126d66143c2cf8a59080069d637c44</t>
  </si>
  <si>
    <t>a07f2c2904e6be11bd3925f288084c64</t>
  </si>
  <si>
    <t>5470dfe907cc3b0de6f7925d45ab9f69</t>
  </si>
  <si>
    <t>a732ecf130e5a3422b9ec4236da706be</t>
  </si>
  <si>
    <t>4412c8b31d2dc06926fb9104fa5a8757</t>
  </si>
  <si>
    <t>f2eafc3ce7e11c3f39fef381722f2633</t>
  </si>
  <si>
    <t>4b1f39e79c80f51a5d47d85c8a18221d</t>
  </si>
  <si>
    <t>4a66967269a55083e296471e7bad02c7</t>
  </si>
  <si>
    <t>3cd83012925f4b6caf1f89fd3b80a28c</t>
  </si>
  <si>
    <t>de05278f8a78c5db97adfd44d919aff1</t>
  </si>
  <si>
    <t>53b8f993a7014f63b0a67e8b6cbef176</t>
  </si>
  <si>
    <t>f37bc8bca590e9453da4458d21969f71</t>
  </si>
  <si>
    <t>633a1e9633c825508f1f3851a7a0413f</t>
  </si>
  <si>
    <t>7e446a1fac7334f28aa46897977bc256</t>
  </si>
  <si>
    <t>df49a90cbd4542d3d02d7725a29b9b68</t>
  </si>
  <si>
    <t>3d5f715f6740bd281e372646cbb1f1a9</t>
  </si>
  <si>
    <t>1e4e8c47525f211c8743aa7eee3bfd9b</t>
  </si>
  <si>
    <t>067608609791a9b25268861a32465fa0</t>
  </si>
  <si>
    <t>4fe2f35a829c2bb76da70d74a692568f</t>
  </si>
  <si>
    <t>584c62a9e9328718e0b81585da2d6f73</t>
  </si>
  <si>
    <t>c18a4a784fc0b0f02ba85501971ef6c3</t>
  </si>
  <si>
    <t>0dbbd391aec0fa56038d6e34581f108f</t>
  </si>
  <si>
    <t>4ed380293d97d352bb7d15bf73154f69</t>
  </si>
  <si>
    <t>191288f3f70428cf29a6a3e056ce809f</t>
  </si>
  <si>
    <t>9e0d65890431d220f6cb3ff0a345f280</t>
  </si>
  <si>
    <t>38d0064670bc1b615c9b36a0f18574fd</t>
  </si>
  <si>
    <t>71ea84dbd24f0b5e985cb1bc9c0c63d5</t>
  </si>
  <si>
    <t>b9f3e76154da3c6db2da6a4f4f018c7a</t>
  </si>
  <si>
    <t>9caab96913b49f5ad6e2c12dbfee991f</t>
  </si>
  <si>
    <t>0605663d0e3a7b9c7e45329ffb58650a</t>
  </si>
  <si>
    <t>50f73c60492bc674b969b108c4dc1767</t>
  </si>
  <si>
    <t>072323f3f857817c67aca16544b41885</t>
  </si>
  <si>
    <t>4ada8e8a24c9fd2fea6f0b77c2190c0c</t>
  </si>
  <si>
    <t>1dc7e4cf7490214bc83b79276406f360</t>
  </si>
  <si>
    <t>4e418bfa45593ab4bb5fe8fbe025427a</t>
  </si>
  <si>
    <t>7753ecdee954976cd7c165919cc95549</t>
  </si>
  <si>
    <t>48022acdd31dfb3fe4fee8bd777a872e</t>
  </si>
  <si>
    <t>38c75a21af88aba54c218d67bb4774d5</t>
  </si>
  <si>
    <t>3e0f0390613081912133d0409017841c</t>
  </si>
  <si>
    <t>0cc44917d462f807709528ddfe08f787</t>
  </si>
  <si>
    <t>0b2b312ac518bb2a912961c3fcc4cb0f</t>
  </si>
  <si>
    <t>361d126b7ee68a9ddf0c07a31268a6cf</t>
  </si>
  <si>
    <t>34d4e83ffb0b1ae45c19790aaa3755e4</t>
  </si>
  <si>
    <t>5cc4cb770cf7e6654d2c156b59d6db59</t>
  </si>
  <si>
    <t>f106888616380ad4205baf5a06d27f0f</t>
  </si>
  <si>
    <t>0f32d69ab4c355d5eb7167f94f8962b2</t>
  </si>
  <si>
    <t>0717b19e4348445872d8bb57d5e562b7</t>
  </si>
  <si>
    <t>289be56494d82758e02243c9350383fe</t>
  </si>
  <si>
    <t>Hash</t>
  </si>
  <si>
    <t>IS_ENABLED</t>
  </si>
  <si>
    <t>IS_REUSED</t>
  </si>
  <si>
    <t>IS_LEAKED</t>
  </si>
  <si>
    <t>TO_BE_CHANGED</t>
  </si>
  <si>
    <t>Clear Text</t>
  </si>
  <si>
    <t>Full account</t>
  </si>
  <si>
    <t>Password</t>
  </si>
  <si>
    <t>Welcome35</t>
  </si>
  <si>
    <t>Welc0me1</t>
  </si>
  <si>
    <t>Welcome05</t>
  </si>
  <si>
    <t>Welcome39</t>
  </si>
  <si>
    <t>Welcome185</t>
  </si>
  <si>
    <t>123qweAS</t>
  </si>
  <si>
    <t>Welcome34</t>
  </si>
  <si>
    <t>Welcome172</t>
  </si>
  <si>
    <t>Welcome1004</t>
  </si>
  <si>
    <t>Welcome186</t>
  </si>
  <si>
    <t>Welcome238</t>
  </si>
  <si>
    <t>Azerty18</t>
  </si>
  <si>
    <t>Welcome69</t>
  </si>
  <si>
    <t>Welcome23</t>
  </si>
  <si>
    <t>Welcome1234</t>
  </si>
  <si>
    <t>Welcome201</t>
  </si>
  <si>
    <t>Welcome25</t>
  </si>
  <si>
    <t>Welcome@11</t>
  </si>
  <si>
    <t>Welcome30</t>
  </si>
  <si>
    <t>165e375f8606edfb0707c9416e9670a6</t>
  </si>
  <si>
    <t>Welcome2021</t>
  </si>
  <si>
    <t>Welcome2000</t>
  </si>
  <si>
    <t>Welcome_99</t>
  </si>
  <si>
    <t>Welcome.01</t>
  </si>
  <si>
    <t>Welcome55</t>
  </si>
  <si>
    <t>Welcome01</t>
  </si>
  <si>
    <t>Welcome13</t>
  </si>
  <si>
    <t>Welcome.55</t>
  </si>
  <si>
    <t>Welcome28</t>
  </si>
  <si>
    <t>Welcome!123</t>
  </si>
  <si>
    <t>Welcome217</t>
  </si>
  <si>
    <t>Welcome204</t>
  </si>
  <si>
    <t>Welcome15</t>
  </si>
  <si>
    <t>123qweASD</t>
  </si>
  <si>
    <t>Welcome183</t>
  </si>
  <si>
    <t>Welcome49</t>
  </si>
  <si>
    <t>Welcome195</t>
  </si>
  <si>
    <t>Welcome72</t>
  </si>
  <si>
    <t>Welcome211</t>
  </si>
  <si>
    <t>Welcome41</t>
  </si>
  <si>
    <t>Welcome180</t>
  </si>
  <si>
    <t>Welcome7</t>
  </si>
  <si>
    <t>Welcome123</t>
  </si>
  <si>
    <t>Welcome9</t>
  </si>
  <si>
    <t>Welcome055</t>
  </si>
  <si>
    <t>Welcome11</t>
  </si>
  <si>
    <t>Welcome1980</t>
  </si>
  <si>
    <t>Welcome2004</t>
  </si>
  <si>
    <t>WelcomeBack!</t>
  </si>
  <si>
    <t>Welcome123$</t>
  </si>
  <si>
    <t>Welcome111</t>
  </si>
  <si>
    <t>azerty123</t>
  </si>
  <si>
    <t>Welcome1101</t>
  </si>
  <si>
    <t>Welcome3000</t>
  </si>
  <si>
    <t>Azerty123456</t>
  </si>
  <si>
    <t>123qweASD!</t>
  </si>
  <si>
    <t>Welcome85</t>
  </si>
  <si>
    <t>Welcome3</t>
  </si>
  <si>
    <t>Welcome!</t>
  </si>
  <si>
    <t>Azerty35</t>
  </si>
  <si>
    <t>Azerty12</t>
  </si>
  <si>
    <t>4300a379397ba971bcb8f53c82d6d842</t>
  </si>
  <si>
    <t>Welcome123?</t>
  </si>
  <si>
    <t>Welcome150</t>
  </si>
  <si>
    <t>46ab022bf23be0eb38c521d4623ca20d</t>
  </si>
  <si>
    <t>Welcome.6</t>
  </si>
  <si>
    <t>Welcome456</t>
  </si>
  <si>
    <t>Welcome10</t>
  </si>
  <si>
    <t>Welcome33</t>
  </si>
  <si>
    <t>Welcome03</t>
  </si>
  <si>
    <t>Welcome29</t>
  </si>
  <si>
    <t>Welcome2019!</t>
  </si>
  <si>
    <t>123qweASD@</t>
  </si>
  <si>
    <t>Welcome187</t>
  </si>
  <si>
    <t>Azerty341</t>
  </si>
  <si>
    <t>Welcome192</t>
  </si>
  <si>
    <t>Welcome$15</t>
  </si>
  <si>
    <t>Welcome87</t>
  </si>
  <si>
    <t>Azerty15</t>
  </si>
  <si>
    <t>Welcome#1234</t>
  </si>
  <si>
    <t>Welcome21</t>
  </si>
  <si>
    <t>Welcome.1</t>
  </si>
  <si>
    <t>Welcome16</t>
  </si>
  <si>
    <t>Welcome177</t>
  </si>
  <si>
    <t>Azerty17</t>
  </si>
  <si>
    <t>Welcome@1234</t>
  </si>
  <si>
    <t>123qweASD#</t>
  </si>
  <si>
    <t>Welcome100</t>
  </si>
  <si>
    <t>Welcome2</t>
  </si>
  <si>
    <t>Welcome2020</t>
  </si>
  <si>
    <t>Welcome125</t>
  </si>
  <si>
    <t>Welcome2016</t>
  </si>
  <si>
    <t>Welcome45</t>
  </si>
  <si>
    <t>Welcome77</t>
  </si>
  <si>
    <t>Welcome14</t>
  </si>
  <si>
    <t>Welcome5</t>
  </si>
  <si>
    <t>123QWEasd</t>
  </si>
  <si>
    <t>Welcome24</t>
  </si>
  <si>
    <t>Welcome999</t>
  </si>
  <si>
    <t>Welcome12</t>
  </si>
  <si>
    <t>Welcome89</t>
  </si>
  <si>
    <t>Welcome000</t>
  </si>
  <si>
    <t>Azerty34</t>
  </si>
  <si>
    <t>Welcome80</t>
  </si>
  <si>
    <t>Welcome124</t>
  </si>
  <si>
    <t>8b74bdc69ef4601dc9cdcdbc9617a37c</t>
  </si>
  <si>
    <t>Welcome.7</t>
  </si>
  <si>
    <t>Welcome88</t>
  </si>
  <si>
    <t>Welcome2018</t>
  </si>
  <si>
    <t>Azerty123</t>
  </si>
  <si>
    <t>Welcome6</t>
  </si>
  <si>
    <t>Welcome2017</t>
  </si>
  <si>
    <t>Welcome20</t>
  </si>
  <si>
    <t>Welcome66</t>
  </si>
  <si>
    <t>Welcome22</t>
  </si>
  <si>
    <t>Welcome44</t>
  </si>
  <si>
    <t>Welcome19</t>
  </si>
  <si>
    <t>Azerty20</t>
  </si>
  <si>
    <t>Azerty14</t>
  </si>
  <si>
    <t>Welcome101</t>
  </si>
  <si>
    <t>Azerty30</t>
  </si>
  <si>
    <t>Welcome4</t>
  </si>
  <si>
    <t>Welcome17</t>
  </si>
  <si>
    <t>Welcome8</t>
  </si>
  <si>
    <t>Welcome.2</t>
  </si>
  <si>
    <t>Welcome3030</t>
  </si>
  <si>
    <t>Welcome02</t>
  </si>
  <si>
    <t>Azerty123456789</t>
  </si>
  <si>
    <t>Azerty78</t>
  </si>
  <si>
    <t>Welcome202</t>
  </si>
  <si>
    <t>Welcome.123</t>
  </si>
  <si>
    <t>Welcome1</t>
  </si>
  <si>
    <t>Welcome08</t>
  </si>
  <si>
    <t>Welcome26</t>
  </si>
  <si>
    <t>Welcome99</t>
  </si>
  <si>
    <t>Welcome123!</t>
  </si>
  <si>
    <t>Azerty13</t>
  </si>
  <si>
    <t>Azerty01</t>
  </si>
  <si>
    <t>Welcome07</t>
  </si>
  <si>
    <t>Welcome81</t>
  </si>
  <si>
    <t>Welcome2015</t>
  </si>
  <si>
    <t>Welcome06</t>
  </si>
  <si>
    <t>Welcome126</t>
  </si>
  <si>
    <t>Welcome2014</t>
  </si>
  <si>
    <t>Welcome18</t>
  </si>
  <si>
    <t>Counts</t>
  </si>
  <si>
    <t>Name</t>
  </si>
  <si>
    <t>samaccountname</t>
  </si>
  <si>
    <t>mail</t>
  </si>
  <si>
    <t>REUSED</t>
  </si>
  <si>
    <t>SAM</t>
  </si>
  <si>
    <t>Leaked hashes</t>
  </si>
  <si>
    <t>Total hashes:</t>
  </si>
  <si>
    <t>Enabled accounts:</t>
  </si>
  <si>
    <t>Leaked passwords:</t>
  </si>
  <si>
    <t>Leaked passwords for enabled accounts:</t>
  </si>
  <si>
    <t>Reused passwords:</t>
  </si>
  <si>
    <t>Reused passwords for enabled accounts:</t>
  </si>
  <si>
    <t>Reused &amp; Leaked for enabled accounts:</t>
  </si>
  <si>
    <t/>
  </si>
  <si>
    <t>KNOWN</t>
  </si>
  <si>
    <t>Account</t>
  </si>
  <si>
    <t>Domain</t>
  </si>
  <si>
    <t>NEW pwd to be changed</t>
  </si>
  <si>
    <t>is_leaked</t>
  </si>
  <si>
    <t>is_reused</t>
  </si>
  <si>
    <t>Clear text</t>
  </si>
  <si>
    <t>WAS_CHANGED</t>
  </si>
  <si>
    <t>NEW Hash</t>
  </si>
  <si>
    <t>Changed weak passwords:</t>
  </si>
  <si>
    <t>Since last audit</t>
  </si>
  <si>
    <t>Changed from weak to weak:</t>
  </si>
  <si>
    <t>Changed from weak to leaked:</t>
  </si>
  <si>
    <t>Old Password</t>
  </si>
  <si>
    <t>Improved their passwords:</t>
  </si>
  <si>
    <t>Changes</t>
  </si>
  <si>
    <t>% of weak passwords among enabled accounts:</t>
  </si>
  <si>
    <t>Total weak passwords (reused &amp; leaked):</t>
  </si>
  <si>
    <t>AccountExpirationDate</t>
  </si>
  <si>
    <t>email</t>
  </si>
  <si>
    <t>Ivanov</t>
  </si>
  <si>
    <t>Petrov</t>
  </si>
  <si>
    <t>Sidorov</t>
  </si>
  <si>
    <t>ivanoff</t>
  </si>
  <si>
    <t>petroff</t>
  </si>
  <si>
    <t>sidoroff</t>
  </si>
  <si>
    <t>ivanov@company.com</t>
  </si>
  <si>
    <t>sidorov@company.com</t>
  </si>
  <si>
    <t>petrov@company.com</t>
  </si>
  <si>
    <t>domain.local\ivanoff</t>
  </si>
  <si>
    <t>domain.local\petroff</t>
  </si>
  <si>
    <t>domain.local\sidoroff</t>
  </si>
  <si>
    <t>domain.local</t>
  </si>
  <si>
    <t>domain.local\ivanoff2</t>
  </si>
  <si>
    <t>domain.local\petroff2</t>
  </si>
  <si>
    <t>domain.local\sidoroff2</t>
  </si>
  <si>
    <t>257c7efa85ba45bb40b7da33f46a5225</t>
  </si>
  <si>
    <t>74cd8298c79e17d6ca964ad7e8a75235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</si>
</sst>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2" borderId="0" xfId="0" applyFill="1" applyBorder="1"/>
    <xf numFmtId="164" fontId="0" fillId="0" borderId="0" xfId="0" applyNumberFormat="1"/>
    <xf numFmtId="10" fontId="0" fillId="0" borderId="0" xfId="0" applyNumberFormat="1"/>
    <xf numFmtId="22" fontId="0" fillId="0" borderId="0" xfId="0" applyNumberFormat="1"/>
    <xf numFmtId="0" fontId="2" fillId="0" borderId="0" xfId="1" applyNumberFormat="1"/>
    <xf numFmtId="0" fontId="0" fillId="2" borderId="3" xfId="0" applyFont="1" applyFill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A0D580-CE5D-487D-BA1E-113794DEFF45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Column1" tableColumnId="1"/>
      <queryTableField id="8" dataBound="0" tableColumnId="8"/>
      <queryTableField id="9" dataBound="0" tableColumnId="9"/>
      <queryTableField id="2" name="Column2" tableColumnId="2"/>
      <queryTableField id="7" dataBound="0" tableColumnId="7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48E4F3-C2E2-4D1B-A689-26024F0F087F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amaccountname" tableColumnId="2"/>
      <queryTableField id="3" name="mail" tableColumnId="3"/>
      <queryTableField id="4" name="AccountExpirationD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A748D-9A53-4A11-AA10-7AB7CDED37D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BECB6-8280-43B5-A2F9-43FD96E0DF55}" name="hashes_sorted" displayName="hashes_sorted" ref="A1:I7" tableType="queryTable" totalsRowShown="0">
  <autoFilter ref="A1:I7" xr:uid="{073101F5-ABE0-4D5E-9AB4-B2E1D09EBC95}"/>
  <tableColumns count="9">
    <tableColumn id="1" xr3:uid="{3F46DB0E-D8B5-41A4-9229-C96CE2A53783}" uniqueName="1" name="Full account" queryTableFieldId="1" dataDxfId="13"/>
    <tableColumn id="8" xr3:uid="{B2214F39-B444-4867-ACB8-7400EE1E175F}" uniqueName="8" name="SAM" queryTableFieldId="8" dataDxfId="12">
      <calculatedColumnFormula>IFERROR(RIGHT(hashes_sorted[[#This Row],[Full account]],LEN(hashes_sorted[[#This Row],[Full account]])-SEARCH("\",hashes_sorted[[#This Row],[Full account]],1)),"")</calculatedColumnFormula>
    </tableColumn>
    <tableColumn id="9" xr3:uid="{8648F971-0905-4555-ACFA-B04F00FF2B27}" uniqueName="9" name="email" queryTableFieldId="9" dataDxfId="11">
      <calculatedColumnFormula>VLOOKUP(hashes_sorted[[#This Row],[SAM]],'2. Enabled_accounts'!B:C,2,FALSE)</calculatedColumnFormula>
    </tableColumn>
    <tableColumn id="2" xr3:uid="{D6EA5F91-3BB6-4B25-9F8C-F42F69590AE8}" uniqueName="2" name="Hash" queryTableFieldId="2" dataDxfId="10"/>
    <tableColumn id="7" xr3:uid="{2B2AC105-BE8A-4A48-BCAA-A9D8C89A43E2}" uniqueName="7" name="Clear Text" queryTableFieldId="7" dataDxfId="9">
      <calculatedColumnFormula>IFERROR(VLOOKUP(hashes_sorted[[#This Row],[Hash]],Dict!A:B,2,FALSE),"")</calculatedColumnFormula>
    </tableColumn>
    <tableColumn id="3" xr3:uid="{62BDC3E3-674E-4F4A-8CAC-FD2DF48C2001}" uniqueName="3" name="IS_ENABLED" queryTableFieldId="3" dataDxfId="8">
      <calculatedColumnFormula>IF(ISNA(VLOOKUP(hashes_sorted[[#This Row],[SAM]],'2. Enabled_accounts'!B:B,1,FALSE)), FALSE, TRUE)</calculatedColumnFormula>
    </tableColumn>
    <tableColumn id="4" xr3:uid="{0DE1DC62-571F-4377-BDD1-270E3AE264F7}" uniqueName="4" name="IS_REUSED" queryTableFieldId="4" dataDxfId="7">
      <calculatedColumnFormula>IFERROR(VLOOKUP(hashes_sorted[[#This Row],[Hash]],'1. Hashes unique'!A:C,3,FALSE),"")</calculatedColumnFormula>
    </tableColumn>
    <tableColumn id="5" xr3:uid="{D42B2AAB-6331-4DD9-9A82-40BA9746AE18}" uniqueName="5" name="IS_LEAKED" queryTableFieldId="5" dataDxfId="6">
      <calculatedColumnFormula>IF(ISNA(VLOOKUP(hashes_sorted[[#This Row],[Hash]],'3. Hashes leaked'!A:A,1,FALSE)), FALSE, TRUE)</calculatedColumnFormula>
    </tableColumn>
    <tableColumn id="6" xr3:uid="{C5D8BB56-FAD1-4D50-9704-D0D47DD1F1FB}" uniqueName="6" name="TO_BE_CHANGED" queryTableFieldId="6" dataDxfId="5">
      <calculatedColumnFormula>AND(OR(hashes_sorted[[#This Row],[IS_REUSED]],hashes_sorted[[#This Row],[IS_LEAKED]]),hashes_sorted[[#This Row],[IS_ENABLED]])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0FDF6E-3039-4FDE-A7C1-2FB95598F5C5}" name="enabled_accounts__2" displayName="enabled_accounts__2" ref="A1:D4" tableType="queryTable" totalsRowShown="0">
  <autoFilter ref="A1:D4" xr:uid="{CB09CB91-E674-4EAE-B590-7475E295CAF9}"/>
  <tableColumns count="4">
    <tableColumn id="1" xr3:uid="{20027C68-A0DE-4D92-AFDE-99708118EE3D}" uniqueName="1" name="Name" queryTableFieldId="1" dataDxfId="4"/>
    <tableColumn id="2" xr3:uid="{5304359D-D43F-47E3-9C83-27E6C6222404}" uniqueName="2" name="samaccountname" queryTableFieldId="2" dataDxfId="3"/>
    <tableColumn id="3" xr3:uid="{50A2B055-5A22-40B3-A73E-23939124C9D2}" uniqueName="3" name="mail" queryTableFieldId="3" dataDxfId="2"/>
    <tableColumn id="4" xr3:uid="{ED10595F-236D-46A1-B9D4-C9830CF03D89}" uniqueName="4" name="AccountExpirationDate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5BD6B-CA3C-475F-A487-0EBD468558BF}" name="leaked_hashes" displayName="leaked_hashes" ref="A1:A8" tableType="queryTable" totalsRowShown="0">
  <autoFilter ref="A1:A8" xr:uid="{1237A3CB-DF68-464B-B464-6A980135487B}"/>
  <sortState xmlns:xlrd2="http://schemas.microsoft.com/office/spreadsheetml/2017/richdata2" ref="A2:A8">
    <sortCondition ref="A1:A8"/>
  </sortState>
  <tableColumns count="1">
    <tableColumn id="1" xr3:uid="{113A52F7-65FF-40A0-B95E-4F4DFB903D1D}" uniqueName="1" name="Leaked hashes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idorov@company.com" TargetMode="External"/><Relationship Id="rId2" Type="http://schemas.openxmlformats.org/officeDocument/2006/relationships/hyperlink" Target="mailto:petrov@company.com" TargetMode="External"/><Relationship Id="rId1" Type="http://schemas.openxmlformats.org/officeDocument/2006/relationships/hyperlink" Target="mailto:ivanov@company.com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18A8-7E5D-4B40-874F-CD3711BC9881}">
  <sheetPr codeName="Sheet1"/>
  <dimension ref="A1:I7"/>
  <sheetViews>
    <sheetView tabSelected="1" workbookViewId="0">
      <selection activeCell="G6" sqref="G6"/>
    </sheetView>
  </sheetViews>
  <sheetFormatPr defaultRowHeight="14.5" x14ac:dyDescent="0.35"/>
  <cols>
    <col min="1" max="1" width="26.453125" customWidth="1"/>
    <col min="2" max="3" width="21.90625" customWidth="1"/>
    <col min="4" max="4" width="34.36328125" bestFit="1" customWidth="1"/>
    <col min="5" max="5" width="34.36328125" customWidth="1"/>
    <col min="6" max="6" width="13.36328125" bestFit="1" customWidth="1"/>
    <col min="7" max="7" width="15.08984375" bestFit="1" customWidth="1"/>
    <col min="8" max="8" width="19.1796875" bestFit="1" customWidth="1"/>
    <col min="9" max="9" width="15.26953125" customWidth="1"/>
  </cols>
  <sheetData>
    <row r="1" spans="1:9" x14ac:dyDescent="0.35">
      <c r="A1" t="s">
        <v>144</v>
      </c>
      <c r="B1" t="s">
        <v>296</v>
      </c>
      <c r="C1" t="s">
        <v>325</v>
      </c>
      <c r="D1" t="s">
        <v>138</v>
      </c>
      <c r="E1" t="s">
        <v>143</v>
      </c>
      <c r="F1" t="s">
        <v>139</v>
      </c>
      <c r="G1" t="s">
        <v>140</v>
      </c>
      <c r="H1" t="s">
        <v>141</v>
      </c>
      <c r="I1" t="s">
        <v>142</v>
      </c>
    </row>
    <row r="2" spans="1:9" x14ac:dyDescent="0.35">
      <c r="A2" s="4" t="s">
        <v>335</v>
      </c>
      <c r="B2" s="1" t="str">
        <f>IFERROR(RIGHT(hashes_sorted[[#This Row],[Full account]],LEN(hashes_sorted[[#This Row],[Full account]])-SEARCH("\",hashes_sorted[[#This Row],[Full account]],1)),"")</f>
        <v>ivanoff</v>
      </c>
      <c r="C2" s="1" t="str">
        <f>VLOOKUP(hashes_sorted[[#This Row],[SAM]],'2. Enabled_accounts'!B:C,2,FALSE)</f>
        <v>ivanov@company.com</v>
      </c>
      <c r="D2" s="14" t="s">
        <v>136</v>
      </c>
      <c r="E2" s="1" t="str">
        <f>IFERROR(VLOOKUP(hashes_sorted[[#This Row],[Hash]],Dict!A:B,2,FALSE),"")</f>
        <v>123qweAS</v>
      </c>
      <c r="F2" s="1" t="b">
        <f>IF(ISNA(VLOOKUP(hashes_sorted[[#This Row],[SAM]],'2. Enabled_accounts'!B:B,1,FALSE)), FALSE, TRUE)</f>
        <v>1</v>
      </c>
      <c r="G2" s="1" t="b">
        <f>IFERROR(VLOOKUP(hashes_sorted[[#This Row],[Hash]],'1. Hashes unique'!A:C,3,FALSE),"")</f>
        <v>1</v>
      </c>
      <c r="H2" s="1" t="b">
        <f>IF(ISNA(VLOOKUP(hashes_sorted[[#This Row],[Hash]],'3. Hashes leaked'!A:A,1,FALSE)), FALSE, TRUE)</f>
        <v>1</v>
      </c>
      <c r="I2" s="1" t="b">
        <f>AND(OR(hashes_sorted[[#This Row],[IS_REUSED]],hashes_sorted[[#This Row],[IS_LEAKED]]),hashes_sorted[[#This Row],[IS_ENABLED]])</f>
        <v>1</v>
      </c>
    </row>
    <row r="3" spans="1:9" x14ac:dyDescent="0.35">
      <c r="A3" s="6" t="s">
        <v>336</v>
      </c>
      <c r="B3" s="1" t="str">
        <f>IFERROR(RIGHT(hashes_sorted[[#This Row],[Full account]],LEN(hashes_sorted[[#This Row],[Full account]])-SEARCH("\",hashes_sorted[[#This Row],[Full account]],1)),"")</f>
        <v>petroff</v>
      </c>
      <c r="C3" s="1" t="str">
        <f>VLOOKUP(hashes_sorted[[#This Row],[SAM]],'2. Enabled_accounts'!B:C,2,FALSE)</f>
        <v>petrov@company.com</v>
      </c>
      <c r="D3" s="15" t="s">
        <v>54</v>
      </c>
      <c r="E3" s="1" t="str">
        <f>IFERROR(VLOOKUP(hashes_sorted[[#This Row],[Hash]],Dict!A:B,2,FALSE),"")</f>
        <v>123qweASD</v>
      </c>
      <c r="F3" s="1" t="b">
        <f>IF(ISNA(VLOOKUP(hashes_sorted[[#This Row],[SAM]],'2. Enabled_accounts'!B:B,1,FALSE)), FALSE, TRUE)</f>
        <v>1</v>
      </c>
      <c r="G3" s="1" t="b">
        <f>IFERROR(VLOOKUP(hashes_sorted[[#This Row],[Hash]],'1. Hashes unique'!A:C,3,FALSE),"")</f>
        <v>1</v>
      </c>
      <c r="H3" s="1" t="b">
        <f>IF(ISNA(VLOOKUP(hashes_sorted[[#This Row],[Hash]],'3. Hashes leaked'!A:A,1,FALSE)), FALSE, TRUE)</f>
        <v>1</v>
      </c>
      <c r="I3" s="1" t="b">
        <f>AND(OR(hashes_sorted[[#This Row],[IS_REUSED]],hashes_sorted[[#This Row],[IS_LEAKED]]),hashes_sorted[[#This Row],[IS_ENABLED]])</f>
        <v>1</v>
      </c>
    </row>
    <row r="4" spans="1:9" x14ac:dyDescent="0.35">
      <c r="A4" s="4" t="s">
        <v>337</v>
      </c>
      <c r="B4" s="1" t="str">
        <f>IFERROR(RIGHT(hashes_sorted[[#This Row],[Full account]],LEN(hashes_sorted[[#This Row],[Full account]])-SEARCH("\",hashes_sorted[[#This Row],[Full account]],1)),"")</f>
        <v>sidoroff</v>
      </c>
      <c r="C4" s="1" t="str">
        <f>VLOOKUP(hashes_sorted[[#This Row],[SAM]],'2. Enabled_accounts'!B:C,2,FALSE)</f>
        <v>sidorov@company.com</v>
      </c>
      <c r="D4" s="14" t="s">
        <v>89</v>
      </c>
      <c r="E4" s="1" t="str">
        <f>IFERROR(VLOOKUP(hashes_sorted[[#This Row],[Hash]],Dict!A:B,2,FALSE),"")</f>
        <v>123QWEasd</v>
      </c>
      <c r="F4" s="1" t="b">
        <f>IF(ISNA(VLOOKUP(hashes_sorted[[#This Row],[SAM]],'2. Enabled_accounts'!B:B,1,FALSE)), FALSE, TRUE)</f>
        <v>1</v>
      </c>
      <c r="G4" s="1" t="b">
        <f>IFERROR(VLOOKUP(hashes_sorted[[#This Row],[Hash]],'1. Hashes unique'!A:C,3,FALSE),"")</f>
        <v>0</v>
      </c>
      <c r="H4" s="1" t="b">
        <f>IF(ISNA(VLOOKUP(hashes_sorted[[#This Row],[Hash]],'3. Hashes leaked'!A:A,1,FALSE)), FALSE, TRUE)</f>
        <v>1</v>
      </c>
      <c r="I4" s="1" t="b">
        <f>AND(OR(hashes_sorted[[#This Row],[IS_REUSED]],hashes_sorted[[#This Row],[IS_LEAKED]]),hashes_sorted[[#This Row],[IS_ENABLED]])</f>
        <v>1</v>
      </c>
    </row>
    <row r="5" spans="1:9" x14ac:dyDescent="0.35">
      <c r="A5" s="4" t="s">
        <v>339</v>
      </c>
      <c r="B5" s="1" t="str">
        <f>IFERROR(RIGHT(hashes_sorted[[#This Row],[Full account]],LEN(hashes_sorted[[#This Row],[Full account]])-SEARCH("\",hashes_sorted[[#This Row],[Full account]],1)),"")</f>
        <v>ivanoff2</v>
      </c>
      <c r="C5" s="1" t="e">
        <f>VLOOKUP(hashes_sorted[[#This Row],[SAM]],'2. Enabled_accounts'!B:C,2,FALSE)</f>
        <v>#N/A</v>
      </c>
      <c r="D5" s="14" t="s">
        <v>136</v>
      </c>
      <c r="E5" s="1" t="str">
        <f>IFERROR(VLOOKUP(hashes_sorted[[#This Row],[Hash]],Dict!A:B,2,FALSE),"")</f>
        <v>123qweAS</v>
      </c>
      <c r="F5" s="1" t="b">
        <f>IF(ISNA(VLOOKUP(hashes_sorted[[#This Row],[SAM]],'2. Enabled_accounts'!B:B,1,FALSE)), FALSE, TRUE)</f>
        <v>0</v>
      </c>
      <c r="G5" s="1" t="b">
        <f>IFERROR(VLOOKUP(hashes_sorted[[#This Row],[Hash]],'1. Hashes unique'!A:C,3,FALSE),"")</f>
        <v>1</v>
      </c>
      <c r="H5" s="1" t="b">
        <f>IF(ISNA(VLOOKUP(hashes_sorted[[#This Row],[Hash]],'3. Hashes leaked'!A:A,1,FALSE)), FALSE, TRUE)</f>
        <v>1</v>
      </c>
      <c r="I5" s="1" t="b">
        <f>AND(OR(hashes_sorted[[#This Row],[IS_REUSED]],hashes_sorted[[#This Row],[IS_LEAKED]]),hashes_sorted[[#This Row],[IS_ENABLED]])</f>
        <v>0</v>
      </c>
    </row>
    <row r="6" spans="1:9" x14ac:dyDescent="0.35">
      <c r="A6" s="6" t="s">
        <v>340</v>
      </c>
      <c r="B6" s="1" t="str">
        <f>IFERROR(RIGHT(hashes_sorted[[#This Row],[Full account]],LEN(hashes_sorted[[#This Row],[Full account]])-SEARCH("\",hashes_sorted[[#This Row],[Full account]],1)),"")</f>
        <v>petroff2</v>
      </c>
      <c r="C6" s="1" t="e">
        <f>VLOOKUP(hashes_sorted[[#This Row],[SAM]],'2. Enabled_accounts'!B:C,2,FALSE)</f>
        <v>#N/A</v>
      </c>
      <c r="D6" s="15" t="s">
        <v>54</v>
      </c>
      <c r="E6" s="1" t="str">
        <f>IFERROR(VLOOKUP(hashes_sorted[[#This Row],[Hash]],Dict!A:B,2,FALSE),"")</f>
        <v>123qweASD</v>
      </c>
      <c r="F6" s="1" t="b">
        <f>IF(ISNA(VLOOKUP(hashes_sorted[[#This Row],[SAM]],'2. Enabled_accounts'!B:B,1,FALSE)), FALSE, TRUE)</f>
        <v>0</v>
      </c>
      <c r="G6" s="1" t="b">
        <f>IFERROR(VLOOKUP(hashes_sorted[[#This Row],[Hash]],'1. Hashes unique'!A:C,3,FALSE),"")</f>
        <v>1</v>
      </c>
      <c r="H6" s="1" t="b">
        <f>IF(ISNA(VLOOKUP(hashes_sorted[[#This Row],[Hash]],'3. Hashes leaked'!A:A,1,FALSE)), FALSE, TRUE)</f>
        <v>1</v>
      </c>
      <c r="I6" s="1" t="b">
        <f>AND(OR(hashes_sorted[[#This Row],[IS_REUSED]],hashes_sorted[[#This Row],[IS_LEAKED]]),hashes_sorted[[#This Row],[IS_ENABLED]])</f>
        <v>0</v>
      </c>
    </row>
    <row r="7" spans="1:9" x14ac:dyDescent="0.35">
      <c r="A7" s="4" t="s">
        <v>341</v>
      </c>
      <c r="B7" s="1" t="str">
        <f>IFERROR(RIGHT(hashes_sorted[[#This Row],[Full account]],LEN(hashes_sorted[[#This Row],[Full account]])-SEARCH("\",hashes_sorted[[#This Row],[Full account]],1)),"")</f>
        <v>sidoroff2</v>
      </c>
      <c r="C7" s="1" t="e">
        <f>VLOOKUP(hashes_sorted[[#This Row],[SAM]],'2. Enabled_accounts'!B:C,2,FALSE)</f>
        <v>#N/A</v>
      </c>
      <c r="D7" s="15" t="s">
        <v>342</v>
      </c>
      <c r="E7" s="1" t="str">
        <f>IFERROR(VLOOKUP(hashes_sorted[[#This Row],[Hash]],Dict!A:B,2,FALSE),"")</f>
        <v/>
      </c>
      <c r="F7" s="1" t="b">
        <f>IF(ISNA(VLOOKUP(hashes_sorted[[#This Row],[SAM]],'2. Enabled_accounts'!B:B,1,FALSE)), FALSE, TRUE)</f>
        <v>0</v>
      </c>
      <c r="G7" s="1" t="str">
        <f>IFERROR(VLOOKUP(hashes_sorted[[#This Row],[Hash]],'1. Hashes unique'!A:C,3,FALSE),"")</f>
        <v/>
      </c>
      <c r="H7" s="1" t="b">
        <f>IF(ISNA(VLOOKUP(hashes_sorted[[#This Row],[Hash]],'3. Hashes leaked'!A:A,1,FALSE)), FALSE, TRUE)</f>
        <v>0</v>
      </c>
      <c r="I7" s="1" t="b">
        <f>AND(OR(hashes_sorted[[#This Row],[IS_REUSED]],hashes_sorted[[#This Row],[IS_LEAKED]]),hashes_sorted[[#This Row],[IS_ENABLED]])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F6DA-4388-4D15-A460-F1362BAECA56}">
  <sheetPr codeName="Sheet2"/>
  <dimension ref="A1:M1352"/>
  <sheetViews>
    <sheetView topLeftCell="B1" workbookViewId="0">
      <selection activeCell="H12" sqref="H12"/>
    </sheetView>
  </sheetViews>
  <sheetFormatPr defaultRowHeight="14.5" x14ac:dyDescent="0.35"/>
  <cols>
    <col min="1" max="1" width="27" customWidth="1"/>
    <col min="2" max="2" width="19.08984375" customWidth="1"/>
    <col min="4" max="4" width="23.81640625" bestFit="1" customWidth="1"/>
    <col min="7" max="7" width="18" customWidth="1"/>
    <col min="8" max="8" width="38.90625" customWidth="1"/>
    <col min="9" max="9" width="18" customWidth="1"/>
    <col min="10" max="10" width="28.81640625" style="8" customWidth="1"/>
    <col min="11" max="12" width="8.7265625" style="8"/>
    <col min="13" max="13" width="31.6328125" style="8" customWidth="1"/>
  </cols>
  <sheetData>
    <row r="1" spans="1:13" x14ac:dyDescent="0.35">
      <c r="A1" t="s">
        <v>307</v>
      </c>
      <c r="B1" t="s">
        <v>138</v>
      </c>
      <c r="C1" t="s">
        <v>308</v>
      </c>
      <c r="D1" t="s">
        <v>292</v>
      </c>
      <c r="E1" t="s">
        <v>295</v>
      </c>
      <c r="F1" t="s">
        <v>306</v>
      </c>
      <c r="G1" t="s">
        <v>319</v>
      </c>
      <c r="H1" t="s">
        <v>314</v>
      </c>
      <c r="I1" t="s">
        <v>313</v>
      </c>
      <c r="J1" s="8" t="s">
        <v>309</v>
      </c>
      <c r="K1" s="8" t="s">
        <v>310</v>
      </c>
      <c r="L1" s="8" t="s">
        <v>311</v>
      </c>
      <c r="M1" s="8" t="s">
        <v>312</v>
      </c>
    </row>
    <row r="2" spans="1:13" x14ac:dyDescent="0.35">
      <c r="A2" s="4" t="s">
        <v>335</v>
      </c>
      <c r="B2" s="14" t="s">
        <v>136</v>
      </c>
      <c r="C2" s="5" t="s">
        <v>338</v>
      </c>
      <c r="D2" s="5" t="s">
        <v>329</v>
      </c>
      <c r="E2" s="5" t="b">
        <v>1</v>
      </c>
      <c r="F2" s="5" t="s">
        <v>305</v>
      </c>
      <c r="G2" s="5" t="str">
        <f>_xlfn.IFNA(VLOOKUP(B2,Dict!A:B,2,FALSE),"")</f>
        <v>123qweAS</v>
      </c>
      <c r="H2" s="14" t="s">
        <v>136</v>
      </c>
      <c r="I2" s="9" t="b">
        <f>IF(B2=H2,FALSE,TRUE)</f>
        <v>0</v>
      </c>
      <c r="J2" s="8" t="b">
        <f>VLOOKUP(A2,hashes_sorted[],9,FALSE)</f>
        <v>1</v>
      </c>
      <c r="K2" s="8" t="b">
        <f>VLOOKUP(A2,hashes_sorted[],8,FALSE)</f>
        <v>1</v>
      </c>
      <c r="L2" s="8" t="b">
        <f>VLOOKUP(A2,hashes_sorted[],7,FALSE)</f>
        <v>1</v>
      </c>
      <c r="M2" s="8" t="str">
        <f>VLOOKUP(A2,hashes_sorted[],5,FALSE)</f>
        <v>123qweAS</v>
      </c>
    </row>
    <row r="3" spans="1:13" x14ac:dyDescent="0.35">
      <c r="A3" s="6" t="s">
        <v>336</v>
      </c>
      <c r="B3" s="15" t="s">
        <v>54</v>
      </c>
      <c r="C3" s="7" t="s">
        <v>338</v>
      </c>
      <c r="D3" s="7" t="s">
        <v>330</v>
      </c>
      <c r="E3" s="7" t="b">
        <v>1</v>
      </c>
      <c r="F3" s="7" t="s">
        <v>305</v>
      </c>
      <c r="G3" s="5" t="str">
        <f>_xlfn.IFNA(VLOOKUP(B3,Dict!A:B,2,FALSE),"")</f>
        <v>123qweASD</v>
      </c>
      <c r="H3" s="15" t="s">
        <v>54</v>
      </c>
      <c r="I3" s="9" t="b">
        <f t="shared" ref="I3:I4" si="0">IF(B3=H3,FALSE,TRUE)</f>
        <v>0</v>
      </c>
      <c r="J3" s="8" t="b">
        <f>VLOOKUP(A3,hashes_sorted[],9,FALSE)</f>
        <v>1</v>
      </c>
      <c r="K3" s="8" t="b">
        <f>VLOOKUP(A3,hashes_sorted[],8,FALSE)</f>
        <v>1</v>
      </c>
      <c r="L3" s="8" t="b">
        <f>VLOOKUP(A3,hashes_sorted[],7,FALSE)</f>
        <v>1</v>
      </c>
      <c r="M3" s="8" t="str">
        <f>VLOOKUP(A3,hashes_sorted[],5,FALSE)</f>
        <v>123qweASD</v>
      </c>
    </row>
    <row r="4" spans="1:13" x14ac:dyDescent="0.35">
      <c r="A4" s="4" t="s">
        <v>337</v>
      </c>
      <c r="B4" s="14" t="s">
        <v>89</v>
      </c>
      <c r="C4" s="5" t="s">
        <v>338</v>
      </c>
      <c r="D4" s="5" t="s">
        <v>331</v>
      </c>
      <c r="E4" s="5" t="b">
        <v>1</v>
      </c>
      <c r="F4" s="5" t="b">
        <v>1</v>
      </c>
      <c r="G4" s="5" t="str">
        <f>_xlfn.IFNA(VLOOKUP(B4,Dict!A:B,2,FALSE),"")</f>
        <v>123QWEasd</v>
      </c>
      <c r="H4" s="14" t="s">
        <v>343</v>
      </c>
      <c r="I4" s="9" t="b">
        <f t="shared" si="0"/>
        <v>1</v>
      </c>
      <c r="J4" s="8" t="b">
        <f>VLOOKUP(A4,hashes_sorted[],9,FALSE)</f>
        <v>1</v>
      </c>
      <c r="K4" s="8" t="b">
        <f>VLOOKUP(A4,hashes_sorted[],8,FALSE)</f>
        <v>1</v>
      </c>
      <c r="L4" s="8" t="b">
        <f>VLOOKUP(A4,hashes_sorted[],7,FALSE)</f>
        <v>0</v>
      </c>
      <c r="M4" s="8" t="str">
        <f>VLOOKUP(A4,hashes_sorted[],5,FALSE)</f>
        <v>123QWEasd</v>
      </c>
    </row>
    <row r="5" spans="1:13" x14ac:dyDescent="0.35">
      <c r="J5"/>
      <c r="K5"/>
      <c r="L5"/>
      <c r="M5"/>
    </row>
    <row r="6" spans="1:13" x14ac:dyDescent="0.35">
      <c r="J6"/>
      <c r="K6"/>
      <c r="L6"/>
      <c r="M6"/>
    </row>
    <row r="7" spans="1:13" x14ac:dyDescent="0.35">
      <c r="J7"/>
      <c r="K7"/>
      <c r="L7"/>
      <c r="M7"/>
    </row>
    <row r="8" spans="1:13" x14ac:dyDescent="0.35">
      <c r="J8"/>
      <c r="K8"/>
      <c r="L8"/>
      <c r="M8"/>
    </row>
    <row r="9" spans="1:13" x14ac:dyDescent="0.35">
      <c r="J9"/>
      <c r="K9"/>
      <c r="L9"/>
      <c r="M9"/>
    </row>
    <row r="10" spans="1:13" x14ac:dyDescent="0.35">
      <c r="J10"/>
      <c r="K10"/>
      <c r="L10"/>
      <c r="M10"/>
    </row>
    <row r="11" spans="1:13" x14ac:dyDescent="0.35">
      <c r="J11"/>
      <c r="K11"/>
      <c r="L11"/>
      <c r="M11"/>
    </row>
    <row r="12" spans="1:13" x14ac:dyDescent="0.35">
      <c r="J12"/>
      <c r="K12"/>
      <c r="L12"/>
      <c r="M12"/>
    </row>
    <row r="13" spans="1:13" x14ac:dyDescent="0.35">
      <c r="J13"/>
      <c r="K13"/>
      <c r="L13"/>
      <c r="M13"/>
    </row>
    <row r="14" spans="1:13" x14ac:dyDescent="0.35">
      <c r="J14"/>
      <c r="K14"/>
      <c r="L14"/>
      <c r="M14"/>
    </row>
    <row r="15" spans="1:13" x14ac:dyDescent="0.35">
      <c r="J15"/>
      <c r="K15"/>
      <c r="L15"/>
      <c r="M15"/>
    </row>
    <row r="16" spans="1:13" x14ac:dyDescent="0.35">
      <c r="J16"/>
      <c r="K16"/>
      <c r="L16"/>
      <c r="M16"/>
    </row>
    <row r="17" spans="10:13" x14ac:dyDescent="0.35">
      <c r="J17"/>
      <c r="K17"/>
      <c r="L17"/>
      <c r="M17"/>
    </row>
    <row r="18" spans="10:13" x14ac:dyDescent="0.35">
      <c r="J18"/>
      <c r="K18"/>
      <c r="L18"/>
      <c r="M18"/>
    </row>
    <row r="19" spans="10:13" x14ac:dyDescent="0.35">
      <c r="J19"/>
      <c r="K19"/>
      <c r="L19"/>
      <c r="M19"/>
    </row>
    <row r="20" spans="10:13" x14ac:dyDescent="0.35">
      <c r="J20"/>
      <c r="K20"/>
      <c r="L20"/>
      <c r="M20"/>
    </row>
    <row r="21" spans="10:13" x14ac:dyDescent="0.35">
      <c r="J21"/>
      <c r="K21"/>
      <c r="L21"/>
      <c r="M21"/>
    </row>
    <row r="22" spans="10:13" x14ac:dyDescent="0.35">
      <c r="J22"/>
      <c r="K22"/>
      <c r="L22"/>
      <c r="M22"/>
    </row>
    <row r="23" spans="10:13" x14ac:dyDescent="0.35">
      <c r="J23"/>
      <c r="K23"/>
      <c r="L23"/>
      <c r="M23"/>
    </row>
    <row r="24" spans="10:13" x14ac:dyDescent="0.35">
      <c r="J24"/>
      <c r="K24"/>
      <c r="L24"/>
      <c r="M24"/>
    </row>
    <row r="25" spans="10:13" x14ac:dyDescent="0.35">
      <c r="J25"/>
      <c r="K25"/>
      <c r="L25"/>
      <c r="M25"/>
    </row>
    <row r="26" spans="10:13" x14ac:dyDescent="0.35">
      <c r="J26"/>
      <c r="K26"/>
      <c r="L26"/>
      <c r="M26"/>
    </row>
    <row r="27" spans="10:13" x14ac:dyDescent="0.35">
      <c r="J27"/>
      <c r="K27"/>
      <c r="L27"/>
      <c r="M27"/>
    </row>
    <row r="28" spans="10:13" x14ac:dyDescent="0.35">
      <c r="J28"/>
      <c r="K28"/>
      <c r="L28"/>
      <c r="M28"/>
    </row>
    <row r="29" spans="10:13" x14ac:dyDescent="0.35">
      <c r="J29"/>
      <c r="K29"/>
      <c r="L29"/>
      <c r="M29"/>
    </row>
    <row r="30" spans="10:13" x14ac:dyDescent="0.35">
      <c r="J30"/>
      <c r="K30"/>
      <c r="L30"/>
      <c r="M30"/>
    </row>
    <row r="31" spans="10:13" x14ac:dyDescent="0.35">
      <c r="J31"/>
      <c r="K31"/>
      <c r="L31"/>
      <c r="M31"/>
    </row>
    <row r="32" spans="10:13" x14ac:dyDescent="0.35">
      <c r="J32"/>
      <c r="K32"/>
      <c r="L32"/>
      <c r="M32"/>
    </row>
    <row r="33" spans="10:13" x14ac:dyDescent="0.35">
      <c r="J33"/>
      <c r="K33"/>
      <c r="L33"/>
      <c r="M33"/>
    </row>
    <row r="34" spans="10:13" x14ac:dyDescent="0.35">
      <c r="J34"/>
      <c r="K34"/>
      <c r="L34"/>
      <c r="M34"/>
    </row>
    <row r="35" spans="10:13" x14ac:dyDescent="0.35">
      <c r="J35"/>
      <c r="K35"/>
      <c r="L35"/>
      <c r="M35"/>
    </row>
    <row r="36" spans="10:13" x14ac:dyDescent="0.35">
      <c r="J36"/>
      <c r="K36"/>
      <c r="L36"/>
      <c r="M36"/>
    </row>
    <row r="37" spans="10:13" x14ac:dyDescent="0.35">
      <c r="J37"/>
      <c r="K37"/>
      <c r="L37"/>
      <c r="M37"/>
    </row>
    <row r="38" spans="10:13" x14ac:dyDescent="0.35">
      <c r="J38"/>
      <c r="K38"/>
      <c r="L38"/>
      <c r="M38"/>
    </row>
    <row r="39" spans="10:13" x14ac:dyDescent="0.35">
      <c r="J39"/>
      <c r="K39"/>
      <c r="L39"/>
      <c r="M39"/>
    </row>
    <row r="40" spans="10:13" x14ac:dyDescent="0.35">
      <c r="J40"/>
      <c r="K40"/>
      <c r="L40"/>
      <c r="M40"/>
    </row>
    <row r="41" spans="10:13" x14ac:dyDescent="0.35">
      <c r="J41"/>
      <c r="K41"/>
      <c r="L41"/>
      <c r="M41"/>
    </row>
    <row r="42" spans="10:13" x14ac:dyDescent="0.35">
      <c r="J42"/>
      <c r="K42"/>
      <c r="L42"/>
      <c r="M42"/>
    </row>
    <row r="43" spans="10:13" x14ac:dyDescent="0.35">
      <c r="J43"/>
      <c r="K43"/>
      <c r="L43"/>
      <c r="M43"/>
    </row>
    <row r="44" spans="10:13" x14ac:dyDescent="0.35">
      <c r="J44"/>
      <c r="K44"/>
      <c r="L44"/>
      <c r="M44"/>
    </row>
    <row r="45" spans="10:13" x14ac:dyDescent="0.35">
      <c r="J45"/>
      <c r="K45"/>
      <c r="L45"/>
      <c r="M45"/>
    </row>
    <row r="46" spans="10:13" x14ac:dyDescent="0.35">
      <c r="J46"/>
      <c r="K46"/>
      <c r="L46"/>
      <c r="M46"/>
    </row>
    <row r="47" spans="10:13" x14ac:dyDescent="0.35">
      <c r="J47"/>
      <c r="K47"/>
      <c r="L47"/>
      <c r="M47"/>
    </row>
    <row r="48" spans="10:13" x14ac:dyDescent="0.35">
      <c r="J48"/>
      <c r="K48"/>
      <c r="L48"/>
      <c r="M48"/>
    </row>
    <row r="49" spans="10:13" x14ac:dyDescent="0.35">
      <c r="J49"/>
      <c r="K49"/>
      <c r="L49"/>
      <c r="M49"/>
    </row>
    <row r="50" spans="10:13" x14ac:dyDescent="0.35">
      <c r="J50"/>
      <c r="K50"/>
      <c r="L50"/>
      <c r="M50"/>
    </row>
    <row r="51" spans="10:13" x14ac:dyDescent="0.35">
      <c r="J51"/>
      <c r="K51"/>
      <c r="L51"/>
      <c r="M51"/>
    </row>
    <row r="52" spans="10:13" x14ac:dyDescent="0.35">
      <c r="J52"/>
      <c r="K52"/>
      <c r="L52"/>
      <c r="M52"/>
    </row>
    <row r="53" spans="10:13" x14ac:dyDescent="0.35">
      <c r="J53"/>
      <c r="K53"/>
      <c r="L53"/>
      <c r="M53"/>
    </row>
    <row r="54" spans="10:13" x14ac:dyDescent="0.35">
      <c r="J54"/>
      <c r="K54"/>
      <c r="L54"/>
      <c r="M54"/>
    </row>
    <row r="55" spans="10:13" x14ac:dyDescent="0.35">
      <c r="J55"/>
      <c r="K55"/>
      <c r="L55"/>
      <c r="M55"/>
    </row>
    <row r="56" spans="10:13" x14ac:dyDescent="0.35">
      <c r="J56"/>
      <c r="K56"/>
      <c r="L56"/>
      <c r="M56"/>
    </row>
    <row r="57" spans="10:13" x14ac:dyDescent="0.35">
      <c r="J57"/>
      <c r="K57"/>
      <c r="L57"/>
      <c r="M57"/>
    </row>
    <row r="58" spans="10:13" x14ac:dyDescent="0.35">
      <c r="J58"/>
      <c r="K58"/>
      <c r="L58"/>
      <c r="M58"/>
    </row>
    <row r="59" spans="10:13" x14ac:dyDescent="0.35">
      <c r="J59"/>
      <c r="K59"/>
      <c r="L59"/>
      <c r="M59"/>
    </row>
    <row r="60" spans="10:13" x14ac:dyDescent="0.35">
      <c r="J60"/>
      <c r="K60"/>
      <c r="L60"/>
      <c r="M60"/>
    </row>
    <row r="61" spans="10:13" x14ac:dyDescent="0.35">
      <c r="J61"/>
      <c r="K61"/>
      <c r="L61"/>
      <c r="M61"/>
    </row>
    <row r="62" spans="10:13" x14ac:dyDescent="0.35">
      <c r="J62"/>
      <c r="K62"/>
      <c r="L62"/>
      <c r="M62"/>
    </row>
    <row r="63" spans="10:13" x14ac:dyDescent="0.35">
      <c r="J63"/>
      <c r="K63"/>
      <c r="L63"/>
      <c r="M63"/>
    </row>
    <row r="64" spans="10:13" x14ac:dyDescent="0.35">
      <c r="J64"/>
      <c r="K64"/>
      <c r="L64"/>
      <c r="M64"/>
    </row>
    <row r="65" spans="10:13" x14ac:dyDescent="0.35">
      <c r="J65"/>
      <c r="K65"/>
      <c r="L65"/>
      <c r="M65"/>
    </row>
    <row r="66" spans="10:13" x14ac:dyDescent="0.35">
      <c r="J66"/>
      <c r="K66"/>
      <c r="L66"/>
      <c r="M66"/>
    </row>
    <row r="67" spans="10:13" x14ac:dyDescent="0.35">
      <c r="J67"/>
      <c r="K67"/>
      <c r="L67"/>
      <c r="M67"/>
    </row>
    <row r="68" spans="10:13" x14ac:dyDescent="0.35">
      <c r="J68"/>
      <c r="K68"/>
      <c r="L68"/>
      <c r="M68"/>
    </row>
    <row r="69" spans="10:13" x14ac:dyDescent="0.35">
      <c r="J69"/>
      <c r="K69"/>
      <c r="L69"/>
      <c r="M69"/>
    </row>
    <row r="70" spans="10:13" x14ac:dyDescent="0.35">
      <c r="J70"/>
      <c r="K70"/>
      <c r="L70"/>
      <c r="M70"/>
    </row>
    <row r="71" spans="10:13" x14ac:dyDescent="0.35">
      <c r="J71"/>
      <c r="K71"/>
      <c r="L71"/>
      <c r="M71"/>
    </row>
    <row r="72" spans="10:13" x14ac:dyDescent="0.35">
      <c r="J72"/>
      <c r="K72"/>
      <c r="L72"/>
      <c r="M72"/>
    </row>
    <row r="73" spans="10:13" x14ac:dyDescent="0.35">
      <c r="J73"/>
      <c r="K73"/>
      <c r="L73"/>
      <c r="M73"/>
    </row>
    <row r="74" spans="10:13" x14ac:dyDescent="0.35">
      <c r="J74"/>
      <c r="K74"/>
      <c r="L74"/>
      <c r="M74"/>
    </row>
    <row r="75" spans="10:13" x14ac:dyDescent="0.35">
      <c r="J75"/>
      <c r="K75"/>
      <c r="L75"/>
      <c r="M75"/>
    </row>
    <row r="76" spans="10:13" x14ac:dyDescent="0.35">
      <c r="J76"/>
      <c r="K76"/>
      <c r="L76"/>
      <c r="M76"/>
    </row>
    <row r="77" spans="10:13" x14ac:dyDescent="0.35">
      <c r="J77"/>
      <c r="K77"/>
      <c r="L77"/>
      <c r="M77"/>
    </row>
    <row r="78" spans="10:13" x14ac:dyDescent="0.35">
      <c r="J78"/>
      <c r="K78"/>
      <c r="L78"/>
      <c r="M78"/>
    </row>
    <row r="79" spans="10:13" x14ac:dyDescent="0.35">
      <c r="J79"/>
      <c r="K79"/>
      <c r="L79"/>
      <c r="M79"/>
    </row>
    <row r="80" spans="10:13" x14ac:dyDescent="0.35">
      <c r="J80"/>
      <c r="K80"/>
      <c r="L80"/>
      <c r="M80"/>
    </row>
    <row r="81" spans="10:13" x14ac:dyDescent="0.35">
      <c r="J81"/>
      <c r="K81"/>
      <c r="L81"/>
      <c r="M81"/>
    </row>
    <row r="82" spans="10:13" x14ac:dyDescent="0.35">
      <c r="J82"/>
      <c r="K82"/>
      <c r="L82"/>
      <c r="M82"/>
    </row>
    <row r="83" spans="10:13" x14ac:dyDescent="0.35">
      <c r="J83"/>
      <c r="K83"/>
      <c r="L83"/>
      <c r="M83"/>
    </row>
    <row r="84" spans="10:13" x14ac:dyDescent="0.35">
      <c r="J84"/>
      <c r="K84"/>
      <c r="L84"/>
      <c r="M84"/>
    </row>
    <row r="85" spans="10:13" x14ac:dyDescent="0.35">
      <c r="J85"/>
      <c r="K85"/>
      <c r="L85"/>
      <c r="M85"/>
    </row>
    <row r="86" spans="10:13" x14ac:dyDescent="0.35">
      <c r="J86"/>
      <c r="K86"/>
      <c r="L86"/>
      <c r="M86"/>
    </row>
    <row r="87" spans="10:13" x14ac:dyDescent="0.35">
      <c r="J87"/>
      <c r="K87"/>
      <c r="L87"/>
      <c r="M87"/>
    </row>
    <row r="88" spans="10:13" x14ac:dyDescent="0.35">
      <c r="J88"/>
      <c r="K88"/>
      <c r="L88"/>
      <c r="M88"/>
    </row>
    <row r="89" spans="10:13" x14ac:dyDescent="0.35">
      <c r="J89"/>
      <c r="K89"/>
      <c r="L89"/>
      <c r="M89"/>
    </row>
    <row r="90" spans="10:13" x14ac:dyDescent="0.35">
      <c r="J90"/>
      <c r="K90"/>
      <c r="L90"/>
      <c r="M90"/>
    </row>
    <row r="91" spans="10:13" x14ac:dyDescent="0.35">
      <c r="J91"/>
      <c r="K91"/>
      <c r="L91"/>
      <c r="M91"/>
    </row>
    <row r="92" spans="10:13" x14ac:dyDescent="0.35">
      <c r="J92"/>
      <c r="K92"/>
      <c r="L92"/>
      <c r="M92"/>
    </row>
    <row r="93" spans="10:13" x14ac:dyDescent="0.35">
      <c r="J93"/>
      <c r="K93"/>
      <c r="L93"/>
      <c r="M93"/>
    </row>
    <row r="94" spans="10:13" x14ac:dyDescent="0.35">
      <c r="J94"/>
      <c r="K94"/>
      <c r="L94"/>
      <c r="M94"/>
    </row>
    <row r="95" spans="10:13" x14ac:dyDescent="0.35">
      <c r="J95"/>
      <c r="K95"/>
      <c r="L95"/>
      <c r="M95"/>
    </row>
    <row r="96" spans="10:13" x14ac:dyDescent="0.35">
      <c r="J96"/>
      <c r="K96"/>
      <c r="L96"/>
      <c r="M96"/>
    </row>
    <row r="97" spans="10:13" x14ac:dyDescent="0.35">
      <c r="J97"/>
      <c r="K97"/>
      <c r="L97"/>
      <c r="M97"/>
    </row>
    <row r="98" spans="10:13" x14ac:dyDescent="0.35">
      <c r="J98"/>
      <c r="K98"/>
      <c r="L98"/>
      <c r="M98"/>
    </row>
    <row r="99" spans="10:13" x14ac:dyDescent="0.35">
      <c r="J99"/>
      <c r="K99"/>
      <c r="L99"/>
      <c r="M99"/>
    </row>
    <row r="100" spans="10:13" x14ac:dyDescent="0.35">
      <c r="J100"/>
      <c r="K100"/>
      <c r="L100"/>
      <c r="M100"/>
    </row>
    <row r="101" spans="10:13" x14ac:dyDescent="0.35">
      <c r="J101"/>
      <c r="K101"/>
      <c r="L101"/>
      <c r="M101"/>
    </row>
    <row r="102" spans="10:13" x14ac:dyDescent="0.35">
      <c r="J102"/>
      <c r="K102"/>
      <c r="L102"/>
      <c r="M102"/>
    </row>
    <row r="103" spans="10:13" x14ac:dyDescent="0.35">
      <c r="J103"/>
      <c r="K103"/>
      <c r="L103"/>
      <c r="M103"/>
    </row>
    <row r="104" spans="10:13" x14ac:dyDescent="0.35">
      <c r="J104"/>
      <c r="K104"/>
      <c r="L104"/>
      <c r="M104"/>
    </row>
    <row r="105" spans="10:13" x14ac:dyDescent="0.35">
      <c r="J105"/>
      <c r="K105"/>
      <c r="L105"/>
      <c r="M105"/>
    </row>
    <row r="106" spans="10:13" x14ac:dyDescent="0.35">
      <c r="J106"/>
      <c r="K106"/>
      <c r="L106"/>
      <c r="M106"/>
    </row>
    <row r="107" spans="10:13" x14ac:dyDescent="0.35">
      <c r="J107"/>
      <c r="K107"/>
      <c r="L107"/>
      <c r="M107"/>
    </row>
    <row r="108" spans="10:13" x14ac:dyDescent="0.35">
      <c r="J108"/>
      <c r="K108"/>
      <c r="L108"/>
      <c r="M108"/>
    </row>
    <row r="109" spans="10:13" x14ac:dyDescent="0.35">
      <c r="J109"/>
      <c r="K109"/>
      <c r="L109"/>
      <c r="M109"/>
    </row>
    <row r="110" spans="10:13" x14ac:dyDescent="0.35">
      <c r="J110"/>
      <c r="K110"/>
      <c r="L110"/>
      <c r="M110"/>
    </row>
    <row r="111" spans="10:13" x14ac:dyDescent="0.35">
      <c r="J111"/>
      <c r="K111"/>
      <c r="L111"/>
      <c r="M111"/>
    </row>
    <row r="112" spans="10:13" x14ac:dyDescent="0.35">
      <c r="J112"/>
      <c r="K112"/>
      <c r="L112"/>
      <c r="M112"/>
    </row>
    <row r="113" spans="10:13" x14ac:dyDescent="0.35">
      <c r="J113"/>
      <c r="K113"/>
      <c r="L113"/>
      <c r="M113"/>
    </row>
    <row r="114" spans="10:13" x14ac:dyDescent="0.35">
      <c r="J114"/>
      <c r="K114"/>
      <c r="L114"/>
      <c r="M114"/>
    </row>
    <row r="115" spans="10:13" x14ac:dyDescent="0.35">
      <c r="J115"/>
      <c r="K115"/>
      <c r="L115"/>
      <c r="M115"/>
    </row>
    <row r="116" spans="10:13" x14ac:dyDescent="0.35">
      <c r="J116"/>
      <c r="K116"/>
      <c r="L116"/>
      <c r="M116"/>
    </row>
    <row r="117" spans="10:13" x14ac:dyDescent="0.35">
      <c r="J117"/>
      <c r="K117"/>
      <c r="L117"/>
      <c r="M117"/>
    </row>
    <row r="118" spans="10:13" x14ac:dyDescent="0.35">
      <c r="J118"/>
      <c r="K118"/>
      <c r="L118"/>
      <c r="M118"/>
    </row>
    <row r="119" spans="10:13" x14ac:dyDescent="0.35">
      <c r="J119"/>
      <c r="K119"/>
      <c r="L119"/>
      <c r="M119"/>
    </row>
    <row r="120" spans="10:13" x14ac:dyDescent="0.35">
      <c r="J120"/>
      <c r="K120"/>
      <c r="L120"/>
      <c r="M120"/>
    </row>
    <row r="121" spans="10:13" x14ac:dyDescent="0.35">
      <c r="J121"/>
      <c r="K121"/>
      <c r="L121"/>
      <c r="M121"/>
    </row>
    <row r="122" spans="10:13" x14ac:dyDescent="0.35">
      <c r="J122"/>
      <c r="K122"/>
      <c r="L122"/>
      <c r="M122"/>
    </row>
    <row r="123" spans="10:13" x14ac:dyDescent="0.35">
      <c r="J123"/>
      <c r="K123"/>
      <c r="L123"/>
      <c r="M123"/>
    </row>
    <row r="124" spans="10:13" x14ac:dyDescent="0.35">
      <c r="J124"/>
      <c r="K124"/>
      <c r="L124"/>
      <c r="M124"/>
    </row>
    <row r="125" spans="10:13" x14ac:dyDescent="0.35">
      <c r="J125"/>
      <c r="K125"/>
      <c r="L125"/>
      <c r="M125"/>
    </row>
    <row r="126" spans="10:13" x14ac:dyDescent="0.35">
      <c r="J126"/>
      <c r="K126"/>
      <c r="L126"/>
      <c r="M126"/>
    </row>
    <row r="127" spans="10:13" x14ac:dyDescent="0.35">
      <c r="J127"/>
      <c r="K127"/>
      <c r="L127"/>
      <c r="M127"/>
    </row>
    <row r="128" spans="10:13" x14ac:dyDescent="0.35">
      <c r="J128"/>
      <c r="K128"/>
      <c r="L128"/>
      <c r="M128"/>
    </row>
    <row r="129" spans="10:13" x14ac:dyDescent="0.35">
      <c r="J129"/>
      <c r="K129"/>
      <c r="L129"/>
      <c r="M129"/>
    </row>
    <row r="130" spans="10:13" x14ac:dyDescent="0.35">
      <c r="J130"/>
      <c r="K130"/>
      <c r="L130"/>
      <c r="M130"/>
    </row>
    <row r="131" spans="10:13" x14ac:dyDescent="0.35">
      <c r="J131"/>
      <c r="K131"/>
      <c r="L131"/>
      <c r="M131"/>
    </row>
    <row r="132" spans="10:13" x14ac:dyDescent="0.35">
      <c r="J132"/>
      <c r="K132"/>
      <c r="L132"/>
      <c r="M132"/>
    </row>
    <row r="133" spans="10:13" x14ac:dyDescent="0.35">
      <c r="J133"/>
      <c r="K133"/>
      <c r="L133"/>
      <c r="M133"/>
    </row>
    <row r="134" spans="10:13" x14ac:dyDescent="0.35">
      <c r="J134"/>
      <c r="K134"/>
      <c r="L134"/>
      <c r="M134"/>
    </row>
    <row r="135" spans="10:13" x14ac:dyDescent="0.35">
      <c r="J135"/>
      <c r="K135"/>
      <c r="L135"/>
      <c r="M135"/>
    </row>
    <row r="136" spans="10:13" x14ac:dyDescent="0.35">
      <c r="J136"/>
      <c r="K136"/>
      <c r="L136"/>
      <c r="M136"/>
    </row>
    <row r="137" spans="10:13" x14ac:dyDescent="0.35">
      <c r="J137"/>
      <c r="K137"/>
      <c r="L137"/>
      <c r="M137"/>
    </row>
    <row r="138" spans="10:13" x14ac:dyDescent="0.35">
      <c r="J138"/>
      <c r="K138"/>
      <c r="L138"/>
      <c r="M138"/>
    </row>
    <row r="139" spans="10:13" x14ac:dyDescent="0.35">
      <c r="J139"/>
      <c r="K139"/>
      <c r="L139"/>
      <c r="M139"/>
    </row>
    <row r="140" spans="10:13" x14ac:dyDescent="0.35">
      <c r="J140"/>
      <c r="K140"/>
      <c r="L140"/>
      <c r="M140"/>
    </row>
    <row r="141" spans="10:13" x14ac:dyDescent="0.35">
      <c r="J141"/>
      <c r="K141"/>
      <c r="L141"/>
      <c r="M141"/>
    </row>
    <row r="142" spans="10:13" x14ac:dyDescent="0.35">
      <c r="J142"/>
      <c r="K142"/>
      <c r="L142"/>
      <c r="M142"/>
    </row>
    <row r="143" spans="10:13" x14ac:dyDescent="0.35">
      <c r="J143"/>
      <c r="K143"/>
      <c r="L143"/>
      <c r="M143"/>
    </row>
    <row r="144" spans="10:13" x14ac:dyDescent="0.35">
      <c r="J144"/>
      <c r="K144"/>
      <c r="L144"/>
      <c r="M144"/>
    </row>
    <row r="145" spans="10:13" x14ac:dyDescent="0.35">
      <c r="J145"/>
      <c r="K145"/>
      <c r="L145"/>
      <c r="M145"/>
    </row>
    <row r="146" spans="10:13" x14ac:dyDescent="0.35">
      <c r="J146"/>
      <c r="K146"/>
      <c r="L146"/>
      <c r="M146"/>
    </row>
    <row r="147" spans="10:13" x14ac:dyDescent="0.35">
      <c r="J147"/>
      <c r="K147"/>
      <c r="L147"/>
      <c r="M147"/>
    </row>
    <row r="148" spans="10:13" x14ac:dyDescent="0.35">
      <c r="J148"/>
      <c r="K148"/>
      <c r="L148"/>
      <c r="M148"/>
    </row>
    <row r="149" spans="10:13" x14ac:dyDescent="0.35">
      <c r="J149"/>
      <c r="K149"/>
      <c r="L149"/>
      <c r="M149"/>
    </row>
    <row r="150" spans="10:13" x14ac:dyDescent="0.35">
      <c r="J150"/>
      <c r="K150"/>
      <c r="L150"/>
      <c r="M150"/>
    </row>
    <row r="151" spans="10:13" x14ac:dyDescent="0.35">
      <c r="J151"/>
      <c r="K151"/>
      <c r="L151"/>
      <c r="M151"/>
    </row>
    <row r="152" spans="10:13" x14ac:dyDescent="0.35">
      <c r="J152"/>
      <c r="K152"/>
      <c r="L152"/>
      <c r="M152"/>
    </row>
    <row r="153" spans="10:13" x14ac:dyDescent="0.35">
      <c r="J153"/>
      <c r="K153"/>
      <c r="L153"/>
      <c r="M153"/>
    </row>
    <row r="154" spans="10:13" x14ac:dyDescent="0.35">
      <c r="J154"/>
      <c r="K154"/>
      <c r="L154"/>
      <c r="M154"/>
    </row>
    <row r="155" spans="10:13" x14ac:dyDescent="0.35">
      <c r="J155"/>
      <c r="K155"/>
      <c r="L155"/>
      <c r="M155"/>
    </row>
    <row r="156" spans="10:13" x14ac:dyDescent="0.35">
      <c r="J156"/>
      <c r="K156"/>
      <c r="L156"/>
      <c r="M156"/>
    </row>
    <row r="157" spans="10:13" x14ac:dyDescent="0.35">
      <c r="J157"/>
      <c r="K157"/>
      <c r="L157"/>
      <c r="M157"/>
    </row>
    <row r="158" spans="10:13" x14ac:dyDescent="0.35">
      <c r="J158"/>
      <c r="K158"/>
      <c r="L158"/>
      <c r="M158"/>
    </row>
    <row r="159" spans="10:13" x14ac:dyDescent="0.35">
      <c r="J159"/>
      <c r="K159"/>
      <c r="L159"/>
      <c r="M159"/>
    </row>
    <row r="160" spans="10:13" x14ac:dyDescent="0.35">
      <c r="J160"/>
      <c r="K160"/>
      <c r="L160"/>
      <c r="M160"/>
    </row>
    <row r="161" spans="10:13" x14ac:dyDescent="0.35">
      <c r="J161"/>
      <c r="K161"/>
      <c r="L161"/>
      <c r="M161"/>
    </row>
    <row r="162" spans="10:13" x14ac:dyDescent="0.35">
      <c r="J162"/>
      <c r="K162"/>
      <c r="L162"/>
      <c r="M162"/>
    </row>
    <row r="163" spans="10:13" x14ac:dyDescent="0.35">
      <c r="J163"/>
      <c r="K163"/>
      <c r="L163"/>
      <c r="M163"/>
    </row>
    <row r="164" spans="10:13" x14ac:dyDescent="0.35">
      <c r="J164"/>
      <c r="K164"/>
      <c r="L164"/>
      <c r="M164"/>
    </row>
    <row r="165" spans="10:13" x14ac:dyDescent="0.35">
      <c r="J165"/>
      <c r="K165"/>
      <c r="L165"/>
      <c r="M165"/>
    </row>
    <row r="166" spans="10:13" x14ac:dyDescent="0.35">
      <c r="J166"/>
      <c r="K166"/>
      <c r="L166"/>
      <c r="M166"/>
    </row>
    <row r="167" spans="10:13" x14ac:dyDescent="0.35">
      <c r="J167"/>
      <c r="K167"/>
      <c r="L167"/>
      <c r="M167"/>
    </row>
    <row r="168" spans="10:13" x14ac:dyDescent="0.35">
      <c r="J168"/>
      <c r="K168"/>
      <c r="L168"/>
      <c r="M168"/>
    </row>
    <row r="169" spans="10:13" x14ac:dyDescent="0.35">
      <c r="J169"/>
      <c r="K169"/>
      <c r="L169"/>
      <c r="M169"/>
    </row>
    <row r="170" spans="10:13" x14ac:dyDescent="0.35">
      <c r="J170"/>
      <c r="K170"/>
      <c r="L170"/>
      <c r="M170"/>
    </row>
    <row r="171" spans="10:13" x14ac:dyDescent="0.35">
      <c r="J171"/>
      <c r="K171"/>
      <c r="L171"/>
      <c r="M171"/>
    </row>
    <row r="172" spans="10:13" x14ac:dyDescent="0.35">
      <c r="J172"/>
      <c r="K172"/>
      <c r="L172"/>
      <c r="M172"/>
    </row>
    <row r="173" spans="10:13" x14ac:dyDescent="0.35">
      <c r="J173"/>
      <c r="K173"/>
      <c r="L173"/>
      <c r="M173"/>
    </row>
    <row r="174" spans="10:13" x14ac:dyDescent="0.35">
      <c r="J174"/>
      <c r="K174"/>
      <c r="L174"/>
      <c r="M174"/>
    </row>
    <row r="175" spans="10:13" x14ac:dyDescent="0.35">
      <c r="J175"/>
      <c r="K175"/>
      <c r="L175"/>
      <c r="M175"/>
    </row>
    <row r="176" spans="10:13" x14ac:dyDescent="0.35">
      <c r="J176"/>
      <c r="K176"/>
      <c r="L176"/>
      <c r="M176"/>
    </row>
    <row r="177" spans="10:13" x14ac:dyDescent="0.35">
      <c r="J177"/>
      <c r="K177"/>
      <c r="L177"/>
      <c r="M177"/>
    </row>
    <row r="178" spans="10:13" x14ac:dyDescent="0.35">
      <c r="J178"/>
      <c r="K178"/>
      <c r="L178"/>
      <c r="M178"/>
    </row>
    <row r="179" spans="10:13" x14ac:dyDescent="0.35">
      <c r="J179"/>
      <c r="K179"/>
      <c r="L179"/>
      <c r="M179"/>
    </row>
    <row r="180" spans="10:13" x14ac:dyDescent="0.35">
      <c r="J180"/>
      <c r="K180"/>
      <c r="L180"/>
      <c r="M180"/>
    </row>
    <row r="181" spans="10:13" x14ac:dyDescent="0.35">
      <c r="J181"/>
      <c r="K181"/>
      <c r="L181"/>
      <c r="M181"/>
    </row>
    <row r="182" spans="10:13" x14ac:dyDescent="0.35">
      <c r="J182"/>
      <c r="K182"/>
      <c r="L182"/>
      <c r="M182"/>
    </row>
    <row r="183" spans="10:13" x14ac:dyDescent="0.35">
      <c r="J183"/>
      <c r="K183"/>
      <c r="L183"/>
      <c r="M183"/>
    </row>
    <row r="184" spans="10:13" x14ac:dyDescent="0.35">
      <c r="J184"/>
      <c r="K184"/>
      <c r="L184"/>
      <c r="M184"/>
    </row>
    <row r="185" spans="10:13" x14ac:dyDescent="0.35">
      <c r="J185"/>
      <c r="K185"/>
      <c r="L185"/>
      <c r="M185"/>
    </row>
    <row r="186" spans="10:13" x14ac:dyDescent="0.35">
      <c r="J186"/>
      <c r="K186"/>
      <c r="L186"/>
      <c r="M186"/>
    </row>
    <row r="187" spans="10:13" x14ac:dyDescent="0.35">
      <c r="J187"/>
      <c r="K187"/>
      <c r="L187"/>
      <c r="M187"/>
    </row>
    <row r="188" spans="10:13" x14ac:dyDescent="0.35">
      <c r="J188"/>
      <c r="K188"/>
      <c r="L188"/>
      <c r="M188"/>
    </row>
    <row r="189" spans="10:13" x14ac:dyDescent="0.35">
      <c r="J189"/>
      <c r="K189"/>
      <c r="L189"/>
      <c r="M189"/>
    </row>
    <row r="190" spans="10:13" x14ac:dyDescent="0.35">
      <c r="J190"/>
      <c r="K190"/>
      <c r="L190"/>
      <c r="M190"/>
    </row>
    <row r="191" spans="10:13" x14ac:dyDescent="0.35">
      <c r="J191"/>
      <c r="K191"/>
      <c r="L191"/>
      <c r="M191"/>
    </row>
    <row r="192" spans="10:13" x14ac:dyDescent="0.35">
      <c r="J192"/>
      <c r="K192"/>
      <c r="L192"/>
      <c r="M192"/>
    </row>
    <row r="193" spans="10:13" x14ac:dyDescent="0.35">
      <c r="J193"/>
      <c r="K193"/>
      <c r="L193"/>
      <c r="M193"/>
    </row>
    <row r="194" spans="10:13" x14ac:dyDescent="0.35">
      <c r="J194"/>
      <c r="K194"/>
      <c r="L194"/>
      <c r="M194"/>
    </row>
    <row r="195" spans="10:13" x14ac:dyDescent="0.35">
      <c r="J195"/>
      <c r="K195"/>
      <c r="L195"/>
      <c r="M195"/>
    </row>
    <row r="196" spans="10:13" x14ac:dyDescent="0.35">
      <c r="J196"/>
      <c r="K196"/>
      <c r="L196"/>
      <c r="M196"/>
    </row>
    <row r="197" spans="10:13" x14ac:dyDescent="0.35">
      <c r="J197"/>
      <c r="K197"/>
      <c r="L197"/>
      <c r="M197"/>
    </row>
    <row r="198" spans="10:13" x14ac:dyDescent="0.35">
      <c r="J198"/>
      <c r="K198"/>
      <c r="L198"/>
      <c r="M198"/>
    </row>
    <row r="199" spans="10:13" x14ac:dyDescent="0.35">
      <c r="J199"/>
      <c r="K199"/>
      <c r="L199"/>
      <c r="M199"/>
    </row>
    <row r="200" spans="10:13" x14ac:dyDescent="0.35">
      <c r="J200"/>
      <c r="K200"/>
      <c r="L200"/>
      <c r="M200"/>
    </row>
    <row r="201" spans="10:13" x14ac:dyDescent="0.35">
      <c r="J201"/>
      <c r="K201"/>
      <c r="L201"/>
      <c r="M201"/>
    </row>
    <row r="202" spans="10:13" x14ac:dyDescent="0.35">
      <c r="J202"/>
      <c r="K202"/>
      <c r="L202"/>
      <c r="M202"/>
    </row>
    <row r="203" spans="10:13" x14ac:dyDescent="0.35">
      <c r="J203"/>
      <c r="K203"/>
      <c r="L203"/>
      <c r="M203"/>
    </row>
    <row r="204" spans="10:13" x14ac:dyDescent="0.35">
      <c r="J204"/>
      <c r="K204"/>
      <c r="L204"/>
      <c r="M204"/>
    </row>
    <row r="205" spans="10:13" x14ac:dyDescent="0.35">
      <c r="J205"/>
      <c r="K205"/>
      <c r="L205"/>
      <c r="M205"/>
    </row>
    <row r="206" spans="10:13" x14ac:dyDescent="0.35">
      <c r="J206"/>
      <c r="K206"/>
      <c r="L206"/>
      <c r="M206"/>
    </row>
    <row r="207" spans="10:13" x14ac:dyDescent="0.35">
      <c r="J207"/>
      <c r="K207"/>
      <c r="L207"/>
      <c r="M207"/>
    </row>
    <row r="208" spans="10:13" x14ac:dyDescent="0.35">
      <c r="J208"/>
      <c r="K208"/>
      <c r="L208"/>
      <c r="M208"/>
    </row>
    <row r="209" spans="10:13" x14ac:dyDescent="0.35">
      <c r="J209"/>
      <c r="K209"/>
      <c r="L209"/>
      <c r="M209"/>
    </row>
    <row r="210" spans="10:13" x14ac:dyDescent="0.35">
      <c r="J210"/>
      <c r="K210"/>
      <c r="L210"/>
      <c r="M210"/>
    </row>
    <row r="211" spans="10:13" x14ac:dyDescent="0.35">
      <c r="J211"/>
      <c r="K211"/>
      <c r="L211"/>
      <c r="M211"/>
    </row>
    <row r="212" spans="10:13" x14ac:dyDescent="0.35">
      <c r="J212"/>
      <c r="K212"/>
      <c r="L212"/>
      <c r="M212"/>
    </row>
    <row r="213" spans="10:13" x14ac:dyDescent="0.35">
      <c r="J213"/>
      <c r="K213"/>
      <c r="L213"/>
      <c r="M213"/>
    </row>
    <row r="214" spans="10:13" x14ac:dyDescent="0.35">
      <c r="J214"/>
      <c r="K214"/>
      <c r="L214"/>
      <c r="M214"/>
    </row>
    <row r="215" spans="10:13" x14ac:dyDescent="0.35">
      <c r="J215"/>
      <c r="K215"/>
      <c r="L215"/>
      <c r="M215"/>
    </row>
    <row r="216" spans="10:13" x14ac:dyDescent="0.35">
      <c r="J216"/>
      <c r="K216"/>
      <c r="L216"/>
      <c r="M216"/>
    </row>
    <row r="217" spans="10:13" x14ac:dyDescent="0.35">
      <c r="J217"/>
      <c r="K217"/>
      <c r="L217"/>
      <c r="M217"/>
    </row>
    <row r="218" spans="10:13" x14ac:dyDescent="0.35">
      <c r="J218"/>
      <c r="K218"/>
      <c r="L218"/>
      <c r="M218"/>
    </row>
    <row r="219" spans="10:13" x14ac:dyDescent="0.35">
      <c r="J219"/>
      <c r="K219"/>
      <c r="L219"/>
      <c r="M219"/>
    </row>
    <row r="220" spans="10:13" x14ac:dyDescent="0.35">
      <c r="J220"/>
      <c r="K220"/>
      <c r="L220"/>
      <c r="M220"/>
    </row>
    <row r="221" spans="10:13" x14ac:dyDescent="0.35">
      <c r="J221"/>
      <c r="K221"/>
      <c r="L221"/>
      <c r="M221"/>
    </row>
    <row r="222" spans="10:13" x14ac:dyDescent="0.35">
      <c r="J222"/>
      <c r="K222"/>
      <c r="L222"/>
      <c r="M222"/>
    </row>
    <row r="223" spans="10:13" x14ac:dyDescent="0.35">
      <c r="J223"/>
      <c r="K223"/>
      <c r="L223"/>
      <c r="M223"/>
    </row>
    <row r="224" spans="10:13" x14ac:dyDescent="0.35">
      <c r="J224"/>
      <c r="K224"/>
      <c r="L224"/>
      <c r="M224"/>
    </row>
    <row r="225" spans="10:13" x14ac:dyDescent="0.35">
      <c r="J225"/>
      <c r="K225"/>
      <c r="L225"/>
      <c r="M225"/>
    </row>
    <row r="226" spans="10:13" x14ac:dyDescent="0.35">
      <c r="J226"/>
      <c r="K226"/>
      <c r="L226"/>
      <c r="M226"/>
    </row>
    <row r="227" spans="10:13" x14ac:dyDescent="0.35">
      <c r="J227"/>
      <c r="K227"/>
      <c r="L227"/>
      <c r="M227"/>
    </row>
    <row r="228" spans="10:13" x14ac:dyDescent="0.35">
      <c r="J228"/>
      <c r="K228"/>
      <c r="L228"/>
      <c r="M228"/>
    </row>
    <row r="229" spans="10:13" x14ac:dyDescent="0.35">
      <c r="J229"/>
      <c r="K229"/>
      <c r="L229"/>
      <c r="M229"/>
    </row>
    <row r="230" spans="10:13" x14ac:dyDescent="0.35">
      <c r="J230"/>
      <c r="K230"/>
      <c r="L230"/>
      <c r="M230"/>
    </row>
    <row r="231" spans="10:13" x14ac:dyDescent="0.35">
      <c r="J231"/>
      <c r="K231"/>
      <c r="L231"/>
      <c r="M231"/>
    </row>
    <row r="232" spans="10:13" x14ac:dyDescent="0.35">
      <c r="J232"/>
      <c r="K232"/>
      <c r="L232"/>
      <c r="M232"/>
    </row>
    <row r="233" spans="10:13" x14ac:dyDescent="0.35">
      <c r="J233"/>
      <c r="K233"/>
      <c r="L233"/>
      <c r="M233"/>
    </row>
    <row r="234" spans="10:13" x14ac:dyDescent="0.35">
      <c r="J234"/>
      <c r="K234"/>
      <c r="L234"/>
      <c r="M234"/>
    </row>
    <row r="235" spans="10:13" x14ac:dyDescent="0.35">
      <c r="J235"/>
      <c r="K235"/>
      <c r="L235"/>
      <c r="M235"/>
    </row>
    <row r="236" spans="10:13" x14ac:dyDescent="0.35">
      <c r="J236"/>
      <c r="K236"/>
      <c r="L236"/>
      <c r="M236"/>
    </row>
    <row r="237" spans="10:13" x14ac:dyDescent="0.35">
      <c r="J237"/>
      <c r="K237"/>
      <c r="L237"/>
      <c r="M237"/>
    </row>
    <row r="238" spans="10:13" x14ac:dyDescent="0.35">
      <c r="J238"/>
      <c r="K238"/>
      <c r="L238"/>
      <c r="M238"/>
    </row>
    <row r="239" spans="10:13" x14ac:dyDescent="0.35">
      <c r="J239"/>
      <c r="K239"/>
      <c r="L239"/>
      <c r="M239"/>
    </row>
    <row r="240" spans="10:13" x14ac:dyDescent="0.35">
      <c r="J240"/>
      <c r="K240"/>
      <c r="L240"/>
      <c r="M240"/>
    </row>
    <row r="241" spans="10:13" x14ac:dyDescent="0.35">
      <c r="J241"/>
      <c r="K241"/>
      <c r="L241"/>
      <c r="M241"/>
    </row>
    <row r="242" spans="10:13" x14ac:dyDescent="0.35">
      <c r="J242"/>
      <c r="K242"/>
      <c r="L242"/>
      <c r="M242"/>
    </row>
    <row r="243" spans="10:13" x14ac:dyDescent="0.35">
      <c r="J243"/>
      <c r="K243"/>
      <c r="L243"/>
      <c r="M243"/>
    </row>
    <row r="244" spans="10:13" x14ac:dyDescent="0.35">
      <c r="J244"/>
      <c r="K244"/>
      <c r="L244"/>
      <c r="M244"/>
    </row>
    <row r="245" spans="10:13" x14ac:dyDescent="0.35">
      <c r="J245"/>
      <c r="K245"/>
      <c r="L245"/>
      <c r="M245"/>
    </row>
    <row r="246" spans="10:13" x14ac:dyDescent="0.35">
      <c r="J246"/>
      <c r="K246"/>
      <c r="L246"/>
      <c r="M246"/>
    </row>
    <row r="247" spans="10:13" x14ac:dyDescent="0.35">
      <c r="J247"/>
      <c r="K247"/>
      <c r="L247"/>
      <c r="M247"/>
    </row>
    <row r="248" spans="10:13" x14ac:dyDescent="0.35">
      <c r="J248"/>
      <c r="K248"/>
      <c r="L248"/>
      <c r="M248"/>
    </row>
    <row r="249" spans="10:13" x14ac:dyDescent="0.35">
      <c r="J249"/>
      <c r="K249"/>
      <c r="L249"/>
      <c r="M249"/>
    </row>
    <row r="250" spans="10:13" x14ac:dyDescent="0.35">
      <c r="J250"/>
      <c r="K250"/>
      <c r="L250"/>
      <c r="M250"/>
    </row>
    <row r="251" spans="10:13" x14ac:dyDescent="0.35">
      <c r="J251"/>
      <c r="K251"/>
      <c r="L251"/>
      <c r="M251"/>
    </row>
    <row r="252" spans="10:13" x14ac:dyDescent="0.35">
      <c r="J252"/>
      <c r="K252"/>
      <c r="L252"/>
      <c r="M252"/>
    </row>
    <row r="253" spans="10:13" x14ac:dyDescent="0.35">
      <c r="J253"/>
      <c r="K253"/>
      <c r="L253"/>
      <c r="M253"/>
    </row>
    <row r="254" spans="10:13" x14ac:dyDescent="0.35">
      <c r="J254"/>
      <c r="K254"/>
      <c r="L254"/>
      <c r="M254"/>
    </row>
    <row r="255" spans="10:13" x14ac:dyDescent="0.35">
      <c r="J255"/>
      <c r="K255"/>
      <c r="L255"/>
      <c r="M255"/>
    </row>
    <row r="256" spans="10:13" x14ac:dyDescent="0.35">
      <c r="J256"/>
      <c r="K256"/>
      <c r="L256"/>
      <c r="M256"/>
    </row>
    <row r="257" spans="10:13" x14ac:dyDescent="0.35">
      <c r="J257"/>
      <c r="K257"/>
      <c r="L257"/>
      <c r="M257"/>
    </row>
    <row r="258" spans="10:13" x14ac:dyDescent="0.35">
      <c r="J258"/>
      <c r="K258"/>
      <c r="L258"/>
      <c r="M258"/>
    </row>
    <row r="259" spans="10:13" x14ac:dyDescent="0.35">
      <c r="J259"/>
      <c r="K259"/>
      <c r="L259"/>
      <c r="M259"/>
    </row>
    <row r="260" spans="10:13" x14ac:dyDescent="0.35">
      <c r="J260"/>
      <c r="K260"/>
      <c r="L260"/>
      <c r="M260"/>
    </row>
    <row r="261" spans="10:13" x14ac:dyDescent="0.35">
      <c r="J261"/>
      <c r="K261"/>
      <c r="L261"/>
      <c r="M261"/>
    </row>
    <row r="262" spans="10:13" x14ac:dyDescent="0.35">
      <c r="J262"/>
      <c r="K262"/>
      <c r="L262"/>
      <c r="M262"/>
    </row>
    <row r="263" spans="10:13" x14ac:dyDescent="0.35">
      <c r="J263"/>
      <c r="K263"/>
      <c r="L263"/>
      <c r="M263"/>
    </row>
    <row r="264" spans="10:13" x14ac:dyDescent="0.35">
      <c r="J264"/>
      <c r="K264"/>
      <c r="L264"/>
      <c r="M264"/>
    </row>
    <row r="265" spans="10:13" x14ac:dyDescent="0.35">
      <c r="J265"/>
      <c r="K265"/>
      <c r="L265"/>
      <c r="M265"/>
    </row>
    <row r="266" spans="10:13" x14ac:dyDescent="0.35">
      <c r="J266"/>
      <c r="K266"/>
      <c r="L266"/>
      <c r="M266"/>
    </row>
    <row r="267" spans="10:13" x14ac:dyDescent="0.35">
      <c r="J267"/>
      <c r="K267"/>
      <c r="L267"/>
      <c r="M267"/>
    </row>
    <row r="268" spans="10:13" x14ac:dyDescent="0.35">
      <c r="J268"/>
      <c r="K268"/>
      <c r="L268"/>
      <c r="M268"/>
    </row>
    <row r="269" spans="10:13" x14ac:dyDescent="0.35">
      <c r="J269"/>
      <c r="K269"/>
      <c r="L269"/>
      <c r="M269"/>
    </row>
    <row r="270" spans="10:13" x14ac:dyDescent="0.35">
      <c r="J270"/>
      <c r="K270"/>
      <c r="L270"/>
      <c r="M270"/>
    </row>
    <row r="271" spans="10:13" x14ac:dyDescent="0.35">
      <c r="J271"/>
      <c r="K271"/>
      <c r="L271"/>
      <c r="M271"/>
    </row>
    <row r="272" spans="10:13" x14ac:dyDescent="0.35">
      <c r="J272"/>
      <c r="K272"/>
      <c r="L272"/>
      <c r="M272"/>
    </row>
    <row r="273" spans="10:13" x14ac:dyDescent="0.35">
      <c r="J273"/>
      <c r="K273"/>
      <c r="L273"/>
      <c r="M273"/>
    </row>
    <row r="274" spans="10:13" x14ac:dyDescent="0.35">
      <c r="J274"/>
      <c r="K274"/>
      <c r="L274"/>
      <c r="M274"/>
    </row>
    <row r="275" spans="10:13" x14ac:dyDescent="0.35">
      <c r="J275"/>
      <c r="K275"/>
      <c r="L275"/>
      <c r="M275"/>
    </row>
    <row r="276" spans="10:13" x14ac:dyDescent="0.35">
      <c r="J276"/>
      <c r="K276"/>
      <c r="L276"/>
      <c r="M276"/>
    </row>
    <row r="277" spans="10:13" x14ac:dyDescent="0.35">
      <c r="J277"/>
      <c r="K277"/>
      <c r="L277"/>
      <c r="M277"/>
    </row>
    <row r="278" spans="10:13" x14ac:dyDescent="0.35">
      <c r="J278"/>
      <c r="K278"/>
      <c r="L278"/>
      <c r="M278"/>
    </row>
    <row r="279" spans="10:13" x14ac:dyDescent="0.35">
      <c r="J279"/>
      <c r="K279"/>
      <c r="L279"/>
      <c r="M279"/>
    </row>
    <row r="280" spans="10:13" x14ac:dyDescent="0.35">
      <c r="J280"/>
      <c r="K280"/>
      <c r="L280"/>
      <c r="M280"/>
    </row>
    <row r="281" spans="10:13" x14ac:dyDescent="0.35">
      <c r="J281"/>
      <c r="K281"/>
      <c r="L281"/>
      <c r="M281"/>
    </row>
    <row r="282" spans="10:13" x14ac:dyDescent="0.35">
      <c r="J282"/>
      <c r="K282"/>
      <c r="L282"/>
      <c r="M282"/>
    </row>
    <row r="283" spans="10:13" x14ac:dyDescent="0.35">
      <c r="J283"/>
      <c r="K283"/>
      <c r="L283"/>
      <c r="M283"/>
    </row>
    <row r="284" spans="10:13" x14ac:dyDescent="0.35">
      <c r="J284"/>
      <c r="K284"/>
      <c r="L284"/>
      <c r="M284"/>
    </row>
    <row r="285" spans="10:13" x14ac:dyDescent="0.35">
      <c r="J285"/>
      <c r="K285"/>
      <c r="L285"/>
      <c r="M285"/>
    </row>
    <row r="286" spans="10:13" x14ac:dyDescent="0.35">
      <c r="J286"/>
      <c r="K286"/>
      <c r="L286"/>
      <c r="M286"/>
    </row>
    <row r="287" spans="10:13" x14ac:dyDescent="0.35">
      <c r="J287"/>
      <c r="K287"/>
      <c r="L287"/>
      <c r="M287"/>
    </row>
    <row r="288" spans="10:13" x14ac:dyDescent="0.35">
      <c r="J288"/>
      <c r="K288"/>
      <c r="L288"/>
      <c r="M288"/>
    </row>
    <row r="289" spans="10:13" x14ac:dyDescent="0.35">
      <c r="J289"/>
      <c r="K289"/>
      <c r="L289"/>
      <c r="M289"/>
    </row>
    <row r="290" spans="10:13" x14ac:dyDescent="0.35">
      <c r="J290"/>
      <c r="K290"/>
      <c r="L290"/>
      <c r="M290"/>
    </row>
    <row r="291" spans="10:13" x14ac:dyDescent="0.35">
      <c r="J291"/>
      <c r="K291"/>
      <c r="L291"/>
      <c r="M291"/>
    </row>
    <row r="292" spans="10:13" x14ac:dyDescent="0.35">
      <c r="J292"/>
      <c r="K292"/>
      <c r="L292"/>
      <c r="M292"/>
    </row>
    <row r="293" spans="10:13" x14ac:dyDescent="0.35">
      <c r="J293"/>
      <c r="K293"/>
      <c r="L293"/>
      <c r="M293"/>
    </row>
    <row r="294" spans="10:13" x14ac:dyDescent="0.35">
      <c r="J294"/>
      <c r="K294"/>
      <c r="L294"/>
      <c r="M294"/>
    </row>
    <row r="295" spans="10:13" x14ac:dyDescent="0.35">
      <c r="J295"/>
      <c r="K295"/>
      <c r="L295"/>
      <c r="M295"/>
    </row>
    <row r="296" spans="10:13" x14ac:dyDescent="0.35">
      <c r="J296"/>
      <c r="K296"/>
      <c r="L296"/>
      <c r="M296"/>
    </row>
    <row r="297" spans="10:13" x14ac:dyDescent="0.35">
      <c r="J297"/>
      <c r="K297"/>
      <c r="L297"/>
      <c r="M297"/>
    </row>
    <row r="298" spans="10:13" x14ac:dyDescent="0.35">
      <c r="J298"/>
      <c r="K298"/>
      <c r="L298"/>
      <c r="M298"/>
    </row>
    <row r="299" spans="10:13" x14ac:dyDescent="0.35">
      <c r="J299"/>
      <c r="K299"/>
      <c r="L299"/>
      <c r="M299"/>
    </row>
    <row r="300" spans="10:13" x14ac:dyDescent="0.35">
      <c r="J300"/>
      <c r="K300"/>
      <c r="L300"/>
      <c r="M300"/>
    </row>
    <row r="301" spans="10:13" x14ac:dyDescent="0.35">
      <c r="J301"/>
      <c r="K301"/>
      <c r="L301"/>
      <c r="M301"/>
    </row>
    <row r="302" spans="10:13" x14ac:dyDescent="0.35">
      <c r="J302"/>
      <c r="K302"/>
      <c r="L302"/>
      <c r="M302"/>
    </row>
    <row r="303" spans="10:13" x14ac:dyDescent="0.35">
      <c r="J303"/>
      <c r="K303"/>
      <c r="L303"/>
      <c r="M303"/>
    </row>
    <row r="304" spans="10:13" x14ac:dyDescent="0.35">
      <c r="J304"/>
      <c r="K304"/>
      <c r="L304"/>
      <c r="M304"/>
    </row>
    <row r="305" spans="10:13" x14ac:dyDescent="0.35">
      <c r="J305"/>
      <c r="K305"/>
      <c r="L305"/>
      <c r="M305"/>
    </row>
    <row r="306" spans="10:13" x14ac:dyDescent="0.35">
      <c r="J306"/>
      <c r="K306"/>
      <c r="L306"/>
      <c r="M306"/>
    </row>
    <row r="307" spans="10:13" x14ac:dyDescent="0.35">
      <c r="J307"/>
      <c r="K307"/>
      <c r="L307"/>
      <c r="M307"/>
    </row>
    <row r="308" spans="10:13" x14ac:dyDescent="0.35">
      <c r="J308"/>
      <c r="K308"/>
      <c r="L308"/>
      <c r="M308"/>
    </row>
    <row r="309" spans="10:13" x14ac:dyDescent="0.35">
      <c r="J309"/>
      <c r="K309"/>
      <c r="L309"/>
      <c r="M309"/>
    </row>
    <row r="310" spans="10:13" x14ac:dyDescent="0.35">
      <c r="J310"/>
      <c r="K310"/>
      <c r="L310"/>
      <c r="M310"/>
    </row>
    <row r="311" spans="10:13" x14ac:dyDescent="0.35">
      <c r="J311"/>
      <c r="K311"/>
      <c r="L311"/>
      <c r="M311"/>
    </row>
    <row r="312" spans="10:13" x14ac:dyDescent="0.35">
      <c r="J312"/>
      <c r="K312"/>
      <c r="L312"/>
      <c r="M312"/>
    </row>
    <row r="313" spans="10:13" x14ac:dyDescent="0.35">
      <c r="J313"/>
      <c r="K313"/>
      <c r="L313"/>
      <c r="M313"/>
    </row>
    <row r="314" spans="10:13" x14ac:dyDescent="0.35">
      <c r="J314"/>
      <c r="K314"/>
      <c r="L314"/>
      <c r="M314"/>
    </row>
    <row r="315" spans="10:13" x14ac:dyDescent="0.35">
      <c r="J315"/>
      <c r="K315"/>
      <c r="L315"/>
      <c r="M315"/>
    </row>
    <row r="316" spans="10:13" x14ac:dyDescent="0.35">
      <c r="J316"/>
      <c r="K316"/>
      <c r="L316"/>
      <c r="M316"/>
    </row>
    <row r="317" spans="10:13" x14ac:dyDescent="0.35">
      <c r="J317"/>
      <c r="K317"/>
      <c r="L317"/>
      <c r="M317"/>
    </row>
    <row r="318" spans="10:13" x14ac:dyDescent="0.35">
      <c r="J318"/>
      <c r="K318"/>
      <c r="L318"/>
      <c r="M318"/>
    </row>
    <row r="319" spans="10:13" x14ac:dyDescent="0.35">
      <c r="J319"/>
      <c r="K319"/>
      <c r="L319"/>
      <c r="M319"/>
    </row>
    <row r="320" spans="10:13" x14ac:dyDescent="0.35">
      <c r="J320"/>
      <c r="K320"/>
      <c r="L320"/>
      <c r="M320"/>
    </row>
    <row r="321" spans="10:13" x14ac:dyDescent="0.35">
      <c r="J321"/>
      <c r="K321"/>
      <c r="L321"/>
      <c r="M321"/>
    </row>
    <row r="322" spans="10:13" x14ac:dyDescent="0.35">
      <c r="J322"/>
      <c r="K322"/>
      <c r="L322"/>
      <c r="M322"/>
    </row>
    <row r="323" spans="10:13" x14ac:dyDescent="0.35">
      <c r="J323"/>
      <c r="K323"/>
      <c r="L323"/>
      <c r="M323"/>
    </row>
    <row r="324" spans="10:13" x14ac:dyDescent="0.35">
      <c r="J324"/>
      <c r="K324"/>
      <c r="L324"/>
      <c r="M324"/>
    </row>
    <row r="325" spans="10:13" x14ac:dyDescent="0.35">
      <c r="J325"/>
      <c r="K325"/>
      <c r="L325"/>
      <c r="M325"/>
    </row>
    <row r="326" spans="10:13" x14ac:dyDescent="0.35">
      <c r="J326"/>
      <c r="K326"/>
      <c r="L326"/>
      <c r="M326"/>
    </row>
    <row r="327" spans="10:13" x14ac:dyDescent="0.35">
      <c r="J327"/>
      <c r="K327"/>
      <c r="L327"/>
      <c r="M327"/>
    </row>
    <row r="328" spans="10:13" x14ac:dyDescent="0.35">
      <c r="J328"/>
      <c r="K328"/>
      <c r="L328"/>
      <c r="M328"/>
    </row>
    <row r="329" spans="10:13" x14ac:dyDescent="0.35">
      <c r="J329"/>
      <c r="K329"/>
      <c r="L329"/>
      <c r="M329"/>
    </row>
    <row r="330" spans="10:13" x14ac:dyDescent="0.35">
      <c r="J330"/>
      <c r="K330"/>
      <c r="L330"/>
      <c r="M330"/>
    </row>
    <row r="331" spans="10:13" x14ac:dyDescent="0.35">
      <c r="J331"/>
      <c r="K331"/>
      <c r="L331"/>
      <c r="M331"/>
    </row>
    <row r="332" spans="10:13" x14ac:dyDescent="0.35">
      <c r="J332"/>
      <c r="K332"/>
      <c r="L332"/>
      <c r="M332"/>
    </row>
    <row r="333" spans="10:13" x14ac:dyDescent="0.35">
      <c r="J333"/>
      <c r="K333"/>
      <c r="L333"/>
      <c r="M333"/>
    </row>
    <row r="334" spans="10:13" x14ac:dyDescent="0.35">
      <c r="J334"/>
      <c r="K334"/>
      <c r="L334"/>
      <c r="M334"/>
    </row>
    <row r="335" spans="10:13" x14ac:dyDescent="0.35">
      <c r="J335"/>
      <c r="K335"/>
      <c r="L335"/>
      <c r="M335"/>
    </row>
    <row r="336" spans="10:13" x14ac:dyDescent="0.35">
      <c r="J336"/>
      <c r="K336"/>
      <c r="L336"/>
      <c r="M336"/>
    </row>
    <row r="337" spans="10:13" x14ac:dyDescent="0.35">
      <c r="J337"/>
      <c r="K337"/>
      <c r="L337"/>
      <c r="M337"/>
    </row>
    <row r="338" spans="10:13" x14ac:dyDescent="0.35">
      <c r="J338"/>
      <c r="K338"/>
      <c r="L338"/>
      <c r="M338"/>
    </row>
    <row r="339" spans="10:13" x14ac:dyDescent="0.35">
      <c r="J339"/>
      <c r="K339"/>
      <c r="L339"/>
      <c r="M339"/>
    </row>
    <row r="340" spans="10:13" x14ac:dyDescent="0.35">
      <c r="J340"/>
      <c r="K340"/>
      <c r="L340"/>
      <c r="M340"/>
    </row>
    <row r="341" spans="10:13" x14ac:dyDescent="0.35">
      <c r="J341"/>
      <c r="K341"/>
      <c r="L341"/>
      <c r="M341"/>
    </row>
    <row r="342" spans="10:13" x14ac:dyDescent="0.35">
      <c r="J342"/>
      <c r="K342"/>
      <c r="L342"/>
      <c r="M342"/>
    </row>
    <row r="343" spans="10:13" x14ac:dyDescent="0.35">
      <c r="J343"/>
      <c r="K343"/>
      <c r="L343"/>
      <c r="M343"/>
    </row>
    <row r="344" spans="10:13" x14ac:dyDescent="0.35">
      <c r="J344"/>
      <c r="K344"/>
      <c r="L344"/>
      <c r="M344"/>
    </row>
    <row r="345" spans="10:13" x14ac:dyDescent="0.35">
      <c r="J345"/>
      <c r="K345"/>
      <c r="L345"/>
      <c r="M345"/>
    </row>
    <row r="346" spans="10:13" x14ac:dyDescent="0.35">
      <c r="J346"/>
      <c r="K346"/>
      <c r="L346"/>
      <c r="M346"/>
    </row>
    <row r="347" spans="10:13" x14ac:dyDescent="0.35">
      <c r="J347"/>
      <c r="K347"/>
      <c r="L347"/>
      <c r="M347"/>
    </row>
    <row r="348" spans="10:13" x14ac:dyDescent="0.35">
      <c r="J348"/>
      <c r="K348"/>
      <c r="L348"/>
      <c r="M348"/>
    </row>
    <row r="349" spans="10:13" x14ac:dyDescent="0.35">
      <c r="J349"/>
      <c r="K349"/>
      <c r="L349"/>
      <c r="M349"/>
    </row>
    <row r="350" spans="10:13" x14ac:dyDescent="0.35">
      <c r="J350"/>
      <c r="K350"/>
      <c r="L350"/>
      <c r="M350"/>
    </row>
    <row r="351" spans="10:13" x14ac:dyDescent="0.35">
      <c r="J351"/>
      <c r="K351"/>
      <c r="L351"/>
      <c r="M351"/>
    </row>
    <row r="352" spans="10:13" x14ac:dyDescent="0.35">
      <c r="J352"/>
      <c r="K352"/>
      <c r="L352"/>
      <c r="M352"/>
    </row>
    <row r="353" spans="10:13" x14ac:dyDescent="0.35">
      <c r="J353"/>
      <c r="K353"/>
      <c r="L353"/>
      <c r="M353"/>
    </row>
    <row r="354" spans="10:13" x14ac:dyDescent="0.35">
      <c r="J354"/>
      <c r="K354"/>
      <c r="L354"/>
      <c r="M354"/>
    </row>
    <row r="355" spans="10:13" x14ac:dyDescent="0.35">
      <c r="J355"/>
      <c r="K355"/>
      <c r="L355"/>
      <c r="M355"/>
    </row>
    <row r="356" spans="10:13" x14ac:dyDescent="0.35">
      <c r="J356"/>
      <c r="K356"/>
      <c r="L356"/>
      <c r="M356"/>
    </row>
    <row r="357" spans="10:13" x14ac:dyDescent="0.35">
      <c r="J357"/>
      <c r="K357"/>
      <c r="L357"/>
      <c r="M357"/>
    </row>
    <row r="358" spans="10:13" x14ac:dyDescent="0.35">
      <c r="J358"/>
      <c r="K358"/>
      <c r="L358"/>
      <c r="M358"/>
    </row>
    <row r="359" spans="10:13" x14ac:dyDescent="0.35">
      <c r="J359"/>
      <c r="K359"/>
      <c r="L359"/>
      <c r="M359"/>
    </row>
    <row r="360" spans="10:13" x14ac:dyDescent="0.35">
      <c r="J360"/>
      <c r="K360"/>
      <c r="L360"/>
      <c r="M360"/>
    </row>
    <row r="361" spans="10:13" x14ac:dyDescent="0.35">
      <c r="J361"/>
      <c r="K361"/>
      <c r="L361"/>
      <c r="M361"/>
    </row>
    <row r="362" spans="10:13" x14ac:dyDescent="0.35">
      <c r="J362"/>
      <c r="K362"/>
      <c r="L362"/>
      <c r="M362"/>
    </row>
    <row r="363" spans="10:13" x14ac:dyDescent="0.35">
      <c r="J363"/>
      <c r="K363"/>
      <c r="L363"/>
      <c r="M363"/>
    </row>
    <row r="364" spans="10:13" x14ac:dyDescent="0.35">
      <c r="J364"/>
      <c r="K364"/>
      <c r="L364"/>
      <c r="M364"/>
    </row>
    <row r="365" spans="10:13" x14ac:dyDescent="0.35">
      <c r="J365"/>
      <c r="K365"/>
      <c r="L365"/>
      <c r="M365"/>
    </row>
    <row r="366" spans="10:13" x14ac:dyDescent="0.35">
      <c r="J366"/>
      <c r="K366"/>
      <c r="L366"/>
      <c r="M366"/>
    </row>
    <row r="367" spans="10:13" x14ac:dyDescent="0.35">
      <c r="J367"/>
      <c r="K367"/>
      <c r="L367"/>
      <c r="M367"/>
    </row>
    <row r="368" spans="10:13" x14ac:dyDescent="0.35">
      <c r="J368"/>
      <c r="K368"/>
      <c r="L368"/>
      <c r="M368"/>
    </row>
    <row r="369" spans="10:13" x14ac:dyDescent="0.35">
      <c r="J369"/>
      <c r="K369"/>
      <c r="L369"/>
      <c r="M369"/>
    </row>
    <row r="370" spans="10:13" x14ac:dyDescent="0.35">
      <c r="J370"/>
      <c r="K370"/>
      <c r="L370"/>
      <c r="M370"/>
    </row>
    <row r="371" spans="10:13" x14ac:dyDescent="0.35">
      <c r="J371"/>
      <c r="K371"/>
      <c r="L371"/>
      <c r="M371"/>
    </row>
    <row r="372" spans="10:13" x14ac:dyDescent="0.35">
      <c r="J372"/>
      <c r="K372"/>
      <c r="L372"/>
      <c r="M372"/>
    </row>
    <row r="373" spans="10:13" x14ac:dyDescent="0.35">
      <c r="J373"/>
      <c r="K373"/>
      <c r="L373"/>
      <c r="M373"/>
    </row>
    <row r="374" spans="10:13" x14ac:dyDescent="0.35">
      <c r="J374"/>
      <c r="K374"/>
      <c r="L374"/>
      <c r="M374"/>
    </row>
    <row r="375" spans="10:13" x14ac:dyDescent="0.35">
      <c r="J375"/>
      <c r="K375"/>
      <c r="L375"/>
      <c r="M375"/>
    </row>
    <row r="376" spans="10:13" x14ac:dyDescent="0.35">
      <c r="J376"/>
      <c r="K376"/>
      <c r="L376"/>
      <c r="M376"/>
    </row>
    <row r="377" spans="10:13" x14ac:dyDescent="0.35">
      <c r="J377"/>
      <c r="K377"/>
      <c r="L377"/>
      <c r="M377"/>
    </row>
    <row r="378" spans="10:13" x14ac:dyDescent="0.35">
      <c r="J378"/>
      <c r="K378"/>
      <c r="L378"/>
      <c r="M378"/>
    </row>
    <row r="379" spans="10:13" x14ac:dyDescent="0.35">
      <c r="J379"/>
      <c r="K379"/>
      <c r="L379"/>
      <c r="M379"/>
    </row>
    <row r="380" spans="10:13" x14ac:dyDescent="0.35">
      <c r="J380"/>
      <c r="K380"/>
      <c r="L380"/>
      <c r="M380"/>
    </row>
    <row r="381" spans="10:13" x14ac:dyDescent="0.35">
      <c r="J381"/>
      <c r="K381"/>
      <c r="L381"/>
      <c r="M381"/>
    </row>
    <row r="382" spans="10:13" x14ac:dyDescent="0.35">
      <c r="J382"/>
      <c r="K382"/>
      <c r="L382"/>
      <c r="M382"/>
    </row>
    <row r="383" spans="10:13" x14ac:dyDescent="0.35">
      <c r="J383"/>
      <c r="K383"/>
      <c r="L383"/>
      <c r="M383"/>
    </row>
    <row r="384" spans="10:13" x14ac:dyDescent="0.35">
      <c r="J384"/>
      <c r="K384"/>
      <c r="L384"/>
      <c r="M384"/>
    </row>
    <row r="385" spans="10:13" x14ac:dyDescent="0.35">
      <c r="J385"/>
      <c r="K385"/>
      <c r="L385"/>
      <c r="M385"/>
    </row>
    <row r="386" spans="10:13" x14ac:dyDescent="0.35">
      <c r="J386"/>
      <c r="K386"/>
      <c r="L386"/>
      <c r="M386"/>
    </row>
    <row r="387" spans="10:13" x14ac:dyDescent="0.35">
      <c r="J387"/>
      <c r="K387"/>
      <c r="L387"/>
      <c r="M387"/>
    </row>
    <row r="388" spans="10:13" x14ac:dyDescent="0.35">
      <c r="J388"/>
      <c r="K388"/>
      <c r="L388"/>
      <c r="M388"/>
    </row>
    <row r="389" spans="10:13" x14ac:dyDescent="0.35">
      <c r="J389"/>
      <c r="K389"/>
      <c r="L389"/>
      <c r="M389"/>
    </row>
    <row r="390" spans="10:13" x14ac:dyDescent="0.35">
      <c r="J390"/>
      <c r="K390"/>
      <c r="L390"/>
      <c r="M390"/>
    </row>
    <row r="391" spans="10:13" x14ac:dyDescent="0.35">
      <c r="J391"/>
      <c r="K391"/>
      <c r="L391"/>
      <c r="M391"/>
    </row>
    <row r="392" spans="10:13" x14ac:dyDescent="0.35">
      <c r="J392"/>
      <c r="K392"/>
      <c r="L392"/>
      <c r="M392"/>
    </row>
    <row r="393" spans="10:13" x14ac:dyDescent="0.35">
      <c r="J393"/>
      <c r="K393"/>
      <c r="L393"/>
      <c r="M393"/>
    </row>
    <row r="394" spans="10:13" x14ac:dyDescent="0.35">
      <c r="J394"/>
      <c r="K394"/>
      <c r="L394"/>
      <c r="M394"/>
    </row>
    <row r="395" spans="10:13" x14ac:dyDescent="0.35">
      <c r="J395"/>
      <c r="K395"/>
      <c r="L395"/>
      <c r="M395"/>
    </row>
    <row r="396" spans="10:13" x14ac:dyDescent="0.35">
      <c r="J396"/>
      <c r="K396"/>
      <c r="L396"/>
      <c r="M396"/>
    </row>
    <row r="397" spans="10:13" x14ac:dyDescent="0.35">
      <c r="J397"/>
      <c r="K397"/>
      <c r="L397"/>
      <c r="M397"/>
    </row>
    <row r="398" spans="10:13" x14ac:dyDescent="0.35">
      <c r="J398"/>
      <c r="K398"/>
      <c r="L398"/>
      <c r="M398"/>
    </row>
    <row r="399" spans="10:13" x14ac:dyDescent="0.35">
      <c r="J399"/>
      <c r="K399"/>
      <c r="L399"/>
      <c r="M399"/>
    </row>
    <row r="400" spans="10:13" x14ac:dyDescent="0.35">
      <c r="J400"/>
      <c r="K400"/>
      <c r="L400"/>
      <c r="M400"/>
    </row>
    <row r="401" spans="10:13" x14ac:dyDescent="0.35">
      <c r="J401"/>
      <c r="K401"/>
      <c r="L401"/>
      <c r="M401"/>
    </row>
    <row r="402" spans="10:13" x14ac:dyDescent="0.35">
      <c r="J402"/>
      <c r="K402"/>
      <c r="L402"/>
      <c r="M402"/>
    </row>
    <row r="403" spans="10:13" x14ac:dyDescent="0.35">
      <c r="J403"/>
      <c r="K403"/>
      <c r="L403"/>
      <c r="M403"/>
    </row>
    <row r="404" spans="10:13" x14ac:dyDescent="0.35">
      <c r="J404"/>
      <c r="K404"/>
      <c r="L404"/>
      <c r="M404"/>
    </row>
    <row r="405" spans="10:13" x14ac:dyDescent="0.35">
      <c r="J405"/>
      <c r="K405"/>
      <c r="L405"/>
      <c r="M405"/>
    </row>
    <row r="406" spans="10:13" x14ac:dyDescent="0.35">
      <c r="J406"/>
      <c r="K406"/>
      <c r="L406"/>
      <c r="M406"/>
    </row>
    <row r="407" spans="10:13" x14ac:dyDescent="0.35">
      <c r="J407"/>
      <c r="K407"/>
      <c r="L407"/>
      <c r="M407"/>
    </row>
    <row r="408" spans="10:13" x14ac:dyDescent="0.35">
      <c r="J408"/>
      <c r="K408"/>
      <c r="L408"/>
      <c r="M408"/>
    </row>
    <row r="409" spans="10:13" x14ac:dyDescent="0.35">
      <c r="J409"/>
      <c r="K409"/>
      <c r="L409"/>
      <c r="M409"/>
    </row>
    <row r="410" spans="10:13" x14ac:dyDescent="0.35">
      <c r="J410"/>
      <c r="K410"/>
      <c r="L410"/>
      <c r="M410"/>
    </row>
    <row r="411" spans="10:13" x14ac:dyDescent="0.35">
      <c r="J411"/>
      <c r="K411"/>
      <c r="L411"/>
      <c r="M411"/>
    </row>
    <row r="412" spans="10:13" x14ac:dyDescent="0.35">
      <c r="J412"/>
      <c r="K412"/>
      <c r="L412"/>
      <c r="M412"/>
    </row>
    <row r="413" spans="10:13" x14ac:dyDescent="0.35">
      <c r="J413"/>
      <c r="K413"/>
      <c r="L413"/>
      <c r="M413"/>
    </row>
    <row r="414" spans="10:13" x14ac:dyDescent="0.35">
      <c r="J414"/>
      <c r="K414"/>
      <c r="L414"/>
      <c r="M414"/>
    </row>
    <row r="415" spans="10:13" x14ac:dyDescent="0.35">
      <c r="J415"/>
      <c r="K415"/>
      <c r="L415"/>
      <c r="M415"/>
    </row>
    <row r="416" spans="10:13" x14ac:dyDescent="0.35">
      <c r="J416"/>
      <c r="K416"/>
      <c r="L416"/>
      <c r="M416"/>
    </row>
    <row r="417" spans="10:13" x14ac:dyDescent="0.35">
      <c r="J417"/>
      <c r="K417"/>
      <c r="L417"/>
      <c r="M417"/>
    </row>
    <row r="418" spans="10:13" x14ac:dyDescent="0.35">
      <c r="J418"/>
      <c r="K418"/>
      <c r="L418"/>
      <c r="M418"/>
    </row>
    <row r="419" spans="10:13" x14ac:dyDescent="0.35">
      <c r="J419"/>
      <c r="K419"/>
      <c r="L419"/>
      <c r="M419"/>
    </row>
    <row r="420" spans="10:13" x14ac:dyDescent="0.35">
      <c r="J420"/>
      <c r="K420"/>
      <c r="L420"/>
      <c r="M420"/>
    </row>
    <row r="421" spans="10:13" x14ac:dyDescent="0.35">
      <c r="J421"/>
      <c r="K421"/>
      <c r="L421"/>
      <c r="M421"/>
    </row>
    <row r="422" spans="10:13" x14ac:dyDescent="0.35">
      <c r="J422"/>
      <c r="K422"/>
      <c r="L422"/>
      <c r="M422"/>
    </row>
    <row r="423" spans="10:13" x14ac:dyDescent="0.35">
      <c r="J423"/>
      <c r="K423"/>
      <c r="L423"/>
      <c r="M423"/>
    </row>
    <row r="424" spans="10:13" x14ac:dyDescent="0.35">
      <c r="J424"/>
      <c r="K424"/>
      <c r="L424"/>
      <c r="M424"/>
    </row>
    <row r="425" spans="10:13" x14ac:dyDescent="0.35">
      <c r="J425"/>
      <c r="K425"/>
      <c r="L425"/>
      <c r="M425"/>
    </row>
    <row r="426" spans="10:13" x14ac:dyDescent="0.35">
      <c r="J426"/>
      <c r="K426"/>
      <c r="L426"/>
      <c r="M426"/>
    </row>
    <row r="427" spans="10:13" x14ac:dyDescent="0.35">
      <c r="J427"/>
      <c r="K427"/>
      <c r="L427"/>
      <c r="M427"/>
    </row>
    <row r="428" spans="10:13" x14ac:dyDescent="0.35">
      <c r="J428"/>
      <c r="K428"/>
      <c r="L428"/>
      <c r="M428"/>
    </row>
    <row r="429" spans="10:13" x14ac:dyDescent="0.35">
      <c r="J429"/>
      <c r="K429"/>
      <c r="L429"/>
      <c r="M429"/>
    </row>
    <row r="430" spans="10:13" x14ac:dyDescent="0.35">
      <c r="J430"/>
      <c r="K430"/>
      <c r="L430"/>
      <c r="M430"/>
    </row>
    <row r="431" spans="10:13" x14ac:dyDescent="0.35">
      <c r="J431"/>
      <c r="K431"/>
      <c r="L431"/>
      <c r="M431"/>
    </row>
    <row r="432" spans="10:13" x14ac:dyDescent="0.35">
      <c r="J432"/>
      <c r="K432"/>
      <c r="L432"/>
      <c r="M432"/>
    </row>
    <row r="433" spans="10:13" x14ac:dyDescent="0.35">
      <c r="J433"/>
      <c r="K433"/>
      <c r="L433"/>
      <c r="M433"/>
    </row>
    <row r="434" spans="10:13" x14ac:dyDescent="0.35">
      <c r="J434"/>
      <c r="K434"/>
      <c r="L434"/>
      <c r="M434"/>
    </row>
    <row r="435" spans="10:13" x14ac:dyDescent="0.35">
      <c r="J435"/>
      <c r="K435"/>
      <c r="L435"/>
      <c r="M435"/>
    </row>
    <row r="436" spans="10:13" x14ac:dyDescent="0.35">
      <c r="J436"/>
      <c r="K436"/>
      <c r="L436"/>
      <c r="M436"/>
    </row>
    <row r="437" spans="10:13" x14ac:dyDescent="0.35">
      <c r="J437"/>
      <c r="K437"/>
      <c r="L437"/>
      <c r="M437"/>
    </row>
    <row r="438" spans="10:13" x14ac:dyDescent="0.35">
      <c r="J438"/>
      <c r="K438"/>
      <c r="L438"/>
      <c r="M438"/>
    </row>
    <row r="439" spans="10:13" x14ac:dyDescent="0.35">
      <c r="J439"/>
      <c r="K439"/>
      <c r="L439"/>
      <c r="M439"/>
    </row>
    <row r="440" spans="10:13" x14ac:dyDescent="0.35">
      <c r="J440"/>
      <c r="K440"/>
      <c r="L440"/>
      <c r="M440"/>
    </row>
    <row r="441" spans="10:13" x14ac:dyDescent="0.35">
      <c r="J441"/>
      <c r="K441"/>
      <c r="L441"/>
      <c r="M441"/>
    </row>
    <row r="442" spans="10:13" x14ac:dyDescent="0.35">
      <c r="J442"/>
      <c r="K442"/>
      <c r="L442"/>
      <c r="M442"/>
    </row>
    <row r="443" spans="10:13" x14ac:dyDescent="0.35">
      <c r="J443"/>
      <c r="K443"/>
      <c r="L443"/>
      <c r="M443"/>
    </row>
    <row r="444" spans="10:13" x14ac:dyDescent="0.35">
      <c r="J444"/>
      <c r="K444"/>
      <c r="L444"/>
      <c r="M444"/>
    </row>
    <row r="445" spans="10:13" x14ac:dyDescent="0.35">
      <c r="J445"/>
      <c r="K445"/>
      <c r="L445"/>
      <c r="M445"/>
    </row>
    <row r="446" spans="10:13" x14ac:dyDescent="0.35">
      <c r="J446"/>
      <c r="K446"/>
      <c r="L446"/>
      <c r="M446"/>
    </row>
    <row r="447" spans="10:13" x14ac:dyDescent="0.35">
      <c r="J447"/>
      <c r="K447"/>
      <c r="L447"/>
      <c r="M447"/>
    </row>
    <row r="448" spans="10:13" x14ac:dyDescent="0.35">
      <c r="J448"/>
      <c r="K448"/>
      <c r="L448"/>
      <c r="M448"/>
    </row>
    <row r="449" spans="10:13" x14ac:dyDescent="0.35">
      <c r="J449"/>
      <c r="K449"/>
      <c r="L449"/>
      <c r="M449"/>
    </row>
    <row r="450" spans="10:13" x14ac:dyDescent="0.35">
      <c r="J450"/>
      <c r="K450"/>
      <c r="L450"/>
      <c r="M450"/>
    </row>
    <row r="451" spans="10:13" x14ac:dyDescent="0.35">
      <c r="J451"/>
      <c r="K451"/>
      <c r="L451"/>
      <c r="M451"/>
    </row>
    <row r="452" spans="10:13" x14ac:dyDescent="0.35">
      <c r="J452"/>
      <c r="K452"/>
      <c r="L452"/>
      <c r="M452"/>
    </row>
    <row r="453" spans="10:13" x14ac:dyDescent="0.35">
      <c r="J453"/>
      <c r="K453"/>
      <c r="L453"/>
      <c r="M453"/>
    </row>
    <row r="454" spans="10:13" x14ac:dyDescent="0.35">
      <c r="J454"/>
      <c r="K454"/>
      <c r="L454"/>
      <c r="M454"/>
    </row>
    <row r="455" spans="10:13" x14ac:dyDescent="0.35">
      <c r="J455"/>
      <c r="K455"/>
      <c r="L455"/>
      <c r="M455"/>
    </row>
    <row r="456" spans="10:13" x14ac:dyDescent="0.35">
      <c r="J456"/>
      <c r="K456"/>
      <c r="L456"/>
      <c r="M456"/>
    </row>
    <row r="457" spans="10:13" x14ac:dyDescent="0.35">
      <c r="J457"/>
      <c r="K457"/>
      <c r="L457"/>
      <c r="M457"/>
    </row>
    <row r="458" spans="10:13" x14ac:dyDescent="0.35">
      <c r="J458"/>
      <c r="K458"/>
      <c r="L458"/>
      <c r="M458"/>
    </row>
    <row r="459" spans="10:13" x14ac:dyDescent="0.35">
      <c r="J459"/>
      <c r="K459"/>
      <c r="L459"/>
      <c r="M459"/>
    </row>
    <row r="460" spans="10:13" x14ac:dyDescent="0.35">
      <c r="J460"/>
      <c r="K460"/>
      <c r="L460"/>
      <c r="M460"/>
    </row>
    <row r="461" spans="10:13" x14ac:dyDescent="0.35">
      <c r="J461"/>
      <c r="K461"/>
      <c r="L461"/>
      <c r="M461"/>
    </row>
    <row r="462" spans="10:13" x14ac:dyDescent="0.35">
      <c r="J462"/>
      <c r="K462"/>
      <c r="L462"/>
      <c r="M462"/>
    </row>
    <row r="463" spans="10:13" x14ac:dyDescent="0.35">
      <c r="J463"/>
      <c r="K463"/>
      <c r="L463"/>
      <c r="M463"/>
    </row>
    <row r="464" spans="10:13" x14ac:dyDescent="0.35">
      <c r="J464"/>
      <c r="K464"/>
      <c r="L464"/>
      <c r="M464"/>
    </row>
    <row r="465" spans="10:13" x14ac:dyDescent="0.35">
      <c r="J465"/>
      <c r="K465"/>
      <c r="L465"/>
      <c r="M465"/>
    </row>
    <row r="466" spans="10:13" x14ac:dyDescent="0.35">
      <c r="J466"/>
      <c r="K466"/>
      <c r="L466"/>
      <c r="M466"/>
    </row>
    <row r="467" spans="10:13" x14ac:dyDescent="0.35">
      <c r="J467"/>
      <c r="K467"/>
      <c r="L467"/>
      <c r="M467"/>
    </row>
    <row r="468" spans="10:13" x14ac:dyDescent="0.35">
      <c r="J468"/>
      <c r="K468"/>
      <c r="L468"/>
      <c r="M468"/>
    </row>
    <row r="469" spans="10:13" x14ac:dyDescent="0.35">
      <c r="J469"/>
      <c r="K469"/>
      <c r="L469"/>
      <c r="M469"/>
    </row>
    <row r="470" spans="10:13" x14ac:dyDescent="0.35">
      <c r="J470"/>
      <c r="K470"/>
      <c r="L470"/>
      <c r="M470"/>
    </row>
    <row r="471" spans="10:13" x14ac:dyDescent="0.35">
      <c r="J471"/>
      <c r="K471"/>
      <c r="L471"/>
      <c r="M471"/>
    </row>
    <row r="472" spans="10:13" x14ac:dyDescent="0.35">
      <c r="J472"/>
      <c r="K472"/>
      <c r="L472"/>
      <c r="M472"/>
    </row>
    <row r="473" spans="10:13" x14ac:dyDescent="0.35">
      <c r="J473"/>
      <c r="K473"/>
      <c r="L473"/>
      <c r="M473"/>
    </row>
    <row r="474" spans="10:13" x14ac:dyDescent="0.35">
      <c r="J474"/>
      <c r="K474"/>
      <c r="L474"/>
      <c r="M474"/>
    </row>
    <row r="475" spans="10:13" x14ac:dyDescent="0.35">
      <c r="J475"/>
      <c r="K475"/>
      <c r="L475"/>
      <c r="M475"/>
    </row>
    <row r="476" spans="10:13" x14ac:dyDescent="0.35">
      <c r="J476"/>
      <c r="K476"/>
      <c r="L476"/>
      <c r="M476"/>
    </row>
    <row r="477" spans="10:13" x14ac:dyDescent="0.35">
      <c r="J477"/>
      <c r="K477"/>
      <c r="L477"/>
      <c r="M477"/>
    </row>
    <row r="478" spans="10:13" x14ac:dyDescent="0.35">
      <c r="J478"/>
      <c r="K478"/>
      <c r="L478"/>
      <c r="M478"/>
    </row>
    <row r="479" spans="10:13" x14ac:dyDescent="0.35">
      <c r="J479"/>
      <c r="K479"/>
      <c r="L479"/>
      <c r="M479"/>
    </row>
    <row r="480" spans="10:13" x14ac:dyDescent="0.35">
      <c r="J480"/>
      <c r="K480"/>
      <c r="L480"/>
      <c r="M480"/>
    </row>
    <row r="481" spans="10:13" x14ac:dyDescent="0.35">
      <c r="J481"/>
      <c r="K481"/>
      <c r="L481"/>
      <c r="M481"/>
    </row>
    <row r="482" spans="10:13" x14ac:dyDescent="0.35">
      <c r="J482"/>
      <c r="K482"/>
      <c r="L482"/>
      <c r="M482"/>
    </row>
    <row r="483" spans="10:13" x14ac:dyDescent="0.35">
      <c r="J483"/>
      <c r="K483"/>
      <c r="L483"/>
      <c r="M483"/>
    </row>
    <row r="484" spans="10:13" x14ac:dyDescent="0.35">
      <c r="J484"/>
      <c r="K484"/>
      <c r="L484"/>
      <c r="M484"/>
    </row>
    <row r="485" spans="10:13" x14ac:dyDescent="0.35">
      <c r="J485"/>
      <c r="K485"/>
      <c r="L485"/>
      <c r="M485"/>
    </row>
    <row r="486" spans="10:13" x14ac:dyDescent="0.35">
      <c r="J486"/>
      <c r="K486"/>
      <c r="L486"/>
      <c r="M486"/>
    </row>
    <row r="487" spans="10:13" x14ac:dyDescent="0.35">
      <c r="J487"/>
      <c r="K487"/>
      <c r="L487"/>
      <c r="M487"/>
    </row>
    <row r="488" spans="10:13" x14ac:dyDescent="0.35">
      <c r="J488"/>
      <c r="K488"/>
      <c r="L488"/>
      <c r="M488"/>
    </row>
    <row r="489" spans="10:13" x14ac:dyDescent="0.35">
      <c r="J489"/>
      <c r="K489"/>
      <c r="L489"/>
      <c r="M489"/>
    </row>
    <row r="490" spans="10:13" x14ac:dyDescent="0.35">
      <c r="J490"/>
      <c r="K490"/>
      <c r="L490"/>
      <c r="M490"/>
    </row>
    <row r="491" spans="10:13" x14ac:dyDescent="0.35">
      <c r="J491"/>
      <c r="K491"/>
      <c r="L491"/>
      <c r="M491"/>
    </row>
    <row r="492" spans="10:13" x14ac:dyDescent="0.35">
      <c r="J492"/>
      <c r="K492"/>
      <c r="L492"/>
      <c r="M492"/>
    </row>
    <row r="493" spans="10:13" x14ac:dyDescent="0.35">
      <c r="J493"/>
      <c r="K493"/>
      <c r="L493"/>
      <c r="M493"/>
    </row>
    <row r="494" spans="10:13" x14ac:dyDescent="0.35">
      <c r="J494"/>
      <c r="K494"/>
      <c r="L494"/>
      <c r="M494"/>
    </row>
    <row r="495" spans="10:13" x14ac:dyDescent="0.35">
      <c r="J495"/>
      <c r="K495"/>
      <c r="L495"/>
      <c r="M495"/>
    </row>
    <row r="496" spans="10:13" x14ac:dyDescent="0.35">
      <c r="J496"/>
      <c r="K496"/>
      <c r="L496"/>
      <c r="M496"/>
    </row>
    <row r="497" spans="10:13" x14ac:dyDescent="0.35">
      <c r="J497"/>
      <c r="K497"/>
      <c r="L497"/>
      <c r="M497"/>
    </row>
    <row r="498" spans="10:13" x14ac:dyDescent="0.35">
      <c r="J498"/>
      <c r="K498"/>
      <c r="L498"/>
      <c r="M498"/>
    </row>
    <row r="499" spans="10:13" x14ac:dyDescent="0.35">
      <c r="J499"/>
      <c r="K499"/>
      <c r="L499"/>
      <c r="M499"/>
    </row>
    <row r="500" spans="10:13" x14ac:dyDescent="0.35">
      <c r="J500"/>
      <c r="K500"/>
      <c r="L500"/>
      <c r="M500"/>
    </row>
    <row r="501" spans="10:13" x14ac:dyDescent="0.35">
      <c r="J501"/>
      <c r="K501"/>
      <c r="L501"/>
      <c r="M501"/>
    </row>
    <row r="502" spans="10:13" x14ac:dyDescent="0.35">
      <c r="J502"/>
      <c r="K502"/>
      <c r="L502"/>
      <c r="M502"/>
    </row>
    <row r="503" spans="10:13" x14ac:dyDescent="0.35">
      <c r="J503"/>
      <c r="K503"/>
      <c r="L503"/>
      <c r="M503"/>
    </row>
    <row r="504" spans="10:13" x14ac:dyDescent="0.35">
      <c r="J504"/>
      <c r="K504"/>
      <c r="L504"/>
      <c r="M504"/>
    </row>
    <row r="505" spans="10:13" x14ac:dyDescent="0.35">
      <c r="J505"/>
      <c r="K505"/>
      <c r="L505"/>
      <c r="M505"/>
    </row>
    <row r="506" spans="10:13" x14ac:dyDescent="0.35">
      <c r="J506"/>
      <c r="K506"/>
      <c r="L506"/>
      <c r="M506"/>
    </row>
    <row r="507" spans="10:13" x14ac:dyDescent="0.35">
      <c r="J507"/>
      <c r="K507"/>
      <c r="L507"/>
      <c r="M507"/>
    </row>
    <row r="508" spans="10:13" x14ac:dyDescent="0.35">
      <c r="J508"/>
      <c r="K508"/>
      <c r="L508"/>
      <c r="M508"/>
    </row>
    <row r="509" spans="10:13" x14ac:dyDescent="0.35">
      <c r="J509"/>
      <c r="K509"/>
      <c r="L509"/>
      <c r="M509"/>
    </row>
    <row r="510" spans="10:13" x14ac:dyDescent="0.35">
      <c r="J510"/>
      <c r="K510"/>
      <c r="L510"/>
      <c r="M510"/>
    </row>
    <row r="511" spans="10:13" x14ac:dyDescent="0.35">
      <c r="J511"/>
      <c r="K511"/>
      <c r="L511"/>
      <c r="M511"/>
    </row>
    <row r="512" spans="10:13" x14ac:dyDescent="0.35">
      <c r="J512"/>
      <c r="K512"/>
      <c r="L512"/>
      <c r="M512"/>
    </row>
    <row r="513" spans="10:13" x14ac:dyDescent="0.35">
      <c r="J513"/>
      <c r="K513"/>
      <c r="L513"/>
      <c r="M513"/>
    </row>
    <row r="514" spans="10:13" x14ac:dyDescent="0.35">
      <c r="J514"/>
      <c r="K514"/>
      <c r="L514"/>
      <c r="M514"/>
    </row>
    <row r="515" spans="10:13" x14ac:dyDescent="0.35">
      <c r="J515"/>
      <c r="K515"/>
      <c r="L515"/>
      <c r="M515"/>
    </row>
    <row r="516" spans="10:13" x14ac:dyDescent="0.35">
      <c r="J516"/>
      <c r="K516"/>
      <c r="L516"/>
      <c r="M516"/>
    </row>
    <row r="517" spans="10:13" x14ac:dyDescent="0.35">
      <c r="J517"/>
      <c r="K517"/>
      <c r="L517"/>
      <c r="M517"/>
    </row>
    <row r="518" spans="10:13" x14ac:dyDescent="0.35">
      <c r="J518"/>
      <c r="K518"/>
      <c r="L518"/>
      <c r="M518"/>
    </row>
    <row r="519" spans="10:13" x14ac:dyDescent="0.35">
      <c r="J519"/>
      <c r="K519"/>
      <c r="L519"/>
      <c r="M519"/>
    </row>
    <row r="520" spans="10:13" x14ac:dyDescent="0.35">
      <c r="J520"/>
      <c r="K520"/>
      <c r="L520"/>
      <c r="M520"/>
    </row>
    <row r="521" spans="10:13" x14ac:dyDescent="0.35">
      <c r="J521"/>
      <c r="K521"/>
      <c r="L521"/>
      <c r="M521"/>
    </row>
    <row r="522" spans="10:13" x14ac:dyDescent="0.35">
      <c r="J522"/>
      <c r="K522"/>
      <c r="L522"/>
      <c r="M522"/>
    </row>
    <row r="523" spans="10:13" x14ac:dyDescent="0.35">
      <c r="J523"/>
      <c r="K523"/>
      <c r="L523"/>
      <c r="M523"/>
    </row>
    <row r="524" spans="10:13" x14ac:dyDescent="0.35">
      <c r="J524"/>
      <c r="K524"/>
      <c r="L524"/>
      <c r="M524"/>
    </row>
    <row r="525" spans="10:13" x14ac:dyDescent="0.35">
      <c r="J525"/>
      <c r="K525"/>
      <c r="L525"/>
      <c r="M525"/>
    </row>
    <row r="526" spans="10:13" x14ac:dyDescent="0.35">
      <c r="J526"/>
      <c r="K526"/>
      <c r="L526"/>
      <c r="M526"/>
    </row>
    <row r="527" spans="10:13" x14ac:dyDescent="0.35">
      <c r="J527"/>
      <c r="K527"/>
      <c r="L527"/>
      <c r="M527"/>
    </row>
    <row r="528" spans="10:13" x14ac:dyDescent="0.35">
      <c r="J528"/>
      <c r="K528"/>
      <c r="L528"/>
      <c r="M528"/>
    </row>
    <row r="529" spans="10:13" x14ac:dyDescent="0.35">
      <c r="J529"/>
      <c r="K529"/>
      <c r="L529"/>
      <c r="M529"/>
    </row>
    <row r="530" spans="10:13" x14ac:dyDescent="0.35">
      <c r="J530"/>
      <c r="K530"/>
      <c r="L530"/>
      <c r="M530"/>
    </row>
    <row r="531" spans="10:13" x14ac:dyDescent="0.35">
      <c r="J531"/>
      <c r="K531"/>
      <c r="L531"/>
      <c r="M531"/>
    </row>
    <row r="532" spans="10:13" x14ac:dyDescent="0.35">
      <c r="J532"/>
      <c r="K532"/>
      <c r="L532"/>
      <c r="M532"/>
    </row>
    <row r="533" spans="10:13" x14ac:dyDescent="0.35">
      <c r="J533"/>
      <c r="K533"/>
      <c r="L533"/>
      <c r="M533"/>
    </row>
    <row r="534" spans="10:13" x14ac:dyDescent="0.35">
      <c r="J534"/>
      <c r="K534"/>
      <c r="L534"/>
      <c r="M534"/>
    </row>
    <row r="535" spans="10:13" x14ac:dyDescent="0.35">
      <c r="J535"/>
      <c r="K535"/>
      <c r="L535"/>
      <c r="M535"/>
    </row>
    <row r="536" spans="10:13" x14ac:dyDescent="0.35">
      <c r="J536"/>
      <c r="K536"/>
      <c r="L536"/>
      <c r="M536"/>
    </row>
    <row r="537" spans="10:13" x14ac:dyDescent="0.35">
      <c r="J537"/>
      <c r="K537"/>
      <c r="L537"/>
      <c r="M537"/>
    </row>
    <row r="538" spans="10:13" x14ac:dyDescent="0.35">
      <c r="J538"/>
      <c r="K538"/>
      <c r="L538"/>
      <c r="M538"/>
    </row>
    <row r="539" spans="10:13" x14ac:dyDescent="0.35">
      <c r="J539"/>
      <c r="K539"/>
      <c r="L539"/>
      <c r="M539"/>
    </row>
    <row r="540" spans="10:13" x14ac:dyDescent="0.35">
      <c r="J540"/>
      <c r="K540"/>
      <c r="L540"/>
      <c r="M540"/>
    </row>
    <row r="541" spans="10:13" x14ac:dyDescent="0.35">
      <c r="J541"/>
      <c r="K541"/>
      <c r="L541"/>
      <c r="M541"/>
    </row>
    <row r="542" spans="10:13" x14ac:dyDescent="0.35">
      <c r="J542"/>
      <c r="K542"/>
      <c r="L542"/>
      <c r="M542"/>
    </row>
    <row r="543" spans="10:13" x14ac:dyDescent="0.35">
      <c r="J543"/>
      <c r="K543"/>
      <c r="L543"/>
      <c r="M543"/>
    </row>
    <row r="544" spans="10:13" x14ac:dyDescent="0.35">
      <c r="J544"/>
      <c r="K544"/>
      <c r="L544"/>
      <c r="M544"/>
    </row>
    <row r="545" spans="10:13" x14ac:dyDescent="0.35">
      <c r="J545"/>
      <c r="K545"/>
      <c r="L545"/>
      <c r="M545"/>
    </row>
    <row r="546" spans="10:13" x14ac:dyDescent="0.35">
      <c r="J546"/>
      <c r="K546"/>
      <c r="L546"/>
      <c r="M546"/>
    </row>
    <row r="547" spans="10:13" x14ac:dyDescent="0.35">
      <c r="J547"/>
      <c r="K547"/>
      <c r="L547"/>
      <c r="M547"/>
    </row>
    <row r="548" spans="10:13" x14ac:dyDescent="0.35">
      <c r="J548"/>
      <c r="K548"/>
      <c r="L548"/>
      <c r="M548"/>
    </row>
    <row r="549" spans="10:13" x14ac:dyDescent="0.35">
      <c r="J549"/>
      <c r="K549"/>
      <c r="L549"/>
      <c r="M549"/>
    </row>
    <row r="550" spans="10:13" x14ac:dyDescent="0.35">
      <c r="J550"/>
      <c r="K550"/>
      <c r="L550"/>
      <c r="M550"/>
    </row>
    <row r="551" spans="10:13" x14ac:dyDescent="0.35">
      <c r="J551"/>
      <c r="K551"/>
      <c r="L551"/>
      <c r="M551"/>
    </row>
    <row r="552" spans="10:13" x14ac:dyDescent="0.35">
      <c r="J552"/>
      <c r="K552"/>
      <c r="L552"/>
      <c r="M552"/>
    </row>
    <row r="553" spans="10:13" x14ac:dyDescent="0.35">
      <c r="J553"/>
      <c r="K553"/>
      <c r="L553"/>
      <c r="M553"/>
    </row>
    <row r="554" spans="10:13" x14ac:dyDescent="0.35">
      <c r="J554"/>
      <c r="K554"/>
      <c r="L554"/>
      <c r="M554"/>
    </row>
    <row r="555" spans="10:13" x14ac:dyDescent="0.35">
      <c r="J555"/>
      <c r="K555"/>
      <c r="L555"/>
      <c r="M555"/>
    </row>
    <row r="556" spans="10:13" x14ac:dyDescent="0.35">
      <c r="J556"/>
      <c r="K556"/>
      <c r="L556"/>
      <c r="M556"/>
    </row>
    <row r="557" spans="10:13" x14ac:dyDescent="0.35">
      <c r="J557"/>
      <c r="K557"/>
      <c r="L557"/>
      <c r="M557"/>
    </row>
    <row r="558" spans="10:13" x14ac:dyDescent="0.35">
      <c r="J558"/>
      <c r="K558"/>
      <c r="L558"/>
      <c r="M558"/>
    </row>
    <row r="559" spans="10:13" x14ac:dyDescent="0.35">
      <c r="J559"/>
      <c r="K559"/>
      <c r="L559"/>
      <c r="M559"/>
    </row>
    <row r="560" spans="10:13" x14ac:dyDescent="0.35">
      <c r="J560"/>
      <c r="K560"/>
      <c r="L560"/>
      <c r="M560"/>
    </row>
    <row r="561" spans="10:13" x14ac:dyDescent="0.35">
      <c r="J561"/>
      <c r="K561"/>
      <c r="L561"/>
      <c r="M561"/>
    </row>
    <row r="562" spans="10:13" x14ac:dyDescent="0.35">
      <c r="J562"/>
      <c r="K562"/>
      <c r="L562"/>
      <c r="M562"/>
    </row>
    <row r="563" spans="10:13" x14ac:dyDescent="0.35">
      <c r="J563"/>
      <c r="K563"/>
      <c r="L563"/>
      <c r="M563"/>
    </row>
    <row r="564" spans="10:13" x14ac:dyDescent="0.35">
      <c r="J564"/>
      <c r="K564"/>
      <c r="L564"/>
      <c r="M564"/>
    </row>
    <row r="565" spans="10:13" x14ac:dyDescent="0.35">
      <c r="J565"/>
      <c r="K565"/>
      <c r="L565"/>
      <c r="M565"/>
    </row>
    <row r="566" spans="10:13" x14ac:dyDescent="0.35">
      <c r="J566"/>
      <c r="K566"/>
      <c r="L566"/>
      <c r="M566"/>
    </row>
    <row r="567" spans="10:13" x14ac:dyDescent="0.35">
      <c r="J567"/>
      <c r="K567"/>
      <c r="L567"/>
      <c r="M567"/>
    </row>
    <row r="568" spans="10:13" x14ac:dyDescent="0.35">
      <c r="J568"/>
      <c r="K568"/>
      <c r="L568"/>
      <c r="M568"/>
    </row>
    <row r="569" spans="10:13" x14ac:dyDescent="0.35">
      <c r="J569"/>
      <c r="K569"/>
      <c r="L569"/>
      <c r="M569"/>
    </row>
    <row r="570" spans="10:13" x14ac:dyDescent="0.35">
      <c r="J570"/>
      <c r="K570"/>
      <c r="L570"/>
      <c r="M570"/>
    </row>
    <row r="571" spans="10:13" x14ac:dyDescent="0.35">
      <c r="J571"/>
      <c r="K571"/>
      <c r="L571"/>
      <c r="M571"/>
    </row>
    <row r="572" spans="10:13" x14ac:dyDescent="0.35">
      <c r="J572"/>
      <c r="K572"/>
      <c r="L572"/>
      <c r="M572"/>
    </row>
    <row r="573" spans="10:13" x14ac:dyDescent="0.35">
      <c r="J573"/>
      <c r="K573"/>
      <c r="L573"/>
      <c r="M573"/>
    </row>
    <row r="574" spans="10:13" x14ac:dyDescent="0.35">
      <c r="J574"/>
      <c r="K574"/>
      <c r="L574"/>
      <c r="M574"/>
    </row>
    <row r="575" spans="10:13" x14ac:dyDescent="0.35">
      <c r="J575"/>
      <c r="K575"/>
      <c r="L575"/>
      <c r="M575"/>
    </row>
    <row r="576" spans="10:13" x14ac:dyDescent="0.35">
      <c r="J576"/>
      <c r="K576"/>
      <c r="L576"/>
      <c r="M576"/>
    </row>
    <row r="577" spans="10:13" x14ac:dyDescent="0.35">
      <c r="J577"/>
      <c r="K577"/>
      <c r="L577"/>
      <c r="M577"/>
    </row>
    <row r="578" spans="10:13" x14ac:dyDescent="0.35">
      <c r="J578"/>
      <c r="K578"/>
      <c r="L578"/>
      <c r="M578"/>
    </row>
    <row r="579" spans="10:13" x14ac:dyDescent="0.35">
      <c r="J579"/>
      <c r="K579"/>
      <c r="L579"/>
      <c r="M579"/>
    </row>
    <row r="580" spans="10:13" x14ac:dyDescent="0.35">
      <c r="J580"/>
      <c r="K580"/>
      <c r="L580"/>
      <c r="M580"/>
    </row>
    <row r="581" spans="10:13" x14ac:dyDescent="0.35">
      <c r="J581"/>
      <c r="K581"/>
      <c r="L581"/>
      <c r="M581"/>
    </row>
    <row r="582" spans="10:13" x14ac:dyDescent="0.35">
      <c r="J582"/>
      <c r="K582"/>
      <c r="L582"/>
      <c r="M582"/>
    </row>
    <row r="583" spans="10:13" x14ac:dyDescent="0.35">
      <c r="J583"/>
      <c r="K583"/>
      <c r="L583"/>
      <c r="M583"/>
    </row>
    <row r="584" spans="10:13" x14ac:dyDescent="0.35">
      <c r="J584"/>
      <c r="K584"/>
      <c r="L584"/>
      <c r="M584"/>
    </row>
    <row r="585" spans="10:13" x14ac:dyDescent="0.35">
      <c r="J585"/>
      <c r="K585"/>
      <c r="L585"/>
      <c r="M585"/>
    </row>
    <row r="586" spans="10:13" x14ac:dyDescent="0.35">
      <c r="J586"/>
      <c r="K586"/>
      <c r="L586"/>
      <c r="M586"/>
    </row>
    <row r="587" spans="10:13" x14ac:dyDescent="0.35">
      <c r="J587"/>
      <c r="K587"/>
      <c r="L587"/>
      <c r="M587"/>
    </row>
    <row r="588" spans="10:13" x14ac:dyDescent="0.35">
      <c r="J588"/>
      <c r="K588"/>
      <c r="L588"/>
      <c r="M588"/>
    </row>
    <row r="589" spans="10:13" x14ac:dyDescent="0.35">
      <c r="J589"/>
      <c r="K589"/>
      <c r="L589"/>
      <c r="M589"/>
    </row>
    <row r="590" spans="10:13" x14ac:dyDescent="0.35">
      <c r="J590"/>
      <c r="K590"/>
      <c r="L590"/>
      <c r="M590"/>
    </row>
    <row r="591" spans="10:13" x14ac:dyDescent="0.35">
      <c r="J591"/>
      <c r="K591"/>
      <c r="L591"/>
      <c r="M591"/>
    </row>
    <row r="592" spans="10:13" x14ac:dyDescent="0.35">
      <c r="J592"/>
      <c r="K592"/>
      <c r="L592"/>
      <c r="M592"/>
    </row>
    <row r="593" spans="10:13" x14ac:dyDescent="0.35">
      <c r="J593"/>
      <c r="K593"/>
      <c r="L593"/>
      <c r="M593"/>
    </row>
    <row r="594" spans="10:13" x14ac:dyDescent="0.35">
      <c r="J594"/>
      <c r="K594"/>
      <c r="L594"/>
      <c r="M594"/>
    </row>
    <row r="595" spans="10:13" x14ac:dyDescent="0.35">
      <c r="J595"/>
      <c r="K595"/>
      <c r="L595"/>
      <c r="M595"/>
    </row>
    <row r="596" spans="10:13" x14ac:dyDescent="0.35">
      <c r="J596"/>
      <c r="K596"/>
      <c r="L596"/>
      <c r="M596"/>
    </row>
    <row r="597" spans="10:13" x14ac:dyDescent="0.35">
      <c r="J597"/>
      <c r="K597"/>
      <c r="L597"/>
      <c r="M597"/>
    </row>
    <row r="598" spans="10:13" x14ac:dyDescent="0.35">
      <c r="J598"/>
      <c r="K598"/>
      <c r="L598"/>
      <c r="M598"/>
    </row>
    <row r="599" spans="10:13" x14ac:dyDescent="0.35">
      <c r="J599"/>
      <c r="K599"/>
      <c r="L599"/>
      <c r="M599"/>
    </row>
    <row r="600" spans="10:13" x14ac:dyDescent="0.35">
      <c r="J600"/>
      <c r="K600"/>
      <c r="L600"/>
      <c r="M600"/>
    </row>
    <row r="601" spans="10:13" x14ac:dyDescent="0.35">
      <c r="J601"/>
      <c r="K601"/>
      <c r="L601"/>
      <c r="M601"/>
    </row>
    <row r="602" spans="10:13" x14ac:dyDescent="0.35">
      <c r="J602"/>
      <c r="K602"/>
      <c r="L602"/>
      <c r="M602"/>
    </row>
    <row r="603" spans="10:13" x14ac:dyDescent="0.35">
      <c r="J603"/>
      <c r="K603"/>
      <c r="L603"/>
      <c r="M603"/>
    </row>
    <row r="604" spans="10:13" x14ac:dyDescent="0.35">
      <c r="J604"/>
      <c r="K604"/>
      <c r="L604"/>
      <c r="M604"/>
    </row>
    <row r="605" spans="10:13" x14ac:dyDescent="0.35">
      <c r="J605"/>
      <c r="K605"/>
      <c r="L605"/>
      <c r="M605"/>
    </row>
    <row r="606" spans="10:13" x14ac:dyDescent="0.35">
      <c r="J606"/>
      <c r="K606"/>
      <c r="L606"/>
      <c r="M606"/>
    </row>
    <row r="607" spans="10:13" x14ac:dyDescent="0.35">
      <c r="J607"/>
      <c r="K607"/>
      <c r="L607"/>
      <c r="M607"/>
    </row>
    <row r="608" spans="10:13" x14ac:dyDescent="0.35">
      <c r="J608"/>
      <c r="K608"/>
      <c r="L608"/>
      <c r="M608"/>
    </row>
    <row r="609" spans="10:13" x14ac:dyDescent="0.35">
      <c r="J609"/>
      <c r="K609"/>
      <c r="L609"/>
      <c r="M609"/>
    </row>
    <row r="610" spans="10:13" x14ac:dyDescent="0.35">
      <c r="J610"/>
      <c r="K610"/>
      <c r="L610"/>
      <c r="M610"/>
    </row>
    <row r="611" spans="10:13" x14ac:dyDescent="0.35">
      <c r="J611"/>
      <c r="K611"/>
      <c r="L611"/>
      <c r="M611"/>
    </row>
    <row r="612" spans="10:13" x14ac:dyDescent="0.35">
      <c r="J612"/>
      <c r="K612"/>
      <c r="L612"/>
      <c r="M612"/>
    </row>
    <row r="613" spans="10:13" x14ac:dyDescent="0.35">
      <c r="J613"/>
      <c r="K613"/>
      <c r="L613"/>
      <c r="M613"/>
    </row>
    <row r="614" spans="10:13" x14ac:dyDescent="0.35">
      <c r="J614"/>
      <c r="K614"/>
      <c r="L614"/>
      <c r="M614"/>
    </row>
    <row r="615" spans="10:13" x14ac:dyDescent="0.35">
      <c r="J615"/>
      <c r="K615"/>
      <c r="L615"/>
      <c r="M615"/>
    </row>
    <row r="616" spans="10:13" x14ac:dyDescent="0.35">
      <c r="J616"/>
      <c r="K616"/>
      <c r="L616"/>
      <c r="M616"/>
    </row>
    <row r="617" spans="10:13" x14ac:dyDescent="0.35">
      <c r="J617"/>
      <c r="K617"/>
      <c r="L617"/>
      <c r="M617"/>
    </row>
    <row r="618" spans="10:13" x14ac:dyDescent="0.35">
      <c r="J618"/>
      <c r="K618"/>
      <c r="L618"/>
      <c r="M618"/>
    </row>
    <row r="619" spans="10:13" x14ac:dyDescent="0.35">
      <c r="J619"/>
      <c r="K619"/>
      <c r="L619"/>
      <c r="M619"/>
    </row>
    <row r="620" spans="10:13" x14ac:dyDescent="0.35">
      <c r="J620"/>
      <c r="K620"/>
      <c r="L620"/>
      <c r="M620"/>
    </row>
    <row r="621" spans="10:13" x14ac:dyDescent="0.35">
      <c r="J621"/>
      <c r="K621"/>
      <c r="L621"/>
      <c r="M621"/>
    </row>
    <row r="622" spans="10:13" x14ac:dyDescent="0.35">
      <c r="J622"/>
      <c r="K622"/>
      <c r="L622"/>
      <c r="M622"/>
    </row>
    <row r="623" spans="10:13" x14ac:dyDescent="0.35">
      <c r="J623"/>
      <c r="K623"/>
      <c r="L623"/>
      <c r="M623"/>
    </row>
    <row r="624" spans="10:13" x14ac:dyDescent="0.35">
      <c r="J624"/>
      <c r="K624"/>
      <c r="L624"/>
      <c r="M624"/>
    </row>
    <row r="625" spans="10:13" x14ac:dyDescent="0.35">
      <c r="J625"/>
      <c r="K625"/>
      <c r="L625"/>
      <c r="M625"/>
    </row>
    <row r="626" spans="10:13" x14ac:dyDescent="0.35">
      <c r="J626"/>
      <c r="K626"/>
      <c r="L626"/>
      <c r="M626"/>
    </row>
    <row r="627" spans="10:13" x14ac:dyDescent="0.35">
      <c r="J627"/>
      <c r="K627"/>
      <c r="L627"/>
      <c r="M627"/>
    </row>
    <row r="628" spans="10:13" x14ac:dyDescent="0.35">
      <c r="J628"/>
      <c r="K628"/>
      <c r="L628"/>
      <c r="M628"/>
    </row>
    <row r="629" spans="10:13" x14ac:dyDescent="0.35">
      <c r="J629"/>
      <c r="K629"/>
      <c r="L629"/>
      <c r="M629"/>
    </row>
    <row r="630" spans="10:13" x14ac:dyDescent="0.35">
      <c r="J630"/>
      <c r="K630"/>
      <c r="L630"/>
      <c r="M630"/>
    </row>
    <row r="631" spans="10:13" x14ac:dyDescent="0.35">
      <c r="J631"/>
      <c r="K631"/>
      <c r="L631"/>
      <c r="M631"/>
    </row>
    <row r="632" spans="10:13" x14ac:dyDescent="0.35">
      <c r="J632"/>
      <c r="K632"/>
      <c r="L632"/>
      <c r="M632"/>
    </row>
    <row r="633" spans="10:13" x14ac:dyDescent="0.35">
      <c r="J633"/>
      <c r="K633"/>
      <c r="L633"/>
      <c r="M633"/>
    </row>
    <row r="634" spans="10:13" x14ac:dyDescent="0.35">
      <c r="J634"/>
      <c r="K634"/>
      <c r="L634"/>
      <c r="M634"/>
    </row>
    <row r="635" spans="10:13" x14ac:dyDescent="0.35">
      <c r="J635"/>
      <c r="K635"/>
      <c r="L635"/>
      <c r="M635"/>
    </row>
    <row r="636" spans="10:13" x14ac:dyDescent="0.35">
      <c r="J636"/>
      <c r="K636"/>
      <c r="L636"/>
      <c r="M636"/>
    </row>
    <row r="637" spans="10:13" x14ac:dyDescent="0.35">
      <c r="J637"/>
      <c r="K637"/>
      <c r="L637"/>
      <c r="M637"/>
    </row>
    <row r="638" spans="10:13" x14ac:dyDescent="0.35">
      <c r="J638"/>
      <c r="K638"/>
      <c r="L638"/>
      <c r="M638"/>
    </row>
    <row r="639" spans="10:13" x14ac:dyDescent="0.35">
      <c r="J639"/>
      <c r="K639"/>
      <c r="L639"/>
      <c r="M639"/>
    </row>
    <row r="640" spans="10:13" x14ac:dyDescent="0.35">
      <c r="J640"/>
      <c r="K640"/>
      <c r="L640"/>
      <c r="M640"/>
    </row>
    <row r="641" spans="10:13" x14ac:dyDescent="0.35">
      <c r="J641"/>
      <c r="K641"/>
      <c r="L641"/>
      <c r="M641"/>
    </row>
    <row r="642" spans="10:13" x14ac:dyDescent="0.35">
      <c r="J642"/>
      <c r="K642"/>
      <c r="L642"/>
      <c r="M642"/>
    </row>
    <row r="643" spans="10:13" x14ac:dyDescent="0.35">
      <c r="J643"/>
      <c r="K643"/>
      <c r="L643"/>
      <c r="M643"/>
    </row>
    <row r="644" spans="10:13" x14ac:dyDescent="0.35">
      <c r="J644"/>
      <c r="K644"/>
      <c r="L644"/>
      <c r="M644"/>
    </row>
    <row r="645" spans="10:13" x14ac:dyDescent="0.35">
      <c r="J645"/>
      <c r="K645"/>
      <c r="L645"/>
      <c r="M645"/>
    </row>
    <row r="646" spans="10:13" x14ac:dyDescent="0.35">
      <c r="J646"/>
      <c r="K646"/>
      <c r="L646"/>
      <c r="M646"/>
    </row>
    <row r="647" spans="10:13" x14ac:dyDescent="0.35">
      <c r="J647"/>
      <c r="K647"/>
      <c r="L647"/>
      <c r="M647"/>
    </row>
    <row r="648" spans="10:13" x14ac:dyDescent="0.35">
      <c r="J648"/>
      <c r="K648"/>
      <c r="L648"/>
      <c r="M648"/>
    </row>
    <row r="649" spans="10:13" x14ac:dyDescent="0.35">
      <c r="J649"/>
      <c r="K649"/>
      <c r="L649"/>
      <c r="M649"/>
    </row>
    <row r="650" spans="10:13" x14ac:dyDescent="0.35">
      <c r="J650"/>
      <c r="K650"/>
      <c r="L650"/>
      <c r="M650"/>
    </row>
    <row r="651" spans="10:13" x14ac:dyDescent="0.35">
      <c r="J651"/>
      <c r="K651"/>
      <c r="L651"/>
      <c r="M651"/>
    </row>
    <row r="652" spans="10:13" x14ac:dyDescent="0.35">
      <c r="J652"/>
      <c r="K652"/>
      <c r="L652"/>
      <c r="M652"/>
    </row>
    <row r="653" spans="10:13" x14ac:dyDescent="0.35">
      <c r="J653"/>
      <c r="K653"/>
      <c r="L653"/>
      <c r="M653"/>
    </row>
    <row r="654" spans="10:13" x14ac:dyDescent="0.35">
      <c r="J654"/>
      <c r="K654"/>
      <c r="L654"/>
      <c r="M654"/>
    </row>
    <row r="655" spans="10:13" x14ac:dyDescent="0.35">
      <c r="J655"/>
      <c r="K655"/>
      <c r="L655"/>
      <c r="M655"/>
    </row>
    <row r="656" spans="10:13" x14ac:dyDescent="0.35">
      <c r="J656"/>
      <c r="K656"/>
      <c r="L656"/>
      <c r="M656"/>
    </row>
    <row r="657" spans="10:13" x14ac:dyDescent="0.35">
      <c r="J657"/>
      <c r="K657"/>
      <c r="L657"/>
      <c r="M657"/>
    </row>
    <row r="658" spans="10:13" x14ac:dyDescent="0.35">
      <c r="J658"/>
      <c r="K658"/>
      <c r="L658"/>
      <c r="M658"/>
    </row>
    <row r="659" spans="10:13" x14ac:dyDescent="0.35">
      <c r="J659"/>
      <c r="K659"/>
      <c r="L659"/>
      <c r="M659"/>
    </row>
    <row r="660" spans="10:13" x14ac:dyDescent="0.35">
      <c r="J660"/>
      <c r="K660"/>
      <c r="L660"/>
      <c r="M660"/>
    </row>
    <row r="661" spans="10:13" x14ac:dyDescent="0.35">
      <c r="J661"/>
      <c r="K661"/>
      <c r="L661"/>
      <c r="M661"/>
    </row>
    <row r="662" spans="10:13" x14ac:dyDescent="0.35">
      <c r="J662"/>
      <c r="K662"/>
      <c r="L662"/>
      <c r="M662"/>
    </row>
    <row r="663" spans="10:13" x14ac:dyDescent="0.35">
      <c r="J663"/>
      <c r="K663"/>
      <c r="L663"/>
      <c r="M663"/>
    </row>
    <row r="664" spans="10:13" x14ac:dyDescent="0.35">
      <c r="J664"/>
      <c r="K664"/>
      <c r="L664"/>
      <c r="M664"/>
    </row>
    <row r="665" spans="10:13" x14ac:dyDescent="0.35">
      <c r="J665"/>
      <c r="K665"/>
      <c r="L665"/>
      <c r="M665"/>
    </row>
    <row r="666" spans="10:13" x14ac:dyDescent="0.35">
      <c r="J666"/>
      <c r="K666"/>
      <c r="L666"/>
      <c r="M666"/>
    </row>
    <row r="667" spans="10:13" x14ac:dyDescent="0.35">
      <c r="J667"/>
      <c r="K667"/>
      <c r="L667"/>
      <c r="M667"/>
    </row>
    <row r="668" spans="10:13" x14ac:dyDescent="0.35">
      <c r="J668"/>
      <c r="K668"/>
      <c r="L668"/>
      <c r="M668"/>
    </row>
    <row r="669" spans="10:13" x14ac:dyDescent="0.35">
      <c r="J669"/>
      <c r="K669"/>
      <c r="L669"/>
      <c r="M669"/>
    </row>
    <row r="670" spans="10:13" x14ac:dyDescent="0.35">
      <c r="J670"/>
      <c r="K670"/>
      <c r="L670"/>
      <c r="M670"/>
    </row>
    <row r="671" spans="10:13" x14ac:dyDescent="0.35">
      <c r="J671"/>
      <c r="K671"/>
      <c r="L671"/>
      <c r="M671"/>
    </row>
    <row r="672" spans="10:13" x14ac:dyDescent="0.35">
      <c r="J672"/>
      <c r="K672"/>
      <c r="L672"/>
      <c r="M672"/>
    </row>
    <row r="673" spans="10:13" x14ac:dyDescent="0.35">
      <c r="J673"/>
      <c r="K673"/>
      <c r="L673"/>
      <c r="M673"/>
    </row>
    <row r="674" spans="10:13" x14ac:dyDescent="0.35">
      <c r="J674"/>
      <c r="K674"/>
      <c r="L674"/>
      <c r="M674"/>
    </row>
    <row r="675" spans="10:13" x14ac:dyDescent="0.35">
      <c r="J675"/>
      <c r="K675"/>
      <c r="L675"/>
      <c r="M675"/>
    </row>
    <row r="676" spans="10:13" x14ac:dyDescent="0.35">
      <c r="J676"/>
      <c r="K676"/>
      <c r="L676"/>
      <c r="M676"/>
    </row>
    <row r="677" spans="10:13" x14ac:dyDescent="0.35">
      <c r="J677"/>
      <c r="K677"/>
      <c r="L677"/>
      <c r="M677"/>
    </row>
    <row r="678" spans="10:13" x14ac:dyDescent="0.35">
      <c r="J678"/>
      <c r="K678"/>
      <c r="L678"/>
      <c r="M678"/>
    </row>
    <row r="679" spans="10:13" x14ac:dyDescent="0.35">
      <c r="J679"/>
      <c r="K679"/>
      <c r="L679"/>
      <c r="M679"/>
    </row>
    <row r="680" spans="10:13" x14ac:dyDescent="0.35">
      <c r="J680"/>
      <c r="K680"/>
      <c r="L680"/>
      <c r="M680"/>
    </row>
    <row r="681" spans="10:13" x14ac:dyDescent="0.35">
      <c r="J681"/>
      <c r="K681"/>
      <c r="L681"/>
      <c r="M681"/>
    </row>
    <row r="682" spans="10:13" x14ac:dyDescent="0.35">
      <c r="J682"/>
      <c r="K682"/>
      <c r="L682"/>
      <c r="M682"/>
    </row>
    <row r="683" spans="10:13" x14ac:dyDescent="0.35">
      <c r="J683"/>
      <c r="K683"/>
      <c r="L683"/>
      <c r="M683"/>
    </row>
    <row r="684" spans="10:13" x14ac:dyDescent="0.35">
      <c r="J684"/>
      <c r="K684"/>
      <c r="L684"/>
      <c r="M684"/>
    </row>
    <row r="685" spans="10:13" x14ac:dyDescent="0.35">
      <c r="J685"/>
      <c r="K685"/>
      <c r="L685"/>
      <c r="M685"/>
    </row>
    <row r="686" spans="10:13" x14ac:dyDescent="0.35">
      <c r="J686"/>
      <c r="K686"/>
      <c r="L686"/>
      <c r="M686"/>
    </row>
    <row r="687" spans="10:13" x14ac:dyDescent="0.35">
      <c r="J687"/>
      <c r="K687"/>
      <c r="L687"/>
      <c r="M687"/>
    </row>
    <row r="688" spans="10:13" x14ac:dyDescent="0.35">
      <c r="J688"/>
      <c r="K688"/>
      <c r="L688"/>
      <c r="M688"/>
    </row>
    <row r="689" spans="10:13" x14ac:dyDescent="0.35">
      <c r="J689"/>
      <c r="K689"/>
      <c r="L689"/>
      <c r="M689"/>
    </row>
    <row r="690" spans="10:13" x14ac:dyDescent="0.35">
      <c r="J690"/>
      <c r="K690"/>
      <c r="L690"/>
      <c r="M690"/>
    </row>
    <row r="691" spans="10:13" x14ac:dyDescent="0.35">
      <c r="J691"/>
      <c r="K691"/>
      <c r="L691"/>
      <c r="M691"/>
    </row>
    <row r="692" spans="10:13" x14ac:dyDescent="0.35">
      <c r="J692"/>
      <c r="K692"/>
      <c r="L692"/>
      <c r="M692"/>
    </row>
    <row r="693" spans="10:13" x14ac:dyDescent="0.35">
      <c r="J693"/>
      <c r="K693"/>
      <c r="L693"/>
      <c r="M693"/>
    </row>
    <row r="694" spans="10:13" x14ac:dyDescent="0.35">
      <c r="J694"/>
      <c r="K694"/>
      <c r="L694"/>
      <c r="M694"/>
    </row>
    <row r="695" spans="10:13" x14ac:dyDescent="0.35">
      <c r="J695"/>
      <c r="K695"/>
      <c r="L695"/>
      <c r="M695"/>
    </row>
    <row r="696" spans="10:13" x14ac:dyDescent="0.35">
      <c r="J696"/>
      <c r="K696"/>
      <c r="L696"/>
      <c r="M696"/>
    </row>
    <row r="697" spans="10:13" x14ac:dyDescent="0.35">
      <c r="J697"/>
      <c r="K697"/>
      <c r="L697"/>
      <c r="M697"/>
    </row>
    <row r="698" spans="10:13" x14ac:dyDescent="0.35">
      <c r="J698"/>
      <c r="K698"/>
      <c r="L698"/>
      <c r="M698"/>
    </row>
    <row r="699" spans="10:13" x14ac:dyDescent="0.35">
      <c r="J699"/>
      <c r="K699"/>
      <c r="L699"/>
      <c r="M699"/>
    </row>
    <row r="700" spans="10:13" x14ac:dyDescent="0.35">
      <c r="J700"/>
      <c r="K700"/>
      <c r="L700"/>
      <c r="M700"/>
    </row>
    <row r="701" spans="10:13" x14ac:dyDescent="0.35">
      <c r="J701"/>
      <c r="K701"/>
      <c r="L701"/>
      <c r="M701"/>
    </row>
    <row r="702" spans="10:13" x14ac:dyDescent="0.35">
      <c r="J702"/>
      <c r="K702"/>
      <c r="L702"/>
      <c r="M702"/>
    </row>
    <row r="703" spans="10:13" x14ac:dyDescent="0.35">
      <c r="J703"/>
      <c r="K703"/>
      <c r="L703"/>
      <c r="M703"/>
    </row>
    <row r="704" spans="10:13" x14ac:dyDescent="0.35">
      <c r="J704"/>
      <c r="K704"/>
      <c r="L704"/>
      <c r="M704"/>
    </row>
    <row r="705" spans="10:13" x14ac:dyDescent="0.35">
      <c r="J705"/>
      <c r="K705"/>
      <c r="L705"/>
      <c r="M705"/>
    </row>
    <row r="706" spans="10:13" x14ac:dyDescent="0.35">
      <c r="J706"/>
      <c r="K706"/>
      <c r="L706"/>
      <c r="M706"/>
    </row>
    <row r="707" spans="10:13" x14ac:dyDescent="0.35">
      <c r="J707"/>
      <c r="K707"/>
      <c r="L707"/>
      <c r="M707"/>
    </row>
    <row r="708" spans="10:13" x14ac:dyDescent="0.35">
      <c r="J708"/>
      <c r="K708"/>
      <c r="L708"/>
      <c r="M708"/>
    </row>
    <row r="709" spans="10:13" x14ac:dyDescent="0.35">
      <c r="J709"/>
      <c r="K709"/>
      <c r="L709"/>
      <c r="M709"/>
    </row>
    <row r="710" spans="10:13" x14ac:dyDescent="0.35">
      <c r="J710"/>
      <c r="K710"/>
      <c r="L710"/>
      <c r="M710"/>
    </row>
    <row r="711" spans="10:13" x14ac:dyDescent="0.35">
      <c r="J711"/>
      <c r="K711"/>
      <c r="L711"/>
      <c r="M711"/>
    </row>
    <row r="712" spans="10:13" x14ac:dyDescent="0.35">
      <c r="J712"/>
      <c r="K712"/>
      <c r="L712"/>
      <c r="M712"/>
    </row>
    <row r="713" spans="10:13" x14ac:dyDescent="0.35">
      <c r="J713"/>
      <c r="K713"/>
      <c r="L713"/>
      <c r="M713"/>
    </row>
    <row r="714" spans="10:13" x14ac:dyDescent="0.35">
      <c r="J714"/>
      <c r="K714"/>
      <c r="L714"/>
      <c r="M714"/>
    </row>
    <row r="715" spans="10:13" x14ac:dyDescent="0.35">
      <c r="J715"/>
      <c r="K715"/>
      <c r="L715"/>
      <c r="M715"/>
    </row>
    <row r="716" spans="10:13" x14ac:dyDescent="0.35">
      <c r="J716"/>
      <c r="K716"/>
      <c r="L716"/>
      <c r="M716"/>
    </row>
    <row r="717" spans="10:13" x14ac:dyDescent="0.35">
      <c r="J717"/>
      <c r="K717"/>
      <c r="L717"/>
      <c r="M717"/>
    </row>
    <row r="718" spans="10:13" x14ac:dyDescent="0.35">
      <c r="J718"/>
      <c r="K718"/>
      <c r="L718"/>
      <c r="M718"/>
    </row>
    <row r="719" spans="10:13" x14ac:dyDescent="0.35">
      <c r="J719"/>
      <c r="K719"/>
      <c r="L719"/>
      <c r="M719"/>
    </row>
    <row r="720" spans="10:13" x14ac:dyDescent="0.35">
      <c r="J720"/>
      <c r="K720"/>
      <c r="L720"/>
      <c r="M720"/>
    </row>
    <row r="721" spans="10:13" x14ac:dyDescent="0.35">
      <c r="J721"/>
      <c r="K721"/>
      <c r="L721"/>
      <c r="M721"/>
    </row>
    <row r="722" spans="10:13" x14ac:dyDescent="0.35">
      <c r="J722"/>
      <c r="K722"/>
      <c r="L722"/>
      <c r="M722"/>
    </row>
    <row r="723" spans="10:13" x14ac:dyDescent="0.35">
      <c r="J723"/>
      <c r="K723"/>
      <c r="L723"/>
      <c r="M723"/>
    </row>
    <row r="724" spans="10:13" x14ac:dyDescent="0.35">
      <c r="J724"/>
      <c r="K724"/>
      <c r="L724"/>
      <c r="M724"/>
    </row>
    <row r="725" spans="10:13" x14ac:dyDescent="0.35">
      <c r="J725"/>
      <c r="K725"/>
      <c r="L725"/>
      <c r="M725"/>
    </row>
    <row r="726" spans="10:13" x14ac:dyDescent="0.35">
      <c r="J726"/>
      <c r="K726"/>
      <c r="L726"/>
      <c r="M726"/>
    </row>
    <row r="727" spans="10:13" x14ac:dyDescent="0.35">
      <c r="J727"/>
      <c r="K727"/>
      <c r="L727"/>
      <c r="M727"/>
    </row>
    <row r="728" spans="10:13" x14ac:dyDescent="0.35">
      <c r="J728"/>
      <c r="K728"/>
      <c r="L728"/>
      <c r="M728"/>
    </row>
    <row r="729" spans="10:13" x14ac:dyDescent="0.35">
      <c r="J729"/>
      <c r="K729"/>
      <c r="L729"/>
      <c r="M729"/>
    </row>
    <row r="730" spans="10:13" x14ac:dyDescent="0.35">
      <c r="J730"/>
      <c r="K730"/>
      <c r="L730"/>
      <c r="M730"/>
    </row>
    <row r="731" spans="10:13" x14ac:dyDescent="0.35">
      <c r="J731"/>
      <c r="K731"/>
      <c r="L731"/>
      <c r="M731"/>
    </row>
    <row r="732" spans="10:13" x14ac:dyDescent="0.35">
      <c r="J732"/>
      <c r="K732"/>
      <c r="L732"/>
      <c r="M732"/>
    </row>
    <row r="733" spans="10:13" x14ac:dyDescent="0.35">
      <c r="J733"/>
      <c r="K733"/>
      <c r="L733"/>
      <c r="M733"/>
    </row>
    <row r="734" spans="10:13" x14ac:dyDescent="0.35">
      <c r="J734"/>
      <c r="K734"/>
      <c r="L734"/>
      <c r="M734"/>
    </row>
    <row r="735" spans="10:13" x14ac:dyDescent="0.35">
      <c r="J735"/>
      <c r="K735"/>
      <c r="L735"/>
      <c r="M735"/>
    </row>
    <row r="736" spans="10:13" x14ac:dyDescent="0.35">
      <c r="J736"/>
      <c r="K736"/>
      <c r="L736"/>
      <c r="M736"/>
    </row>
    <row r="737" spans="10:13" x14ac:dyDescent="0.35">
      <c r="J737"/>
      <c r="K737"/>
      <c r="L737"/>
      <c r="M737"/>
    </row>
    <row r="738" spans="10:13" x14ac:dyDescent="0.35">
      <c r="J738"/>
      <c r="K738"/>
      <c r="L738"/>
      <c r="M738"/>
    </row>
    <row r="739" spans="10:13" x14ac:dyDescent="0.35">
      <c r="J739"/>
      <c r="K739"/>
      <c r="L739"/>
      <c r="M739"/>
    </row>
    <row r="740" spans="10:13" x14ac:dyDescent="0.35">
      <c r="J740"/>
      <c r="K740"/>
      <c r="L740"/>
      <c r="M740"/>
    </row>
    <row r="741" spans="10:13" x14ac:dyDescent="0.35">
      <c r="J741"/>
      <c r="K741"/>
      <c r="L741"/>
      <c r="M741"/>
    </row>
    <row r="742" spans="10:13" x14ac:dyDescent="0.35">
      <c r="J742"/>
      <c r="K742"/>
      <c r="L742"/>
      <c r="M742"/>
    </row>
    <row r="743" spans="10:13" x14ac:dyDescent="0.35">
      <c r="J743"/>
      <c r="K743"/>
      <c r="L743"/>
      <c r="M743"/>
    </row>
    <row r="744" spans="10:13" x14ac:dyDescent="0.35">
      <c r="J744"/>
      <c r="K744"/>
      <c r="L744"/>
      <c r="M744"/>
    </row>
    <row r="745" spans="10:13" x14ac:dyDescent="0.35">
      <c r="J745"/>
      <c r="K745"/>
      <c r="L745"/>
      <c r="M745"/>
    </row>
    <row r="746" spans="10:13" x14ac:dyDescent="0.35">
      <c r="J746"/>
      <c r="K746"/>
      <c r="L746"/>
      <c r="M746"/>
    </row>
    <row r="747" spans="10:13" x14ac:dyDescent="0.35">
      <c r="J747"/>
      <c r="K747"/>
      <c r="L747"/>
      <c r="M747"/>
    </row>
    <row r="748" spans="10:13" x14ac:dyDescent="0.35">
      <c r="J748"/>
      <c r="K748"/>
      <c r="L748"/>
      <c r="M748"/>
    </row>
    <row r="749" spans="10:13" x14ac:dyDescent="0.35">
      <c r="J749"/>
      <c r="K749"/>
      <c r="L749"/>
      <c r="M749"/>
    </row>
    <row r="750" spans="10:13" x14ac:dyDescent="0.35">
      <c r="J750"/>
      <c r="K750"/>
      <c r="L750"/>
      <c r="M750"/>
    </row>
    <row r="751" spans="10:13" x14ac:dyDescent="0.35">
      <c r="J751"/>
      <c r="K751"/>
      <c r="L751"/>
      <c r="M751"/>
    </row>
    <row r="752" spans="10:13" x14ac:dyDescent="0.35">
      <c r="J752"/>
      <c r="K752"/>
      <c r="L752"/>
      <c r="M752"/>
    </row>
    <row r="753" spans="10:13" x14ac:dyDescent="0.35">
      <c r="J753"/>
      <c r="K753"/>
      <c r="L753"/>
      <c r="M753"/>
    </row>
    <row r="754" spans="10:13" x14ac:dyDescent="0.35">
      <c r="J754"/>
      <c r="K754"/>
      <c r="L754"/>
      <c r="M754"/>
    </row>
    <row r="755" spans="10:13" x14ac:dyDescent="0.35">
      <c r="J755"/>
      <c r="K755"/>
      <c r="L755"/>
      <c r="M755"/>
    </row>
    <row r="756" spans="10:13" x14ac:dyDescent="0.35">
      <c r="J756"/>
      <c r="K756"/>
      <c r="L756"/>
      <c r="M756"/>
    </row>
    <row r="757" spans="10:13" x14ac:dyDescent="0.35">
      <c r="J757"/>
      <c r="K757"/>
      <c r="L757"/>
      <c r="M757"/>
    </row>
    <row r="758" spans="10:13" x14ac:dyDescent="0.35">
      <c r="J758"/>
      <c r="K758"/>
      <c r="L758"/>
      <c r="M758"/>
    </row>
    <row r="759" spans="10:13" x14ac:dyDescent="0.35">
      <c r="J759"/>
      <c r="K759"/>
      <c r="L759"/>
      <c r="M759"/>
    </row>
    <row r="760" spans="10:13" x14ac:dyDescent="0.35">
      <c r="J760"/>
      <c r="K760"/>
      <c r="L760"/>
      <c r="M760"/>
    </row>
    <row r="761" spans="10:13" x14ac:dyDescent="0.35">
      <c r="J761"/>
      <c r="K761"/>
      <c r="L761"/>
      <c r="M761"/>
    </row>
    <row r="762" spans="10:13" x14ac:dyDescent="0.35">
      <c r="J762"/>
      <c r="K762"/>
      <c r="L762"/>
      <c r="M762"/>
    </row>
    <row r="763" spans="10:13" x14ac:dyDescent="0.35">
      <c r="J763"/>
      <c r="K763"/>
      <c r="L763"/>
      <c r="M763"/>
    </row>
    <row r="764" spans="10:13" x14ac:dyDescent="0.35">
      <c r="J764"/>
      <c r="K764"/>
      <c r="L764"/>
      <c r="M764"/>
    </row>
    <row r="765" spans="10:13" x14ac:dyDescent="0.35">
      <c r="J765"/>
      <c r="K765"/>
      <c r="L765"/>
      <c r="M765"/>
    </row>
    <row r="766" spans="10:13" x14ac:dyDescent="0.35">
      <c r="J766"/>
      <c r="K766"/>
      <c r="L766"/>
      <c r="M766"/>
    </row>
    <row r="767" spans="10:13" x14ac:dyDescent="0.35">
      <c r="J767"/>
      <c r="K767"/>
      <c r="L767"/>
      <c r="M767"/>
    </row>
    <row r="768" spans="10:13" x14ac:dyDescent="0.35">
      <c r="J768"/>
      <c r="K768"/>
      <c r="L768"/>
      <c r="M768"/>
    </row>
    <row r="769" spans="10:13" x14ac:dyDescent="0.35">
      <c r="J769"/>
      <c r="K769"/>
      <c r="L769"/>
      <c r="M769"/>
    </row>
    <row r="770" spans="10:13" x14ac:dyDescent="0.35">
      <c r="J770"/>
      <c r="K770"/>
      <c r="L770"/>
      <c r="M770"/>
    </row>
    <row r="771" spans="10:13" x14ac:dyDescent="0.35">
      <c r="J771"/>
      <c r="K771"/>
      <c r="L771"/>
      <c r="M771"/>
    </row>
    <row r="772" spans="10:13" x14ac:dyDescent="0.35">
      <c r="J772"/>
      <c r="K772"/>
      <c r="L772"/>
      <c r="M772"/>
    </row>
    <row r="773" spans="10:13" x14ac:dyDescent="0.35">
      <c r="J773"/>
      <c r="K773"/>
      <c r="L773"/>
      <c r="M773"/>
    </row>
    <row r="774" spans="10:13" x14ac:dyDescent="0.35">
      <c r="J774"/>
      <c r="K774"/>
      <c r="L774"/>
      <c r="M774"/>
    </row>
    <row r="775" spans="10:13" x14ac:dyDescent="0.35">
      <c r="J775"/>
      <c r="K775"/>
      <c r="L775"/>
      <c r="M775"/>
    </row>
    <row r="776" spans="10:13" x14ac:dyDescent="0.35">
      <c r="J776"/>
      <c r="K776"/>
      <c r="L776"/>
      <c r="M776"/>
    </row>
    <row r="777" spans="10:13" x14ac:dyDescent="0.35">
      <c r="J777"/>
      <c r="K777"/>
      <c r="L777"/>
      <c r="M777"/>
    </row>
    <row r="778" spans="10:13" x14ac:dyDescent="0.35">
      <c r="J778"/>
      <c r="K778"/>
      <c r="L778"/>
      <c r="M778"/>
    </row>
    <row r="779" spans="10:13" x14ac:dyDescent="0.35">
      <c r="J779"/>
      <c r="K779"/>
      <c r="L779"/>
      <c r="M779"/>
    </row>
    <row r="780" spans="10:13" x14ac:dyDescent="0.35">
      <c r="J780"/>
      <c r="K780"/>
      <c r="L780"/>
      <c r="M780"/>
    </row>
    <row r="781" spans="10:13" x14ac:dyDescent="0.35">
      <c r="J781"/>
      <c r="K781"/>
      <c r="L781"/>
      <c r="M781"/>
    </row>
    <row r="782" spans="10:13" x14ac:dyDescent="0.35">
      <c r="J782"/>
      <c r="K782"/>
      <c r="L782"/>
      <c r="M782"/>
    </row>
    <row r="783" spans="10:13" x14ac:dyDescent="0.35">
      <c r="J783"/>
      <c r="K783"/>
      <c r="L783"/>
      <c r="M783"/>
    </row>
    <row r="784" spans="10:13" x14ac:dyDescent="0.35">
      <c r="J784"/>
      <c r="K784"/>
      <c r="L784"/>
      <c r="M784"/>
    </row>
    <row r="785" spans="10:13" x14ac:dyDescent="0.35">
      <c r="J785"/>
      <c r="K785"/>
      <c r="L785"/>
      <c r="M785"/>
    </row>
    <row r="786" spans="10:13" x14ac:dyDescent="0.35">
      <c r="J786"/>
      <c r="K786"/>
      <c r="L786"/>
      <c r="M786"/>
    </row>
    <row r="787" spans="10:13" x14ac:dyDescent="0.35">
      <c r="J787"/>
      <c r="K787"/>
      <c r="L787"/>
      <c r="M787"/>
    </row>
    <row r="788" spans="10:13" x14ac:dyDescent="0.35">
      <c r="J788"/>
      <c r="K788"/>
      <c r="L788"/>
      <c r="M788"/>
    </row>
    <row r="789" spans="10:13" x14ac:dyDescent="0.35">
      <c r="J789"/>
      <c r="K789"/>
      <c r="L789"/>
      <c r="M789"/>
    </row>
    <row r="790" spans="10:13" x14ac:dyDescent="0.35">
      <c r="J790"/>
      <c r="K790"/>
      <c r="L790"/>
      <c r="M790"/>
    </row>
    <row r="791" spans="10:13" x14ac:dyDescent="0.35">
      <c r="J791"/>
      <c r="K791"/>
      <c r="L791"/>
      <c r="M791"/>
    </row>
    <row r="792" spans="10:13" x14ac:dyDescent="0.35">
      <c r="J792"/>
      <c r="K792"/>
      <c r="L792"/>
      <c r="M792"/>
    </row>
    <row r="793" spans="10:13" x14ac:dyDescent="0.35">
      <c r="J793"/>
      <c r="K793"/>
      <c r="L793"/>
      <c r="M793"/>
    </row>
    <row r="794" spans="10:13" x14ac:dyDescent="0.35">
      <c r="J794"/>
      <c r="K794"/>
      <c r="L794"/>
      <c r="M794"/>
    </row>
    <row r="795" spans="10:13" x14ac:dyDescent="0.35">
      <c r="J795"/>
      <c r="K795"/>
      <c r="L795"/>
      <c r="M795"/>
    </row>
    <row r="796" spans="10:13" x14ac:dyDescent="0.35">
      <c r="J796"/>
      <c r="K796"/>
      <c r="L796"/>
      <c r="M796"/>
    </row>
    <row r="797" spans="10:13" x14ac:dyDescent="0.35">
      <c r="J797"/>
      <c r="K797"/>
      <c r="L797"/>
      <c r="M797"/>
    </row>
    <row r="798" spans="10:13" x14ac:dyDescent="0.35">
      <c r="J798"/>
      <c r="K798"/>
      <c r="L798"/>
      <c r="M798"/>
    </row>
    <row r="799" spans="10:13" x14ac:dyDescent="0.35">
      <c r="J799"/>
      <c r="K799"/>
      <c r="L799"/>
      <c r="M799"/>
    </row>
    <row r="800" spans="10:13" x14ac:dyDescent="0.35">
      <c r="J800"/>
      <c r="K800"/>
      <c r="L800"/>
      <c r="M800"/>
    </row>
    <row r="801" spans="10:13" x14ac:dyDescent="0.35">
      <c r="J801"/>
      <c r="K801"/>
      <c r="L801"/>
      <c r="M801"/>
    </row>
    <row r="802" spans="10:13" x14ac:dyDescent="0.35">
      <c r="J802"/>
      <c r="K802"/>
      <c r="L802"/>
      <c r="M802"/>
    </row>
    <row r="803" spans="10:13" x14ac:dyDescent="0.35">
      <c r="J803"/>
      <c r="K803"/>
      <c r="L803"/>
      <c r="M803"/>
    </row>
    <row r="804" spans="10:13" x14ac:dyDescent="0.35">
      <c r="J804"/>
      <c r="K804"/>
      <c r="L804"/>
      <c r="M804"/>
    </row>
    <row r="805" spans="10:13" x14ac:dyDescent="0.35">
      <c r="J805"/>
      <c r="K805"/>
      <c r="L805"/>
      <c r="M805"/>
    </row>
    <row r="806" spans="10:13" x14ac:dyDescent="0.35">
      <c r="J806"/>
      <c r="K806"/>
      <c r="L806"/>
      <c r="M806"/>
    </row>
    <row r="807" spans="10:13" x14ac:dyDescent="0.35">
      <c r="J807"/>
      <c r="K807"/>
      <c r="L807"/>
      <c r="M807"/>
    </row>
    <row r="808" spans="10:13" x14ac:dyDescent="0.35">
      <c r="J808"/>
      <c r="K808"/>
      <c r="L808"/>
      <c r="M808"/>
    </row>
    <row r="809" spans="10:13" x14ac:dyDescent="0.35">
      <c r="J809"/>
      <c r="K809"/>
      <c r="L809"/>
      <c r="M809"/>
    </row>
    <row r="810" spans="10:13" x14ac:dyDescent="0.35">
      <c r="J810"/>
      <c r="K810"/>
      <c r="L810"/>
      <c r="M810"/>
    </row>
    <row r="811" spans="10:13" x14ac:dyDescent="0.35">
      <c r="J811"/>
      <c r="K811"/>
      <c r="L811"/>
      <c r="M811"/>
    </row>
    <row r="812" spans="10:13" x14ac:dyDescent="0.35">
      <c r="J812"/>
      <c r="K812"/>
      <c r="L812"/>
      <c r="M812"/>
    </row>
    <row r="813" spans="10:13" x14ac:dyDescent="0.35">
      <c r="J813"/>
      <c r="K813"/>
      <c r="L813"/>
      <c r="M813"/>
    </row>
    <row r="814" spans="10:13" x14ac:dyDescent="0.35">
      <c r="J814"/>
      <c r="K814"/>
      <c r="L814"/>
      <c r="M814"/>
    </row>
    <row r="815" spans="10:13" x14ac:dyDescent="0.35">
      <c r="J815"/>
      <c r="K815"/>
      <c r="L815"/>
      <c r="M815"/>
    </row>
    <row r="816" spans="10:13" x14ac:dyDescent="0.35">
      <c r="J816"/>
      <c r="K816"/>
      <c r="L816"/>
      <c r="M816"/>
    </row>
    <row r="817" spans="10:13" x14ac:dyDescent="0.35">
      <c r="J817"/>
      <c r="K817"/>
      <c r="L817"/>
      <c r="M817"/>
    </row>
    <row r="818" spans="10:13" x14ac:dyDescent="0.35">
      <c r="J818"/>
      <c r="K818"/>
      <c r="L818"/>
      <c r="M818"/>
    </row>
    <row r="819" spans="10:13" x14ac:dyDescent="0.35">
      <c r="J819"/>
      <c r="K819"/>
      <c r="L819"/>
      <c r="M819"/>
    </row>
    <row r="820" spans="10:13" x14ac:dyDescent="0.35">
      <c r="J820"/>
      <c r="K820"/>
      <c r="L820"/>
      <c r="M820"/>
    </row>
    <row r="821" spans="10:13" x14ac:dyDescent="0.35">
      <c r="J821"/>
      <c r="K821"/>
      <c r="L821"/>
      <c r="M821"/>
    </row>
    <row r="822" spans="10:13" x14ac:dyDescent="0.35">
      <c r="J822"/>
      <c r="K822"/>
      <c r="L822"/>
      <c r="M822"/>
    </row>
    <row r="823" spans="10:13" x14ac:dyDescent="0.35">
      <c r="J823"/>
      <c r="K823"/>
      <c r="L823"/>
      <c r="M823"/>
    </row>
    <row r="824" spans="10:13" x14ac:dyDescent="0.35">
      <c r="J824"/>
      <c r="K824"/>
      <c r="L824"/>
      <c r="M824"/>
    </row>
    <row r="825" spans="10:13" x14ac:dyDescent="0.35">
      <c r="J825"/>
      <c r="K825"/>
      <c r="L825"/>
      <c r="M825"/>
    </row>
    <row r="826" spans="10:13" x14ac:dyDescent="0.35">
      <c r="J826"/>
      <c r="K826"/>
      <c r="L826"/>
      <c r="M826"/>
    </row>
    <row r="827" spans="10:13" x14ac:dyDescent="0.35">
      <c r="J827"/>
      <c r="K827"/>
      <c r="L827"/>
      <c r="M827"/>
    </row>
    <row r="828" spans="10:13" x14ac:dyDescent="0.35">
      <c r="J828"/>
      <c r="K828"/>
      <c r="L828"/>
      <c r="M828"/>
    </row>
    <row r="829" spans="10:13" x14ac:dyDescent="0.35">
      <c r="J829"/>
      <c r="K829"/>
      <c r="L829"/>
      <c r="M829"/>
    </row>
    <row r="830" spans="10:13" x14ac:dyDescent="0.35">
      <c r="J830"/>
      <c r="K830"/>
      <c r="L830"/>
      <c r="M830"/>
    </row>
    <row r="831" spans="10:13" x14ac:dyDescent="0.35">
      <c r="J831"/>
      <c r="K831"/>
      <c r="L831"/>
      <c r="M831"/>
    </row>
    <row r="832" spans="10:13" x14ac:dyDescent="0.35">
      <c r="J832"/>
      <c r="K832"/>
      <c r="L832"/>
      <c r="M832"/>
    </row>
    <row r="833" spans="10:13" x14ac:dyDescent="0.35">
      <c r="J833"/>
      <c r="K833"/>
      <c r="L833"/>
      <c r="M833"/>
    </row>
    <row r="834" spans="10:13" x14ac:dyDescent="0.35">
      <c r="J834"/>
      <c r="K834"/>
      <c r="L834"/>
      <c r="M834"/>
    </row>
    <row r="835" spans="10:13" x14ac:dyDescent="0.35">
      <c r="J835"/>
      <c r="K835"/>
      <c r="L835"/>
      <c r="M835"/>
    </row>
    <row r="836" spans="10:13" x14ac:dyDescent="0.35">
      <c r="J836"/>
      <c r="K836"/>
      <c r="L836"/>
      <c r="M836"/>
    </row>
    <row r="837" spans="10:13" x14ac:dyDescent="0.35">
      <c r="J837"/>
      <c r="K837"/>
      <c r="L837"/>
      <c r="M837"/>
    </row>
    <row r="838" spans="10:13" x14ac:dyDescent="0.35">
      <c r="J838"/>
      <c r="K838"/>
      <c r="L838"/>
      <c r="M838"/>
    </row>
    <row r="839" spans="10:13" x14ac:dyDescent="0.35">
      <c r="J839"/>
      <c r="K839"/>
      <c r="L839"/>
      <c r="M839"/>
    </row>
    <row r="840" spans="10:13" x14ac:dyDescent="0.35">
      <c r="J840"/>
      <c r="K840"/>
      <c r="L840"/>
      <c r="M840"/>
    </row>
    <row r="841" spans="10:13" x14ac:dyDescent="0.35">
      <c r="J841"/>
      <c r="K841"/>
      <c r="L841"/>
      <c r="M841"/>
    </row>
    <row r="842" spans="10:13" x14ac:dyDescent="0.35">
      <c r="J842"/>
      <c r="K842"/>
      <c r="L842"/>
      <c r="M842"/>
    </row>
    <row r="843" spans="10:13" x14ac:dyDescent="0.35">
      <c r="J843"/>
      <c r="K843"/>
      <c r="L843"/>
      <c r="M843"/>
    </row>
    <row r="844" spans="10:13" x14ac:dyDescent="0.35">
      <c r="J844"/>
      <c r="K844"/>
      <c r="L844"/>
      <c r="M844"/>
    </row>
    <row r="845" spans="10:13" x14ac:dyDescent="0.35">
      <c r="J845"/>
      <c r="K845"/>
      <c r="L845"/>
      <c r="M845"/>
    </row>
    <row r="846" spans="10:13" x14ac:dyDescent="0.35">
      <c r="J846"/>
      <c r="K846"/>
      <c r="L846"/>
      <c r="M846"/>
    </row>
    <row r="847" spans="10:13" x14ac:dyDescent="0.35">
      <c r="J847"/>
      <c r="K847"/>
      <c r="L847"/>
      <c r="M847"/>
    </row>
    <row r="848" spans="10:13" x14ac:dyDescent="0.35">
      <c r="J848"/>
      <c r="K848"/>
      <c r="L848"/>
      <c r="M848"/>
    </row>
    <row r="849" spans="10:13" x14ac:dyDescent="0.35">
      <c r="J849"/>
      <c r="K849"/>
      <c r="L849"/>
      <c r="M849"/>
    </row>
    <row r="850" spans="10:13" x14ac:dyDescent="0.35">
      <c r="J850"/>
      <c r="K850"/>
      <c r="L850"/>
      <c r="M850"/>
    </row>
    <row r="851" spans="10:13" x14ac:dyDescent="0.35">
      <c r="J851"/>
      <c r="K851"/>
      <c r="L851"/>
      <c r="M851"/>
    </row>
    <row r="852" spans="10:13" x14ac:dyDescent="0.35">
      <c r="J852"/>
      <c r="K852"/>
      <c r="L852"/>
      <c r="M852"/>
    </row>
    <row r="853" spans="10:13" x14ac:dyDescent="0.35">
      <c r="J853"/>
      <c r="K853"/>
      <c r="L853"/>
      <c r="M853"/>
    </row>
    <row r="854" spans="10:13" x14ac:dyDescent="0.35">
      <c r="J854"/>
      <c r="K854"/>
      <c r="L854"/>
      <c r="M854"/>
    </row>
    <row r="855" spans="10:13" x14ac:dyDescent="0.35">
      <c r="J855"/>
      <c r="K855"/>
      <c r="L855"/>
      <c r="M855"/>
    </row>
    <row r="856" spans="10:13" x14ac:dyDescent="0.35">
      <c r="J856"/>
      <c r="K856"/>
      <c r="L856"/>
      <c r="M856"/>
    </row>
    <row r="857" spans="10:13" x14ac:dyDescent="0.35">
      <c r="J857"/>
      <c r="K857"/>
      <c r="L857"/>
      <c r="M857"/>
    </row>
    <row r="858" spans="10:13" x14ac:dyDescent="0.35">
      <c r="J858"/>
      <c r="K858"/>
      <c r="L858"/>
      <c r="M858"/>
    </row>
    <row r="859" spans="10:13" x14ac:dyDescent="0.35">
      <c r="J859"/>
      <c r="K859"/>
      <c r="L859"/>
      <c r="M859"/>
    </row>
    <row r="860" spans="10:13" x14ac:dyDescent="0.35">
      <c r="J860"/>
      <c r="K860"/>
      <c r="L860"/>
      <c r="M860"/>
    </row>
    <row r="861" spans="10:13" x14ac:dyDescent="0.35">
      <c r="J861"/>
      <c r="K861"/>
      <c r="L861"/>
      <c r="M861"/>
    </row>
    <row r="862" spans="10:13" x14ac:dyDescent="0.35">
      <c r="J862"/>
      <c r="K862"/>
      <c r="L862"/>
      <c r="M862"/>
    </row>
    <row r="863" spans="10:13" x14ac:dyDescent="0.35">
      <c r="J863"/>
      <c r="K863"/>
      <c r="L863"/>
      <c r="M863"/>
    </row>
    <row r="864" spans="10:13" x14ac:dyDescent="0.35">
      <c r="J864"/>
      <c r="K864"/>
      <c r="L864"/>
      <c r="M864"/>
    </row>
    <row r="865" spans="10:13" x14ac:dyDescent="0.35">
      <c r="J865"/>
      <c r="K865"/>
      <c r="L865"/>
      <c r="M865"/>
    </row>
    <row r="866" spans="10:13" x14ac:dyDescent="0.35">
      <c r="J866"/>
      <c r="K866"/>
      <c r="L866"/>
      <c r="M866"/>
    </row>
    <row r="867" spans="10:13" x14ac:dyDescent="0.35">
      <c r="J867"/>
      <c r="K867"/>
      <c r="L867"/>
      <c r="M867"/>
    </row>
    <row r="868" spans="10:13" x14ac:dyDescent="0.35">
      <c r="J868"/>
      <c r="K868"/>
      <c r="L868"/>
      <c r="M868"/>
    </row>
    <row r="869" spans="10:13" x14ac:dyDescent="0.35">
      <c r="J869"/>
      <c r="K869"/>
      <c r="L869"/>
      <c r="M869"/>
    </row>
    <row r="870" spans="10:13" x14ac:dyDescent="0.35">
      <c r="J870"/>
      <c r="K870"/>
      <c r="L870"/>
      <c r="M870"/>
    </row>
    <row r="871" spans="10:13" x14ac:dyDescent="0.35">
      <c r="J871"/>
      <c r="K871"/>
      <c r="L871"/>
      <c r="M871"/>
    </row>
    <row r="872" spans="10:13" x14ac:dyDescent="0.35">
      <c r="J872"/>
      <c r="K872"/>
      <c r="L872"/>
      <c r="M872"/>
    </row>
    <row r="873" spans="10:13" x14ac:dyDescent="0.35">
      <c r="J873"/>
      <c r="K873"/>
      <c r="L873"/>
      <c r="M873"/>
    </row>
    <row r="874" spans="10:13" x14ac:dyDescent="0.35">
      <c r="J874"/>
      <c r="K874"/>
      <c r="L874"/>
      <c r="M874"/>
    </row>
    <row r="875" spans="10:13" x14ac:dyDescent="0.35">
      <c r="J875"/>
      <c r="K875"/>
      <c r="L875"/>
      <c r="M875"/>
    </row>
    <row r="876" spans="10:13" x14ac:dyDescent="0.35">
      <c r="J876"/>
      <c r="K876"/>
      <c r="L876"/>
      <c r="M876"/>
    </row>
    <row r="877" spans="10:13" x14ac:dyDescent="0.35">
      <c r="J877"/>
      <c r="K877"/>
      <c r="L877"/>
      <c r="M877"/>
    </row>
    <row r="878" spans="10:13" x14ac:dyDescent="0.35">
      <c r="J878"/>
      <c r="K878"/>
      <c r="L878"/>
      <c r="M878"/>
    </row>
    <row r="879" spans="10:13" x14ac:dyDescent="0.35">
      <c r="J879"/>
      <c r="K879"/>
      <c r="L879"/>
      <c r="M879"/>
    </row>
    <row r="880" spans="10:13" x14ac:dyDescent="0.35">
      <c r="J880"/>
      <c r="K880"/>
      <c r="L880"/>
      <c r="M880"/>
    </row>
    <row r="881" spans="10:13" x14ac:dyDescent="0.35">
      <c r="J881"/>
      <c r="K881"/>
      <c r="L881"/>
      <c r="M881"/>
    </row>
    <row r="882" spans="10:13" x14ac:dyDescent="0.35">
      <c r="J882"/>
      <c r="K882"/>
      <c r="L882"/>
      <c r="M882"/>
    </row>
    <row r="883" spans="10:13" x14ac:dyDescent="0.35">
      <c r="J883"/>
      <c r="K883"/>
      <c r="L883"/>
      <c r="M883"/>
    </row>
    <row r="884" spans="10:13" x14ac:dyDescent="0.35">
      <c r="J884"/>
      <c r="K884"/>
      <c r="L884"/>
      <c r="M884"/>
    </row>
    <row r="885" spans="10:13" x14ac:dyDescent="0.35">
      <c r="J885"/>
      <c r="K885"/>
      <c r="L885"/>
      <c r="M885"/>
    </row>
    <row r="886" spans="10:13" x14ac:dyDescent="0.35">
      <c r="J886"/>
      <c r="K886"/>
      <c r="L886"/>
      <c r="M886"/>
    </row>
    <row r="887" spans="10:13" x14ac:dyDescent="0.35">
      <c r="J887"/>
      <c r="K887"/>
      <c r="L887"/>
      <c r="M887"/>
    </row>
    <row r="888" spans="10:13" x14ac:dyDescent="0.35">
      <c r="J888"/>
      <c r="K888"/>
      <c r="L888"/>
      <c r="M888"/>
    </row>
    <row r="889" spans="10:13" x14ac:dyDescent="0.35">
      <c r="J889"/>
      <c r="K889"/>
      <c r="L889"/>
      <c r="M889"/>
    </row>
    <row r="890" spans="10:13" x14ac:dyDescent="0.35">
      <c r="J890"/>
      <c r="K890"/>
      <c r="L890"/>
      <c r="M890"/>
    </row>
    <row r="891" spans="10:13" x14ac:dyDescent="0.35">
      <c r="J891"/>
      <c r="K891"/>
      <c r="L891"/>
      <c r="M891"/>
    </row>
    <row r="892" spans="10:13" x14ac:dyDescent="0.35">
      <c r="J892"/>
      <c r="K892"/>
      <c r="L892"/>
      <c r="M892"/>
    </row>
    <row r="893" spans="10:13" x14ac:dyDescent="0.35">
      <c r="J893"/>
      <c r="K893"/>
      <c r="L893"/>
      <c r="M893"/>
    </row>
    <row r="894" spans="10:13" x14ac:dyDescent="0.35">
      <c r="J894"/>
      <c r="K894"/>
      <c r="L894"/>
      <c r="M894"/>
    </row>
    <row r="895" spans="10:13" x14ac:dyDescent="0.35">
      <c r="J895"/>
      <c r="K895"/>
      <c r="L895"/>
      <c r="M895"/>
    </row>
    <row r="896" spans="10:13" x14ac:dyDescent="0.35">
      <c r="J896"/>
      <c r="K896"/>
      <c r="L896"/>
      <c r="M896"/>
    </row>
    <row r="897" spans="10:13" x14ac:dyDescent="0.35">
      <c r="J897"/>
      <c r="K897"/>
      <c r="L897"/>
      <c r="M897"/>
    </row>
    <row r="898" spans="10:13" x14ac:dyDescent="0.35">
      <c r="J898"/>
      <c r="K898"/>
      <c r="L898"/>
      <c r="M898"/>
    </row>
    <row r="899" spans="10:13" x14ac:dyDescent="0.35">
      <c r="J899"/>
      <c r="K899"/>
      <c r="L899"/>
      <c r="M899"/>
    </row>
    <row r="900" spans="10:13" x14ac:dyDescent="0.35">
      <c r="J900"/>
      <c r="K900"/>
      <c r="L900"/>
      <c r="M900"/>
    </row>
    <row r="901" spans="10:13" x14ac:dyDescent="0.35">
      <c r="J901"/>
      <c r="K901"/>
      <c r="L901"/>
      <c r="M901"/>
    </row>
    <row r="902" spans="10:13" x14ac:dyDescent="0.35">
      <c r="J902"/>
      <c r="K902"/>
      <c r="L902"/>
      <c r="M902"/>
    </row>
    <row r="903" spans="10:13" x14ac:dyDescent="0.35">
      <c r="J903"/>
      <c r="K903"/>
      <c r="L903"/>
      <c r="M903"/>
    </row>
    <row r="904" spans="10:13" x14ac:dyDescent="0.35">
      <c r="J904"/>
      <c r="K904"/>
      <c r="L904"/>
      <c r="M904"/>
    </row>
    <row r="905" spans="10:13" x14ac:dyDescent="0.35">
      <c r="J905"/>
      <c r="K905"/>
      <c r="L905"/>
      <c r="M905"/>
    </row>
    <row r="906" spans="10:13" x14ac:dyDescent="0.35">
      <c r="J906"/>
      <c r="K906"/>
      <c r="L906"/>
      <c r="M906"/>
    </row>
    <row r="907" spans="10:13" x14ac:dyDescent="0.35">
      <c r="J907"/>
      <c r="K907"/>
      <c r="L907"/>
      <c r="M907"/>
    </row>
    <row r="908" spans="10:13" x14ac:dyDescent="0.35">
      <c r="J908"/>
      <c r="K908"/>
      <c r="L908"/>
      <c r="M908"/>
    </row>
    <row r="909" spans="10:13" x14ac:dyDescent="0.35">
      <c r="J909"/>
      <c r="K909"/>
      <c r="L909"/>
      <c r="M909"/>
    </row>
    <row r="910" spans="10:13" x14ac:dyDescent="0.35">
      <c r="J910"/>
      <c r="K910"/>
      <c r="L910"/>
      <c r="M910"/>
    </row>
    <row r="911" spans="10:13" x14ac:dyDescent="0.35">
      <c r="J911"/>
      <c r="K911"/>
      <c r="L911"/>
      <c r="M911"/>
    </row>
    <row r="912" spans="10:13" x14ac:dyDescent="0.35">
      <c r="J912"/>
      <c r="K912"/>
      <c r="L912"/>
      <c r="M912"/>
    </row>
    <row r="913" spans="10:13" x14ac:dyDescent="0.35">
      <c r="J913"/>
      <c r="K913"/>
      <c r="L913"/>
      <c r="M913"/>
    </row>
    <row r="914" spans="10:13" x14ac:dyDescent="0.35">
      <c r="J914"/>
      <c r="K914"/>
      <c r="L914"/>
      <c r="M914"/>
    </row>
    <row r="915" spans="10:13" x14ac:dyDescent="0.35">
      <c r="J915"/>
      <c r="K915"/>
      <c r="L915"/>
      <c r="M915"/>
    </row>
    <row r="916" spans="10:13" x14ac:dyDescent="0.35">
      <c r="J916"/>
      <c r="K916"/>
      <c r="L916"/>
      <c r="M916"/>
    </row>
    <row r="917" spans="10:13" x14ac:dyDescent="0.35">
      <c r="J917"/>
      <c r="K917"/>
      <c r="L917"/>
      <c r="M917"/>
    </row>
    <row r="918" spans="10:13" x14ac:dyDescent="0.35">
      <c r="J918"/>
      <c r="K918"/>
      <c r="L918"/>
      <c r="M918"/>
    </row>
    <row r="919" spans="10:13" x14ac:dyDescent="0.35">
      <c r="J919"/>
      <c r="K919"/>
      <c r="L919"/>
      <c r="M919"/>
    </row>
    <row r="920" spans="10:13" x14ac:dyDescent="0.35">
      <c r="J920"/>
      <c r="K920"/>
      <c r="L920"/>
      <c r="M920"/>
    </row>
    <row r="921" spans="10:13" x14ac:dyDescent="0.35">
      <c r="J921"/>
      <c r="K921"/>
      <c r="L921"/>
      <c r="M921"/>
    </row>
    <row r="922" spans="10:13" x14ac:dyDescent="0.35">
      <c r="J922"/>
      <c r="K922"/>
      <c r="L922"/>
      <c r="M922"/>
    </row>
    <row r="923" spans="10:13" x14ac:dyDescent="0.35">
      <c r="J923"/>
      <c r="K923"/>
      <c r="L923"/>
      <c r="M923"/>
    </row>
    <row r="924" spans="10:13" x14ac:dyDescent="0.35">
      <c r="J924"/>
      <c r="K924"/>
      <c r="L924"/>
      <c r="M924"/>
    </row>
    <row r="925" spans="10:13" x14ac:dyDescent="0.35">
      <c r="J925"/>
      <c r="K925"/>
      <c r="L925"/>
      <c r="M925"/>
    </row>
    <row r="926" spans="10:13" x14ac:dyDescent="0.35">
      <c r="J926"/>
      <c r="K926"/>
      <c r="L926"/>
      <c r="M926"/>
    </row>
    <row r="927" spans="10:13" x14ac:dyDescent="0.35">
      <c r="J927"/>
      <c r="K927"/>
      <c r="L927"/>
      <c r="M927"/>
    </row>
    <row r="928" spans="10:13" x14ac:dyDescent="0.35">
      <c r="J928"/>
      <c r="K928"/>
      <c r="L928"/>
      <c r="M928"/>
    </row>
    <row r="929" spans="10:13" x14ac:dyDescent="0.35">
      <c r="J929"/>
      <c r="K929"/>
      <c r="L929"/>
      <c r="M929"/>
    </row>
    <row r="930" spans="10:13" x14ac:dyDescent="0.35">
      <c r="J930"/>
      <c r="K930"/>
      <c r="L930"/>
      <c r="M930"/>
    </row>
    <row r="931" spans="10:13" x14ac:dyDescent="0.35">
      <c r="J931"/>
      <c r="K931"/>
      <c r="L931"/>
      <c r="M931"/>
    </row>
    <row r="932" spans="10:13" x14ac:dyDescent="0.35">
      <c r="J932"/>
      <c r="K932"/>
      <c r="L932"/>
      <c r="M932"/>
    </row>
    <row r="933" spans="10:13" x14ac:dyDescent="0.35">
      <c r="J933"/>
      <c r="K933"/>
      <c r="L933"/>
      <c r="M933"/>
    </row>
    <row r="934" spans="10:13" x14ac:dyDescent="0.35">
      <c r="J934"/>
      <c r="K934"/>
      <c r="L934"/>
      <c r="M934"/>
    </row>
    <row r="935" spans="10:13" x14ac:dyDescent="0.35">
      <c r="J935"/>
      <c r="K935"/>
      <c r="L935"/>
      <c r="M935"/>
    </row>
    <row r="936" spans="10:13" x14ac:dyDescent="0.35">
      <c r="J936"/>
      <c r="K936"/>
      <c r="L936"/>
      <c r="M936"/>
    </row>
    <row r="937" spans="10:13" x14ac:dyDescent="0.35">
      <c r="J937"/>
      <c r="K937"/>
      <c r="L937"/>
      <c r="M937"/>
    </row>
    <row r="938" spans="10:13" x14ac:dyDescent="0.35">
      <c r="J938"/>
      <c r="K938"/>
      <c r="L938"/>
      <c r="M938"/>
    </row>
    <row r="939" spans="10:13" x14ac:dyDescent="0.35">
      <c r="J939"/>
      <c r="K939"/>
      <c r="L939"/>
      <c r="M939"/>
    </row>
    <row r="940" spans="10:13" x14ac:dyDescent="0.35">
      <c r="J940"/>
      <c r="K940"/>
      <c r="L940"/>
      <c r="M940"/>
    </row>
    <row r="941" spans="10:13" x14ac:dyDescent="0.35">
      <c r="J941"/>
      <c r="K941"/>
      <c r="L941"/>
      <c r="M941"/>
    </row>
    <row r="942" spans="10:13" x14ac:dyDescent="0.35">
      <c r="J942"/>
      <c r="K942"/>
      <c r="L942"/>
      <c r="M942"/>
    </row>
    <row r="943" spans="10:13" x14ac:dyDescent="0.35">
      <c r="J943"/>
      <c r="K943"/>
      <c r="L943"/>
      <c r="M943"/>
    </row>
    <row r="944" spans="10:13" x14ac:dyDescent="0.35">
      <c r="J944"/>
      <c r="K944"/>
      <c r="L944"/>
      <c r="M944"/>
    </row>
    <row r="945" spans="10:13" x14ac:dyDescent="0.35">
      <c r="J945"/>
      <c r="K945"/>
      <c r="L945"/>
      <c r="M945"/>
    </row>
    <row r="946" spans="10:13" x14ac:dyDescent="0.35">
      <c r="J946"/>
      <c r="K946"/>
      <c r="L946"/>
      <c r="M946"/>
    </row>
    <row r="947" spans="10:13" x14ac:dyDescent="0.35">
      <c r="J947"/>
      <c r="K947"/>
      <c r="L947"/>
      <c r="M947"/>
    </row>
    <row r="948" spans="10:13" x14ac:dyDescent="0.35">
      <c r="J948"/>
      <c r="K948"/>
      <c r="L948"/>
      <c r="M948"/>
    </row>
    <row r="949" spans="10:13" x14ac:dyDescent="0.35">
      <c r="J949"/>
      <c r="K949"/>
      <c r="L949"/>
      <c r="M949"/>
    </row>
    <row r="950" spans="10:13" x14ac:dyDescent="0.35">
      <c r="J950"/>
      <c r="K950"/>
      <c r="L950"/>
      <c r="M950"/>
    </row>
    <row r="951" spans="10:13" x14ac:dyDescent="0.35">
      <c r="J951"/>
      <c r="K951"/>
      <c r="L951"/>
      <c r="M951"/>
    </row>
    <row r="952" spans="10:13" x14ac:dyDescent="0.35">
      <c r="J952"/>
      <c r="K952"/>
      <c r="L952"/>
      <c r="M952"/>
    </row>
    <row r="953" spans="10:13" x14ac:dyDescent="0.35">
      <c r="J953"/>
      <c r="K953"/>
      <c r="L953"/>
      <c r="M953"/>
    </row>
    <row r="954" spans="10:13" x14ac:dyDescent="0.35">
      <c r="J954"/>
      <c r="K954"/>
      <c r="L954"/>
      <c r="M954"/>
    </row>
    <row r="955" spans="10:13" x14ac:dyDescent="0.35">
      <c r="J955"/>
      <c r="K955"/>
      <c r="L955"/>
      <c r="M955"/>
    </row>
    <row r="956" spans="10:13" x14ac:dyDescent="0.35">
      <c r="J956"/>
      <c r="K956"/>
      <c r="L956"/>
      <c r="M956"/>
    </row>
    <row r="957" spans="10:13" x14ac:dyDescent="0.35">
      <c r="J957"/>
      <c r="K957"/>
      <c r="L957"/>
      <c r="M957"/>
    </row>
    <row r="958" spans="10:13" x14ac:dyDescent="0.35">
      <c r="J958"/>
      <c r="K958"/>
      <c r="L958"/>
      <c r="M958"/>
    </row>
    <row r="959" spans="10:13" x14ac:dyDescent="0.35">
      <c r="J959"/>
      <c r="K959"/>
      <c r="L959"/>
      <c r="M959"/>
    </row>
    <row r="960" spans="10:13" x14ac:dyDescent="0.35">
      <c r="J960"/>
      <c r="K960"/>
      <c r="L960"/>
      <c r="M960"/>
    </row>
    <row r="961" spans="10:13" x14ac:dyDescent="0.35">
      <c r="J961"/>
      <c r="K961"/>
      <c r="L961"/>
      <c r="M961"/>
    </row>
    <row r="962" spans="10:13" x14ac:dyDescent="0.35">
      <c r="J962"/>
      <c r="K962"/>
      <c r="L962"/>
      <c r="M962"/>
    </row>
    <row r="963" spans="10:13" x14ac:dyDescent="0.35">
      <c r="J963"/>
      <c r="K963"/>
      <c r="L963"/>
      <c r="M963"/>
    </row>
    <row r="964" spans="10:13" x14ac:dyDescent="0.35">
      <c r="J964"/>
      <c r="K964"/>
      <c r="L964"/>
      <c r="M964"/>
    </row>
    <row r="965" spans="10:13" x14ac:dyDescent="0.35">
      <c r="J965"/>
      <c r="K965"/>
      <c r="L965"/>
      <c r="M965"/>
    </row>
    <row r="966" spans="10:13" x14ac:dyDescent="0.35">
      <c r="J966"/>
      <c r="K966"/>
      <c r="L966"/>
      <c r="M966"/>
    </row>
    <row r="967" spans="10:13" x14ac:dyDescent="0.35">
      <c r="J967"/>
      <c r="K967"/>
      <c r="L967"/>
      <c r="M967"/>
    </row>
    <row r="968" spans="10:13" x14ac:dyDescent="0.35">
      <c r="J968"/>
      <c r="K968"/>
      <c r="L968"/>
      <c r="M968"/>
    </row>
    <row r="969" spans="10:13" x14ac:dyDescent="0.35">
      <c r="J969"/>
      <c r="K969"/>
      <c r="L969"/>
      <c r="M969"/>
    </row>
    <row r="970" spans="10:13" x14ac:dyDescent="0.35">
      <c r="J970"/>
      <c r="K970"/>
      <c r="L970"/>
      <c r="M970"/>
    </row>
    <row r="971" spans="10:13" x14ac:dyDescent="0.35">
      <c r="J971"/>
      <c r="K971"/>
      <c r="L971"/>
      <c r="M971"/>
    </row>
    <row r="972" spans="10:13" x14ac:dyDescent="0.35">
      <c r="J972"/>
      <c r="K972"/>
      <c r="L972"/>
      <c r="M972"/>
    </row>
    <row r="973" spans="10:13" x14ac:dyDescent="0.35">
      <c r="J973"/>
      <c r="K973"/>
      <c r="L973"/>
      <c r="M973"/>
    </row>
    <row r="974" spans="10:13" x14ac:dyDescent="0.35">
      <c r="J974"/>
      <c r="K974"/>
      <c r="L974"/>
      <c r="M974"/>
    </row>
    <row r="975" spans="10:13" x14ac:dyDescent="0.35">
      <c r="J975"/>
      <c r="K975"/>
      <c r="L975"/>
      <c r="M975"/>
    </row>
    <row r="976" spans="10:13" x14ac:dyDescent="0.35">
      <c r="J976"/>
      <c r="K976"/>
      <c r="L976"/>
      <c r="M976"/>
    </row>
    <row r="977" spans="10:13" x14ac:dyDescent="0.35">
      <c r="J977"/>
      <c r="K977"/>
      <c r="L977"/>
      <c r="M977"/>
    </row>
    <row r="978" spans="10:13" x14ac:dyDescent="0.35">
      <c r="J978"/>
      <c r="K978"/>
      <c r="L978"/>
      <c r="M978"/>
    </row>
    <row r="979" spans="10:13" x14ac:dyDescent="0.35">
      <c r="J979"/>
      <c r="K979"/>
      <c r="L979"/>
      <c r="M979"/>
    </row>
    <row r="980" spans="10:13" x14ac:dyDescent="0.35">
      <c r="J980"/>
      <c r="K980"/>
      <c r="L980"/>
      <c r="M980"/>
    </row>
    <row r="981" spans="10:13" x14ac:dyDescent="0.35">
      <c r="J981"/>
      <c r="K981"/>
      <c r="L981"/>
      <c r="M981"/>
    </row>
    <row r="982" spans="10:13" x14ac:dyDescent="0.35">
      <c r="J982"/>
      <c r="K982"/>
      <c r="L982"/>
      <c r="M982"/>
    </row>
    <row r="983" spans="10:13" x14ac:dyDescent="0.35">
      <c r="J983"/>
      <c r="K983"/>
      <c r="L983"/>
      <c r="M983"/>
    </row>
    <row r="984" spans="10:13" x14ac:dyDescent="0.35">
      <c r="J984"/>
      <c r="K984"/>
      <c r="L984"/>
      <c r="M984"/>
    </row>
    <row r="985" spans="10:13" x14ac:dyDescent="0.35">
      <c r="J985"/>
      <c r="K985"/>
      <c r="L985"/>
      <c r="M985"/>
    </row>
    <row r="986" spans="10:13" x14ac:dyDescent="0.35">
      <c r="J986"/>
      <c r="K986"/>
      <c r="L986"/>
      <c r="M986"/>
    </row>
    <row r="987" spans="10:13" x14ac:dyDescent="0.35">
      <c r="J987"/>
      <c r="K987"/>
      <c r="L987"/>
      <c r="M987"/>
    </row>
    <row r="988" spans="10:13" x14ac:dyDescent="0.35">
      <c r="J988"/>
      <c r="K988"/>
      <c r="L988"/>
      <c r="M988"/>
    </row>
    <row r="989" spans="10:13" x14ac:dyDescent="0.35">
      <c r="J989"/>
      <c r="K989"/>
      <c r="L989"/>
      <c r="M989"/>
    </row>
    <row r="990" spans="10:13" x14ac:dyDescent="0.35">
      <c r="J990"/>
      <c r="K990"/>
      <c r="L990"/>
      <c r="M990"/>
    </row>
    <row r="991" spans="10:13" x14ac:dyDescent="0.35">
      <c r="J991"/>
      <c r="K991"/>
      <c r="L991"/>
      <c r="M991"/>
    </row>
    <row r="992" spans="10:13" x14ac:dyDescent="0.35">
      <c r="J992"/>
      <c r="K992"/>
      <c r="L992"/>
      <c r="M992"/>
    </row>
    <row r="993" spans="10:13" x14ac:dyDescent="0.35">
      <c r="J993"/>
      <c r="K993"/>
      <c r="L993"/>
      <c r="M993"/>
    </row>
    <row r="994" spans="10:13" x14ac:dyDescent="0.35">
      <c r="J994"/>
      <c r="K994"/>
      <c r="L994"/>
      <c r="M994"/>
    </row>
    <row r="995" spans="10:13" x14ac:dyDescent="0.35">
      <c r="J995"/>
      <c r="K995"/>
      <c r="L995"/>
      <c r="M995"/>
    </row>
    <row r="996" spans="10:13" x14ac:dyDescent="0.35">
      <c r="J996"/>
      <c r="K996"/>
      <c r="L996"/>
      <c r="M996"/>
    </row>
    <row r="997" spans="10:13" x14ac:dyDescent="0.35">
      <c r="J997"/>
      <c r="K997"/>
      <c r="L997"/>
      <c r="M997"/>
    </row>
    <row r="998" spans="10:13" x14ac:dyDescent="0.35">
      <c r="J998"/>
      <c r="K998"/>
      <c r="L998"/>
      <c r="M998"/>
    </row>
    <row r="999" spans="10:13" x14ac:dyDescent="0.35">
      <c r="J999"/>
      <c r="K999"/>
      <c r="L999"/>
      <c r="M999"/>
    </row>
    <row r="1000" spans="10:13" x14ac:dyDescent="0.35">
      <c r="J1000"/>
      <c r="K1000"/>
      <c r="L1000"/>
      <c r="M1000"/>
    </row>
    <row r="1001" spans="10:13" x14ac:dyDescent="0.35">
      <c r="J1001"/>
      <c r="K1001"/>
      <c r="L1001"/>
      <c r="M1001"/>
    </row>
    <row r="1002" spans="10:13" x14ac:dyDescent="0.35">
      <c r="J1002"/>
      <c r="K1002"/>
      <c r="L1002"/>
      <c r="M1002"/>
    </row>
    <row r="1003" spans="10:13" x14ac:dyDescent="0.35">
      <c r="J1003"/>
      <c r="K1003"/>
      <c r="L1003"/>
      <c r="M1003"/>
    </row>
    <row r="1004" spans="10:13" x14ac:dyDescent="0.35">
      <c r="J1004"/>
      <c r="K1004"/>
      <c r="L1004"/>
      <c r="M1004"/>
    </row>
    <row r="1005" spans="10:13" x14ac:dyDescent="0.35">
      <c r="J1005"/>
      <c r="K1005"/>
      <c r="L1005"/>
      <c r="M1005"/>
    </row>
    <row r="1006" spans="10:13" x14ac:dyDescent="0.35">
      <c r="J1006"/>
      <c r="K1006"/>
      <c r="L1006"/>
      <c r="M1006"/>
    </row>
    <row r="1007" spans="10:13" x14ac:dyDescent="0.35">
      <c r="J1007"/>
      <c r="K1007"/>
      <c r="L1007"/>
      <c r="M1007"/>
    </row>
    <row r="1008" spans="10:13" x14ac:dyDescent="0.35">
      <c r="J1008"/>
      <c r="K1008"/>
      <c r="L1008"/>
      <c r="M1008"/>
    </row>
    <row r="1009" spans="10:13" x14ac:dyDescent="0.35">
      <c r="J1009"/>
      <c r="K1009"/>
      <c r="L1009"/>
      <c r="M1009"/>
    </row>
    <row r="1010" spans="10:13" x14ac:dyDescent="0.35">
      <c r="J1010"/>
      <c r="K1010"/>
      <c r="L1010"/>
      <c r="M1010"/>
    </row>
    <row r="1011" spans="10:13" x14ac:dyDescent="0.35">
      <c r="J1011"/>
      <c r="K1011"/>
      <c r="L1011"/>
      <c r="M1011"/>
    </row>
    <row r="1012" spans="10:13" x14ac:dyDescent="0.35">
      <c r="J1012"/>
      <c r="K1012"/>
      <c r="L1012"/>
      <c r="M1012"/>
    </row>
    <row r="1013" spans="10:13" x14ac:dyDescent="0.35">
      <c r="J1013"/>
      <c r="K1013"/>
      <c r="L1013"/>
      <c r="M1013"/>
    </row>
    <row r="1014" spans="10:13" x14ac:dyDescent="0.35">
      <c r="J1014"/>
      <c r="K1014"/>
      <c r="L1014"/>
      <c r="M1014"/>
    </row>
    <row r="1015" spans="10:13" x14ac:dyDescent="0.35">
      <c r="J1015"/>
      <c r="K1015"/>
      <c r="L1015"/>
      <c r="M1015"/>
    </row>
    <row r="1016" spans="10:13" x14ac:dyDescent="0.35">
      <c r="J1016"/>
      <c r="K1016"/>
      <c r="L1016"/>
      <c r="M1016"/>
    </row>
    <row r="1017" spans="10:13" x14ac:dyDescent="0.35">
      <c r="J1017"/>
      <c r="K1017"/>
      <c r="L1017"/>
      <c r="M1017"/>
    </row>
    <row r="1018" spans="10:13" x14ac:dyDescent="0.35">
      <c r="J1018"/>
      <c r="K1018"/>
      <c r="L1018"/>
      <c r="M1018"/>
    </row>
    <row r="1019" spans="10:13" x14ac:dyDescent="0.35">
      <c r="J1019"/>
      <c r="K1019"/>
      <c r="L1019"/>
      <c r="M1019"/>
    </row>
    <row r="1020" spans="10:13" x14ac:dyDescent="0.35">
      <c r="J1020"/>
      <c r="K1020"/>
      <c r="L1020"/>
      <c r="M1020"/>
    </row>
    <row r="1021" spans="10:13" x14ac:dyDescent="0.35">
      <c r="J1021"/>
      <c r="K1021"/>
      <c r="L1021"/>
      <c r="M1021"/>
    </row>
    <row r="1022" spans="10:13" x14ac:dyDescent="0.35">
      <c r="J1022"/>
      <c r="K1022"/>
      <c r="L1022"/>
      <c r="M1022"/>
    </row>
    <row r="1023" spans="10:13" x14ac:dyDescent="0.35">
      <c r="J1023"/>
      <c r="K1023"/>
      <c r="L1023"/>
      <c r="M1023"/>
    </row>
    <row r="1024" spans="10:13" x14ac:dyDescent="0.35">
      <c r="J1024"/>
      <c r="K1024"/>
      <c r="L1024"/>
      <c r="M1024"/>
    </row>
    <row r="1025" spans="10:13" x14ac:dyDescent="0.35">
      <c r="J1025"/>
      <c r="K1025"/>
      <c r="L1025"/>
      <c r="M1025"/>
    </row>
    <row r="1026" spans="10:13" x14ac:dyDescent="0.35">
      <c r="J1026"/>
      <c r="K1026"/>
      <c r="L1026"/>
      <c r="M1026"/>
    </row>
    <row r="1027" spans="10:13" x14ac:dyDescent="0.35">
      <c r="J1027"/>
      <c r="K1027"/>
      <c r="L1027"/>
      <c r="M1027"/>
    </row>
    <row r="1028" spans="10:13" x14ac:dyDescent="0.35">
      <c r="J1028"/>
      <c r="K1028"/>
      <c r="L1028"/>
      <c r="M1028"/>
    </row>
    <row r="1029" spans="10:13" x14ac:dyDescent="0.35">
      <c r="J1029"/>
      <c r="K1029"/>
      <c r="L1029"/>
      <c r="M1029"/>
    </row>
    <row r="1030" spans="10:13" x14ac:dyDescent="0.35">
      <c r="J1030"/>
      <c r="K1030"/>
      <c r="L1030"/>
      <c r="M1030"/>
    </row>
    <row r="1031" spans="10:13" x14ac:dyDescent="0.35">
      <c r="J1031"/>
      <c r="K1031"/>
      <c r="L1031"/>
      <c r="M1031"/>
    </row>
    <row r="1032" spans="10:13" x14ac:dyDescent="0.35">
      <c r="J1032"/>
      <c r="K1032"/>
      <c r="L1032"/>
      <c r="M1032"/>
    </row>
    <row r="1033" spans="10:13" x14ac:dyDescent="0.35">
      <c r="J1033"/>
      <c r="K1033"/>
      <c r="L1033"/>
      <c r="M1033"/>
    </row>
    <row r="1034" spans="10:13" x14ac:dyDescent="0.35">
      <c r="J1034"/>
      <c r="K1034"/>
      <c r="L1034"/>
      <c r="M1034"/>
    </row>
    <row r="1035" spans="10:13" x14ac:dyDescent="0.35">
      <c r="J1035"/>
      <c r="K1035"/>
      <c r="L1035"/>
      <c r="M1035"/>
    </row>
    <row r="1036" spans="10:13" x14ac:dyDescent="0.35">
      <c r="J1036"/>
      <c r="K1036"/>
      <c r="L1036"/>
      <c r="M1036"/>
    </row>
    <row r="1037" spans="10:13" x14ac:dyDescent="0.35">
      <c r="J1037"/>
      <c r="K1037"/>
      <c r="L1037"/>
      <c r="M1037"/>
    </row>
    <row r="1038" spans="10:13" x14ac:dyDescent="0.35">
      <c r="J1038"/>
      <c r="K1038"/>
      <c r="L1038"/>
      <c r="M1038"/>
    </row>
    <row r="1039" spans="10:13" x14ac:dyDescent="0.35">
      <c r="J1039"/>
      <c r="K1039"/>
      <c r="L1039"/>
      <c r="M1039"/>
    </row>
    <row r="1040" spans="10:13" x14ac:dyDescent="0.35">
      <c r="J1040"/>
      <c r="K1040"/>
      <c r="L1040"/>
      <c r="M1040"/>
    </row>
    <row r="1041" spans="10:13" x14ac:dyDescent="0.35">
      <c r="J1041"/>
      <c r="K1041"/>
      <c r="L1041"/>
      <c r="M1041"/>
    </row>
    <row r="1042" spans="10:13" x14ac:dyDescent="0.35">
      <c r="J1042"/>
      <c r="K1042"/>
      <c r="L1042"/>
      <c r="M1042"/>
    </row>
    <row r="1043" spans="10:13" x14ac:dyDescent="0.35">
      <c r="J1043"/>
      <c r="K1043"/>
      <c r="L1043"/>
      <c r="M1043"/>
    </row>
    <row r="1044" spans="10:13" x14ac:dyDescent="0.35">
      <c r="J1044"/>
      <c r="K1044"/>
      <c r="L1044"/>
      <c r="M1044"/>
    </row>
    <row r="1045" spans="10:13" x14ac:dyDescent="0.35">
      <c r="J1045"/>
      <c r="K1045"/>
      <c r="L1045"/>
      <c r="M1045"/>
    </row>
    <row r="1046" spans="10:13" x14ac:dyDescent="0.35">
      <c r="J1046"/>
      <c r="K1046"/>
      <c r="L1046"/>
      <c r="M1046"/>
    </row>
    <row r="1047" spans="10:13" x14ac:dyDescent="0.35">
      <c r="J1047"/>
      <c r="K1047"/>
      <c r="L1047"/>
      <c r="M1047"/>
    </row>
    <row r="1048" spans="10:13" x14ac:dyDescent="0.35">
      <c r="J1048"/>
      <c r="K1048"/>
      <c r="L1048"/>
      <c r="M1048"/>
    </row>
    <row r="1049" spans="10:13" x14ac:dyDescent="0.35">
      <c r="J1049"/>
      <c r="K1049"/>
      <c r="L1049"/>
      <c r="M1049"/>
    </row>
    <row r="1050" spans="10:13" x14ac:dyDescent="0.35">
      <c r="J1050"/>
      <c r="K1050"/>
      <c r="L1050"/>
      <c r="M1050"/>
    </row>
    <row r="1051" spans="10:13" x14ac:dyDescent="0.35">
      <c r="J1051"/>
      <c r="K1051"/>
      <c r="L1051"/>
      <c r="M1051"/>
    </row>
    <row r="1052" spans="10:13" x14ac:dyDescent="0.35">
      <c r="J1052"/>
      <c r="K1052"/>
      <c r="L1052"/>
      <c r="M1052"/>
    </row>
    <row r="1053" spans="10:13" x14ac:dyDescent="0.35">
      <c r="J1053"/>
      <c r="K1053"/>
      <c r="L1053"/>
      <c r="M1053"/>
    </row>
    <row r="1054" spans="10:13" x14ac:dyDescent="0.35">
      <c r="J1054"/>
      <c r="K1054"/>
      <c r="L1054"/>
      <c r="M1054"/>
    </row>
    <row r="1055" spans="10:13" x14ac:dyDescent="0.35">
      <c r="J1055"/>
      <c r="K1055"/>
      <c r="L1055"/>
      <c r="M1055"/>
    </row>
    <row r="1056" spans="10:13" x14ac:dyDescent="0.35">
      <c r="J1056"/>
      <c r="K1056"/>
      <c r="L1056"/>
      <c r="M1056"/>
    </row>
    <row r="1057" spans="10:13" x14ac:dyDescent="0.35">
      <c r="J1057"/>
      <c r="K1057"/>
      <c r="L1057"/>
      <c r="M1057"/>
    </row>
    <row r="1058" spans="10:13" x14ac:dyDescent="0.35">
      <c r="J1058"/>
      <c r="K1058"/>
      <c r="L1058"/>
      <c r="M1058"/>
    </row>
    <row r="1059" spans="10:13" x14ac:dyDescent="0.35">
      <c r="J1059"/>
      <c r="K1059"/>
      <c r="L1059"/>
      <c r="M1059"/>
    </row>
    <row r="1060" spans="10:13" x14ac:dyDescent="0.35">
      <c r="J1060"/>
      <c r="K1060"/>
      <c r="L1060"/>
      <c r="M1060"/>
    </row>
    <row r="1061" spans="10:13" x14ac:dyDescent="0.35">
      <c r="J1061"/>
      <c r="K1061"/>
      <c r="L1061"/>
      <c r="M1061"/>
    </row>
    <row r="1062" spans="10:13" x14ac:dyDescent="0.35">
      <c r="J1062"/>
      <c r="K1062"/>
      <c r="L1062"/>
      <c r="M1062"/>
    </row>
    <row r="1063" spans="10:13" x14ac:dyDescent="0.35">
      <c r="J1063"/>
      <c r="K1063"/>
      <c r="L1063"/>
      <c r="M1063"/>
    </row>
    <row r="1064" spans="10:13" x14ac:dyDescent="0.35">
      <c r="J1064"/>
      <c r="K1064"/>
      <c r="L1064"/>
      <c r="M1064"/>
    </row>
    <row r="1065" spans="10:13" x14ac:dyDescent="0.35">
      <c r="J1065"/>
      <c r="K1065"/>
      <c r="L1065"/>
      <c r="M1065"/>
    </row>
    <row r="1066" spans="10:13" x14ac:dyDescent="0.35">
      <c r="J1066"/>
      <c r="K1066"/>
      <c r="L1066"/>
      <c r="M1066"/>
    </row>
    <row r="1067" spans="10:13" x14ac:dyDescent="0.35">
      <c r="J1067"/>
      <c r="K1067"/>
      <c r="L1067"/>
      <c r="M1067"/>
    </row>
    <row r="1068" spans="10:13" x14ac:dyDescent="0.35">
      <c r="J1068"/>
      <c r="K1068"/>
      <c r="L1068"/>
      <c r="M1068"/>
    </row>
    <row r="1069" spans="10:13" x14ac:dyDescent="0.35">
      <c r="J1069"/>
      <c r="K1069"/>
      <c r="L1069"/>
      <c r="M1069"/>
    </row>
    <row r="1070" spans="10:13" x14ac:dyDescent="0.35">
      <c r="J1070"/>
      <c r="K1070"/>
      <c r="L1070"/>
      <c r="M1070"/>
    </row>
    <row r="1071" spans="10:13" x14ac:dyDescent="0.35">
      <c r="J1071"/>
      <c r="K1071"/>
      <c r="L1071"/>
      <c r="M1071"/>
    </row>
    <row r="1072" spans="10:13" x14ac:dyDescent="0.35">
      <c r="J1072"/>
      <c r="K1072"/>
      <c r="L1072"/>
      <c r="M1072"/>
    </row>
    <row r="1073" spans="10:13" x14ac:dyDescent="0.35">
      <c r="J1073"/>
      <c r="K1073"/>
      <c r="L1073"/>
      <c r="M1073"/>
    </row>
    <row r="1074" spans="10:13" x14ac:dyDescent="0.35">
      <c r="J1074"/>
      <c r="K1074"/>
      <c r="L1074"/>
      <c r="M1074"/>
    </row>
    <row r="1075" spans="10:13" x14ac:dyDescent="0.35">
      <c r="J1075"/>
      <c r="K1075"/>
      <c r="L1075"/>
      <c r="M1075"/>
    </row>
    <row r="1076" spans="10:13" x14ac:dyDescent="0.35">
      <c r="J1076"/>
      <c r="K1076"/>
      <c r="L1076"/>
      <c r="M1076"/>
    </row>
    <row r="1077" spans="10:13" x14ac:dyDescent="0.35">
      <c r="J1077"/>
      <c r="K1077"/>
      <c r="L1077"/>
      <c r="M1077"/>
    </row>
    <row r="1078" spans="10:13" x14ac:dyDescent="0.35">
      <c r="J1078"/>
      <c r="K1078"/>
      <c r="L1078"/>
      <c r="M1078"/>
    </row>
    <row r="1079" spans="10:13" x14ac:dyDescent="0.35">
      <c r="J1079"/>
      <c r="K1079"/>
      <c r="L1079"/>
      <c r="M1079"/>
    </row>
    <row r="1080" spans="10:13" x14ac:dyDescent="0.35">
      <c r="J1080"/>
      <c r="K1080"/>
      <c r="L1080"/>
      <c r="M1080"/>
    </row>
    <row r="1081" spans="10:13" x14ac:dyDescent="0.35">
      <c r="J1081"/>
      <c r="K1081"/>
      <c r="L1081"/>
      <c r="M1081"/>
    </row>
    <row r="1082" spans="10:13" x14ac:dyDescent="0.35">
      <c r="J1082"/>
      <c r="K1082"/>
      <c r="L1082"/>
      <c r="M1082"/>
    </row>
    <row r="1083" spans="10:13" x14ac:dyDescent="0.35">
      <c r="J1083"/>
      <c r="K1083"/>
      <c r="L1083"/>
      <c r="M1083"/>
    </row>
    <row r="1084" spans="10:13" x14ac:dyDescent="0.35">
      <c r="J1084"/>
      <c r="K1084"/>
      <c r="L1084"/>
      <c r="M1084"/>
    </row>
    <row r="1085" spans="10:13" x14ac:dyDescent="0.35">
      <c r="J1085"/>
      <c r="K1085"/>
      <c r="L1085"/>
      <c r="M1085"/>
    </row>
    <row r="1086" spans="10:13" x14ac:dyDescent="0.35">
      <c r="J1086"/>
      <c r="K1086"/>
      <c r="L1086"/>
      <c r="M1086"/>
    </row>
    <row r="1087" spans="10:13" x14ac:dyDescent="0.35">
      <c r="J1087"/>
      <c r="K1087"/>
      <c r="L1087"/>
      <c r="M1087"/>
    </row>
    <row r="1088" spans="10:13" x14ac:dyDescent="0.35">
      <c r="J1088"/>
      <c r="K1088"/>
      <c r="L1088"/>
      <c r="M1088"/>
    </row>
    <row r="1089" spans="10:13" x14ac:dyDescent="0.35">
      <c r="J1089"/>
      <c r="K1089"/>
      <c r="L1089"/>
      <c r="M1089"/>
    </row>
    <row r="1090" spans="10:13" x14ac:dyDescent="0.35">
      <c r="J1090"/>
      <c r="K1090"/>
      <c r="L1090"/>
      <c r="M1090"/>
    </row>
    <row r="1091" spans="10:13" x14ac:dyDescent="0.35">
      <c r="J1091"/>
      <c r="K1091"/>
      <c r="L1091"/>
      <c r="M1091"/>
    </row>
    <row r="1092" spans="10:13" x14ac:dyDescent="0.35">
      <c r="J1092"/>
      <c r="K1092"/>
      <c r="L1092"/>
      <c r="M1092"/>
    </row>
    <row r="1093" spans="10:13" x14ac:dyDescent="0.35">
      <c r="J1093"/>
      <c r="K1093"/>
      <c r="L1093"/>
      <c r="M1093"/>
    </row>
    <row r="1094" spans="10:13" x14ac:dyDescent="0.35">
      <c r="J1094"/>
      <c r="K1094"/>
      <c r="L1094"/>
      <c r="M1094"/>
    </row>
    <row r="1095" spans="10:13" x14ac:dyDescent="0.35">
      <c r="J1095"/>
      <c r="K1095"/>
      <c r="L1095"/>
      <c r="M1095"/>
    </row>
    <row r="1096" spans="10:13" x14ac:dyDescent="0.35">
      <c r="J1096"/>
      <c r="K1096"/>
      <c r="L1096"/>
      <c r="M1096"/>
    </row>
    <row r="1097" spans="10:13" x14ac:dyDescent="0.35">
      <c r="J1097"/>
      <c r="K1097"/>
      <c r="L1097"/>
      <c r="M1097"/>
    </row>
    <row r="1098" spans="10:13" x14ac:dyDescent="0.35">
      <c r="J1098"/>
      <c r="K1098"/>
      <c r="L1098"/>
      <c r="M1098"/>
    </row>
    <row r="1099" spans="10:13" x14ac:dyDescent="0.35">
      <c r="J1099"/>
      <c r="K1099"/>
      <c r="L1099"/>
      <c r="M1099"/>
    </row>
    <row r="1100" spans="10:13" x14ac:dyDescent="0.35">
      <c r="J1100"/>
      <c r="K1100"/>
      <c r="L1100"/>
      <c r="M1100"/>
    </row>
    <row r="1101" spans="10:13" x14ac:dyDescent="0.35">
      <c r="J1101"/>
      <c r="K1101"/>
      <c r="L1101"/>
      <c r="M1101"/>
    </row>
    <row r="1102" spans="10:13" x14ac:dyDescent="0.35">
      <c r="J1102"/>
      <c r="K1102"/>
      <c r="L1102"/>
      <c r="M1102"/>
    </row>
    <row r="1103" spans="10:13" x14ac:dyDescent="0.35">
      <c r="J1103"/>
      <c r="K1103"/>
      <c r="L1103"/>
      <c r="M1103"/>
    </row>
    <row r="1104" spans="10:13" x14ac:dyDescent="0.35">
      <c r="J1104"/>
      <c r="K1104"/>
      <c r="L1104"/>
      <c r="M1104"/>
    </row>
    <row r="1105" spans="10:13" x14ac:dyDescent="0.35">
      <c r="J1105"/>
      <c r="K1105"/>
      <c r="L1105"/>
      <c r="M1105"/>
    </row>
    <row r="1106" spans="10:13" x14ac:dyDescent="0.35">
      <c r="J1106"/>
      <c r="K1106"/>
      <c r="L1106"/>
      <c r="M1106"/>
    </row>
    <row r="1107" spans="10:13" x14ac:dyDescent="0.35">
      <c r="J1107"/>
      <c r="K1107"/>
      <c r="L1107"/>
      <c r="M1107"/>
    </row>
    <row r="1108" spans="10:13" x14ac:dyDescent="0.35">
      <c r="J1108"/>
      <c r="K1108"/>
      <c r="L1108"/>
      <c r="M1108"/>
    </row>
    <row r="1109" spans="10:13" x14ac:dyDescent="0.35">
      <c r="J1109"/>
      <c r="K1109"/>
      <c r="L1109"/>
      <c r="M1109"/>
    </row>
    <row r="1110" spans="10:13" x14ac:dyDescent="0.35">
      <c r="J1110"/>
      <c r="K1110"/>
      <c r="L1110"/>
      <c r="M1110"/>
    </row>
    <row r="1111" spans="10:13" x14ac:dyDescent="0.35">
      <c r="J1111"/>
      <c r="K1111"/>
      <c r="L1111"/>
      <c r="M1111"/>
    </row>
    <row r="1112" spans="10:13" x14ac:dyDescent="0.35">
      <c r="J1112"/>
      <c r="K1112"/>
      <c r="L1112"/>
      <c r="M1112"/>
    </row>
    <row r="1113" spans="10:13" x14ac:dyDescent="0.35">
      <c r="J1113"/>
      <c r="K1113"/>
      <c r="L1113"/>
      <c r="M1113"/>
    </row>
    <row r="1114" spans="10:13" x14ac:dyDescent="0.35">
      <c r="J1114"/>
      <c r="K1114"/>
      <c r="L1114"/>
      <c r="M1114"/>
    </row>
    <row r="1115" spans="10:13" x14ac:dyDescent="0.35">
      <c r="J1115"/>
      <c r="K1115"/>
      <c r="L1115"/>
      <c r="M1115"/>
    </row>
    <row r="1116" spans="10:13" x14ac:dyDescent="0.35">
      <c r="J1116"/>
      <c r="K1116"/>
      <c r="L1116"/>
      <c r="M1116"/>
    </row>
    <row r="1117" spans="10:13" x14ac:dyDescent="0.35">
      <c r="J1117"/>
      <c r="K1117"/>
      <c r="L1117"/>
      <c r="M1117"/>
    </row>
    <row r="1118" spans="10:13" x14ac:dyDescent="0.35">
      <c r="J1118"/>
      <c r="K1118"/>
      <c r="L1118"/>
      <c r="M1118"/>
    </row>
    <row r="1119" spans="10:13" x14ac:dyDescent="0.35">
      <c r="J1119"/>
      <c r="K1119"/>
      <c r="L1119"/>
      <c r="M1119"/>
    </row>
    <row r="1120" spans="10:13" x14ac:dyDescent="0.35">
      <c r="J1120"/>
      <c r="K1120"/>
      <c r="L1120"/>
      <c r="M1120"/>
    </row>
    <row r="1121" spans="10:13" x14ac:dyDescent="0.35">
      <c r="J1121"/>
      <c r="K1121"/>
      <c r="L1121"/>
      <c r="M1121"/>
    </row>
    <row r="1122" spans="10:13" x14ac:dyDescent="0.35">
      <c r="J1122"/>
      <c r="K1122"/>
      <c r="L1122"/>
      <c r="M1122"/>
    </row>
    <row r="1123" spans="10:13" x14ac:dyDescent="0.35">
      <c r="J1123"/>
      <c r="K1123"/>
      <c r="L1123"/>
      <c r="M1123"/>
    </row>
    <row r="1124" spans="10:13" x14ac:dyDescent="0.35">
      <c r="J1124"/>
      <c r="K1124"/>
      <c r="L1124"/>
      <c r="M1124"/>
    </row>
    <row r="1125" spans="10:13" x14ac:dyDescent="0.35">
      <c r="J1125"/>
      <c r="K1125"/>
      <c r="L1125"/>
      <c r="M1125"/>
    </row>
    <row r="1126" spans="10:13" x14ac:dyDescent="0.35">
      <c r="J1126"/>
      <c r="K1126"/>
      <c r="L1126"/>
      <c r="M1126"/>
    </row>
    <row r="1127" spans="10:13" x14ac:dyDescent="0.35">
      <c r="J1127"/>
      <c r="K1127"/>
      <c r="L1127"/>
      <c r="M1127"/>
    </row>
    <row r="1128" spans="10:13" x14ac:dyDescent="0.35">
      <c r="J1128"/>
      <c r="K1128"/>
      <c r="L1128"/>
      <c r="M1128"/>
    </row>
    <row r="1129" spans="10:13" x14ac:dyDescent="0.35">
      <c r="J1129"/>
      <c r="K1129"/>
      <c r="L1129"/>
      <c r="M1129"/>
    </row>
    <row r="1130" spans="10:13" x14ac:dyDescent="0.35">
      <c r="J1130"/>
      <c r="K1130"/>
      <c r="L1130"/>
      <c r="M1130"/>
    </row>
    <row r="1131" spans="10:13" x14ac:dyDescent="0.35">
      <c r="J1131"/>
      <c r="K1131"/>
      <c r="L1131"/>
      <c r="M1131"/>
    </row>
    <row r="1132" spans="10:13" x14ac:dyDescent="0.35">
      <c r="J1132"/>
      <c r="K1132"/>
      <c r="L1132"/>
      <c r="M1132"/>
    </row>
    <row r="1133" spans="10:13" x14ac:dyDescent="0.35">
      <c r="J1133"/>
      <c r="K1133"/>
      <c r="L1133"/>
      <c r="M1133"/>
    </row>
    <row r="1134" spans="10:13" x14ac:dyDescent="0.35">
      <c r="J1134"/>
      <c r="K1134"/>
      <c r="L1134"/>
      <c r="M1134"/>
    </row>
    <row r="1135" spans="10:13" x14ac:dyDescent="0.35">
      <c r="J1135"/>
      <c r="K1135"/>
      <c r="L1135"/>
      <c r="M1135"/>
    </row>
    <row r="1136" spans="10:13" x14ac:dyDescent="0.35">
      <c r="J1136"/>
      <c r="K1136"/>
      <c r="L1136"/>
      <c r="M1136"/>
    </row>
    <row r="1137" spans="10:13" x14ac:dyDescent="0.35">
      <c r="J1137"/>
      <c r="K1137"/>
      <c r="L1137"/>
      <c r="M1137"/>
    </row>
    <row r="1138" spans="10:13" x14ac:dyDescent="0.35">
      <c r="J1138"/>
      <c r="K1138"/>
      <c r="L1138"/>
      <c r="M1138"/>
    </row>
    <row r="1139" spans="10:13" x14ac:dyDescent="0.35">
      <c r="J1139"/>
      <c r="K1139"/>
      <c r="L1139"/>
      <c r="M1139"/>
    </row>
    <row r="1140" spans="10:13" x14ac:dyDescent="0.35">
      <c r="J1140"/>
      <c r="K1140"/>
      <c r="L1140"/>
      <c r="M1140"/>
    </row>
    <row r="1141" spans="10:13" x14ac:dyDescent="0.35">
      <c r="J1141"/>
      <c r="K1141"/>
      <c r="L1141"/>
      <c r="M1141"/>
    </row>
    <row r="1142" spans="10:13" x14ac:dyDescent="0.35">
      <c r="J1142"/>
      <c r="K1142"/>
      <c r="L1142"/>
      <c r="M1142"/>
    </row>
    <row r="1143" spans="10:13" x14ac:dyDescent="0.35">
      <c r="J1143"/>
      <c r="K1143"/>
      <c r="L1143"/>
      <c r="M1143"/>
    </row>
    <row r="1144" spans="10:13" x14ac:dyDescent="0.35">
      <c r="J1144"/>
      <c r="K1144"/>
      <c r="L1144"/>
      <c r="M1144"/>
    </row>
    <row r="1145" spans="10:13" x14ac:dyDescent="0.35">
      <c r="J1145"/>
      <c r="K1145"/>
      <c r="L1145"/>
      <c r="M1145"/>
    </row>
    <row r="1146" spans="10:13" x14ac:dyDescent="0.35">
      <c r="J1146"/>
      <c r="K1146"/>
      <c r="L1146"/>
      <c r="M1146"/>
    </row>
    <row r="1147" spans="10:13" x14ac:dyDescent="0.35">
      <c r="J1147"/>
      <c r="K1147"/>
      <c r="L1147"/>
      <c r="M1147"/>
    </row>
    <row r="1148" spans="10:13" x14ac:dyDescent="0.35">
      <c r="J1148"/>
      <c r="K1148"/>
      <c r="L1148"/>
      <c r="M1148"/>
    </row>
    <row r="1149" spans="10:13" x14ac:dyDescent="0.35">
      <c r="J1149"/>
      <c r="K1149"/>
      <c r="L1149"/>
      <c r="M1149"/>
    </row>
    <row r="1150" spans="10:13" x14ac:dyDescent="0.35">
      <c r="J1150"/>
      <c r="K1150"/>
      <c r="L1150"/>
      <c r="M1150"/>
    </row>
    <row r="1151" spans="10:13" x14ac:dyDescent="0.35">
      <c r="J1151"/>
      <c r="K1151"/>
      <c r="L1151"/>
      <c r="M1151"/>
    </row>
    <row r="1152" spans="10:13" x14ac:dyDescent="0.35">
      <c r="J1152"/>
      <c r="K1152"/>
      <c r="L1152"/>
      <c r="M1152"/>
    </row>
    <row r="1153" spans="10:13" x14ac:dyDescent="0.35">
      <c r="J1153"/>
      <c r="K1153"/>
      <c r="L1153"/>
      <c r="M1153"/>
    </row>
    <row r="1154" spans="10:13" x14ac:dyDescent="0.35">
      <c r="J1154"/>
      <c r="K1154"/>
      <c r="L1154"/>
      <c r="M1154"/>
    </row>
    <row r="1155" spans="10:13" x14ac:dyDescent="0.35">
      <c r="J1155"/>
      <c r="K1155"/>
      <c r="L1155"/>
      <c r="M1155"/>
    </row>
    <row r="1156" spans="10:13" x14ac:dyDescent="0.35">
      <c r="J1156"/>
      <c r="K1156"/>
      <c r="L1156"/>
      <c r="M1156"/>
    </row>
    <row r="1157" spans="10:13" x14ac:dyDescent="0.35">
      <c r="J1157"/>
      <c r="K1157"/>
      <c r="L1157"/>
      <c r="M1157"/>
    </row>
    <row r="1158" spans="10:13" x14ac:dyDescent="0.35">
      <c r="J1158"/>
      <c r="K1158"/>
      <c r="L1158"/>
      <c r="M1158"/>
    </row>
    <row r="1159" spans="10:13" x14ac:dyDescent="0.35">
      <c r="J1159"/>
      <c r="K1159"/>
      <c r="L1159"/>
      <c r="M1159"/>
    </row>
    <row r="1160" spans="10:13" x14ac:dyDescent="0.35">
      <c r="J1160"/>
      <c r="K1160"/>
      <c r="L1160"/>
      <c r="M1160"/>
    </row>
    <row r="1161" spans="10:13" x14ac:dyDescent="0.35">
      <c r="J1161"/>
      <c r="K1161"/>
      <c r="L1161"/>
      <c r="M1161"/>
    </row>
    <row r="1162" spans="10:13" x14ac:dyDescent="0.35">
      <c r="J1162"/>
      <c r="K1162"/>
      <c r="L1162"/>
      <c r="M1162"/>
    </row>
    <row r="1163" spans="10:13" x14ac:dyDescent="0.35">
      <c r="J1163"/>
      <c r="K1163"/>
      <c r="L1163"/>
      <c r="M1163"/>
    </row>
    <row r="1164" spans="10:13" x14ac:dyDescent="0.35">
      <c r="J1164"/>
      <c r="K1164"/>
      <c r="L1164"/>
      <c r="M1164"/>
    </row>
    <row r="1165" spans="10:13" x14ac:dyDescent="0.35">
      <c r="J1165"/>
      <c r="K1165"/>
      <c r="L1165"/>
      <c r="M1165"/>
    </row>
    <row r="1166" spans="10:13" x14ac:dyDescent="0.35">
      <c r="J1166"/>
      <c r="K1166"/>
      <c r="L1166"/>
      <c r="M1166"/>
    </row>
    <row r="1167" spans="10:13" x14ac:dyDescent="0.35">
      <c r="J1167"/>
      <c r="K1167"/>
      <c r="L1167"/>
      <c r="M1167"/>
    </row>
    <row r="1168" spans="10:13" x14ac:dyDescent="0.35">
      <c r="J1168"/>
      <c r="K1168"/>
      <c r="L1168"/>
      <c r="M1168"/>
    </row>
    <row r="1169" spans="10:13" x14ac:dyDescent="0.35">
      <c r="J1169"/>
      <c r="K1169"/>
      <c r="L1169"/>
      <c r="M1169"/>
    </row>
    <row r="1170" spans="10:13" x14ac:dyDescent="0.35">
      <c r="J1170"/>
      <c r="K1170"/>
      <c r="L1170"/>
      <c r="M1170"/>
    </row>
    <row r="1171" spans="10:13" x14ac:dyDescent="0.35">
      <c r="J1171"/>
      <c r="K1171"/>
      <c r="L1171"/>
      <c r="M1171"/>
    </row>
    <row r="1172" spans="10:13" x14ac:dyDescent="0.35">
      <c r="J1172"/>
      <c r="K1172"/>
      <c r="L1172"/>
      <c r="M1172"/>
    </row>
    <row r="1173" spans="10:13" x14ac:dyDescent="0.35">
      <c r="J1173"/>
      <c r="K1173"/>
      <c r="L1173"/>
      <c r="M1173"/>
    </row>
    <row r="1174" spans="10:13" x14ac:dyDescent="0.35">
      <c r="J1174"/>
      <c r="K1174"/>
      <c r="L1174"/>
      <c r="M1174"/>
    </row>
    <row r="1175" spans="10:13" x14ac:dyDescent="0.35">
      <c r="J1175"/>
      <c r="K1175"/>
      <c r="L1175"/>
      <c r="M1175"/>
    </row>
    <row r="1176" spans="10:13" x14ac:dyDescent="0.35">
      <c r="J1176"/>
      <c r="K1176"/>
      <c r="L1176"/>
      <c r="M1176"/>
    </row>
    <row r="1177" spans="10:13" x14ac:dyDescent="0.35">
      <c r="J1177"/>
      <c r="K1177"/>
      <c r="L1177"/>
      <c r="M1177"/>
    </row>
    <row r="1178" spans="10:13" x14ac:dyDescent="0.35">
      <c r="J1178"/>
      <c r="K1178"/>
      <c r="L1178"/>
      <c r="M1178"/>
    </row>
    <row r="1179" spans="10:13" x14ac:dyDescent="0.35">
      <c r="J1179"/>
      <c r="K1179"/>
      <c r="L1179"/>
      <c r="M1179"/>
    </row>
    <row r="1180" spans="10:13" x14ac:dyDescent="0.35">
      <c r="J1180"/>
      <c r="K1180"/>
      <c r="L1180"/>
      <c r="M1180"/>
    </row>
    <row r="1181" spans="10:13" x14ac:dyDescent="0.35">
      <c r="J1181"/>
      <c r="K1181"/>
      <c r="L1181"/>
      <c r="M1181"/>
    </row>
    <row r="1182" spans="10:13" x14ac:dyDescent="0.35">
      <c r="J1182"/>
      <c r="K1182"/>
      <c r="L1182"/>
      <c r="M1182"/>
    </row>
    <row r="1183" spans="10:13" x14ac:dyDescent="0.35">
      <c r="J1183"/>
      <c r="K1183"/>
      <c r="L1183"/>
      <c r="M1183"/>
    </row>
    <row r="1184" spans="10:13" x14ac:dyDescent="0.35">
      <c r="J1184"/>
      <c r="K1184"/>
      <c r="L1184"/>
      <c r="M1184"/>
    </row>
    <row r="1185" spans="10:13" x14ac:dyDescent="0.35">
      <c r="J1185"/>
      <c r="K1185"/>
      <c r="L1185"/>
      <c r="M1185"/>
    </row>
    <row r="1186" spans="10:13" x14ac:dyDescent="0.35">
      <c r="J1186"/>
      <c r="K1186"/>
      <c r="L1186"/>
      <c r="M1186"/>
    </row>
    <row r="1187" spans="10:13" x14ac:dyDescent="0.35">
      <c r="J1187"/>
      <c r="K1187"/>
      <c r="L1187"/>
      <c r="M1187"/>
    </row>
    <row r="1188" spans="10:13" x14ac:dyDescent="0.35">
      <c r="J1188"/>
      <c r="K1188"/>
      <c r="L1188"/>
      <c r="M1188"/>
    </row>
    <row r="1189" spans="10:13" x14ac:dyDescent="0.35">
      <c r="J1189"/>
      <c r="K1189"/>
      <c r="L1189"/>
      <c r="M1189"/>
    </row>
    <row r="1190" spans="10:13" x14ac:dyDescent="0.35">
      <c r="J1190"/>
      <c r="K1190"/>
      <c r="L1190"/>
      <c r="M1190"/>
    </row>
    <row r="1191" spans="10:13" x14ac:dyDescent="0.35">
      <c r="J1191"/>
      <c r="K1191"/>
      <c r="L1191"/>
      <c r="M1191"/>
    </row>
    <row r="1192" spans="10:13" x14ac:dyDescent="0.35">
      <c r="J1192"/>
      <c r="K1192"/>
      <c r="L1192"/>
      <c r="M1192"/>
    </row>
    <row r="1193" spans="10:13" x14ac:dyDescent="0.35">
      <c r="J1193"/>
      <c r="K1193"/>
      <c r="L1193"/>
      <c r="M1193"/>
    </row>
    <row r="1194" spans="10:13" x14ac:dyDescent="0.35">
      <c r="J1194"/>
      <c r="K1194"/>
      <c r="L1194"/>
      <c r="M1194"/>
    </row>
    <row r="1195" spans="10:13" x14ac:dyDescent="0.35">
      <c r="J1195"/>
      <c r="K1195"/>
      <c r="L1195"/>
      <c r="M1195"/>
    </row>
    <row r="1196" spans="10:13" x14ac:dyDescent="0.35">
      <c r="J1196"/>
      <c r="K1196"/>
      <c r="L1196"/>
      <c r="M1196"/>
    </row>
    <row r="1197" spans="10:13" x14ac:dyDescent="0.35">
      <c r="J1197"/>
      <c r="K1197"/>
      <c r="L1197"/>
      <c r="M1197"/>
    </row>
    <row r="1198" spans="10:13" x14ac:dyDescent="0.35">
      <c r="J1198"/>
      <c r="K1198"/>
      <c r="L1198"/>
      <c r="M1198"/>
    </row>
    <row r="1199" spans="10:13" x14ac:dyDescent="0.35">
      <c r="J1199"/>
      <c r="K1199"/>
      <c r="L1199"/>
      <c r="M1199"/>
    </row>
    <row r="1200" spans="10:13" x14ac:dyDescent="0.35">
      <c r="J1200"/>
      <c r="K1200"/>
      <c r="L1200"/>
      <c r="M1200"/>
    </row>
    <row r="1201" spans="10:13" x14ac:dyDescent="0.35">
      <c r="J1201"/>
      <c r="K1201"/>
      <c r="L1201"/>
      <c r="M1201"/>
    </row>
    <row r="1202" spans="10:13" x14ac:dyDescent="0.35">
      <c r="J1202"/>
      <c r="K1202"/>
      <c r="L1202"/>
      <c r="M1202"/>
    </row>
    <row r="1203" spans="10:13" x14ac:dyDescent="0.35">
      <c r="J1203"/>
      <c r="K1203"/>
      <c r="L1203"/>
      <c r="M1203"/>
    </row>
    <row r="1204" spans="10:13" x14ac:dyDescent="0.35">
      <c r="J1204"/>
      <c r="K1204"/>
      <c r="L1204"/>
      <c r="M1204"/>
    </row>
    <row r="1205" spans="10:13" x14ac:dyDescent="0.35">
      <c r="J1205"/>
      <c r="K1205"/>
      <c r="L1205"/>
      <c r="M1205"/>
    </row>
    <row r="1206" spans="10:13" x14ac:dyDescent="0.35">
      <c r="J1206"/>
      <c r="K1206"/>
      <c r="L1206"/>
      <c r="M1206"/>
    </row>
    <row r="1207" spans="10:13" x14ac:dyDescent="0.35">
      <c r="J1207"/>
      <c r="K1207"/>
      <c r="L1207"/>
      <c r="M1207"/>
    </row>
    <row r="1208" spans="10:13" x14ac:dyDescent="0.35">
      <c r="J1208"/>
      <c r="K1208"/>
      <c r="L1208"/>
      <c r="M1208"/>
    </row>
    <row r="1209" spans="10:13" x14ac:dyDescent="0.35">
      <c r="J1209"/>
      <c r="K1209"/>
      <c r="L1209"/>
      <c r="M1209"/>
    </row>
    <row r="1210" spans="10:13" x14ac:dyDescent="0.35">
      <c r="J1210"/>
      <c r="K1210"/>
      <c r="L1210"/>
      <c r="M1210"/>
    </row>
    <row r="1211" spans="10:13" x14ac:dyDescent="0.35">
      <c r="J1211"/>
      <c r="K1211"/>
      <c r="L1211"/>
      <c r="M1211"/>
    </row>
    <row r="1212" spans="10:13" x14ac:dyDescent="0.35">
      <c r="J1212"/>
      <c r="K1212"/>
      <c r="L1212"/>
      <c r="M1212"/>
    </row>
    <row r="1213" spans="10:13" x14ac:dyDescent="0.35">
      <c r="J1213"/>
      <c r="K1213"/>
      <c r="L1213"/>
      <c r="M1213"/>
    </row>
    <row r="1214" spans="10:13" x14ac:dyDescent="0.35">
      <c r="J1214"/>
      <c r="K1214"/>
      <c r="L1214"/>
      <c r="M1214"/>
    </row>
    <row r="1215" spans="10:13" x14ac:dyDescent="0.35">
      <c r="J1215"/>
      <c r="K1215"/>
      <c r="L1215"/>
      <c r="M1215"/>
    </row>
    <row r="1216" spans="10:13" x14ac:dyDescent="0.35">
      <c r="J1216"/>
      <c r="K1216"/>
      <c r="L1216"/>
      <c r="M1216"/>
    </row>
    <row r="1217" spans="10:13" x14ac:dyDescent="0.35">
      <c r="J1217"/>
      <c r="K1217"/>
      <c r="L1217"/>
      <c r="M1217"/>
    </row>
    <row r="1218" spans="10:13" x14ac:dyDescent="0.35">
      <c r="J1218"/>
      <c r="K1218"/>
      <c r="L1218"/>
      <c r="M1218"/>
    </row>
    <row r="1219" spans="10:13" x14ac:dyDescent="0.35">
      <c r="J1219"/>
      <c r="K1219"/>
      <c r="L1219"/>
      <c r="M1219"/>
    </row>
    <row r="1220" spans="10:13" x14ac:dyDescent="0.35">
      <c r="J1220"/>
      <c r="K1220"/>
      <c r="L1220"/>
      <c r="M1220"/>
    </row>
    <row r="1221" spans="10:13" x14ac:dyDescent="0.35">
      <c r="J1221"/>
      <c r="K1221"/>
      <c r="L1221"/>
      <c r="M1221"/>
    </row>
    <row r="1222" spans="10:13" x14ac:dyDescent="0.35">
      <c r="J1222"/>
      <c r="K1222"/>
      <c r="L1222"/>
      <c r="M1222"/>
    </row>
    <row r="1223" spans="10:13" x14ac:dyDescent="0.35">
      <c r="J1223"/>
      <c r="K1223"/>
      <c r="L1223"/>
      <c r="M1223"/>
    </row>
    <row r="1224" spans="10:13" x14ac:dyDescent="0.35">
      <c r="J1224"/>
      <c r="K1224"/>
      <c r="L1224"/>
      <c r="M1224"/>
    </row>
    <row r="1225" spans="10:13" x14ac:dyDescent="0.35">
      <c r="J1225"/>
      <c r="K1225"/>
      <c r="L1225"/>
      <c r="M1225"/>
    </row>
    <row r="1226" spans="10:13" x14ac:dyDescent="0.35">
      <c r="J1226"/>
      <c r="K1226"/>
      <c r="L1226"/>
      <c r="M1226"/>
    </row>
    <row r="1227" spans="10:13" x14ac:dyDescent="0.35">
      <c r="J1227"/>
      <c r="K1227"/>
      <c r="L1227"/>
      <c r="M1227"/>
    </row>
    <row r="1228" spans="10:13" x14ac:dyDescent="0.35">
      <c r="J1228"/>
      <c r="K1228"/>
      <c r="L1228"/>
      <c r="M1228"/>
    </row>
    <row r="1229" spans="10:13" x14ac:dyDescent="0.35">
      <c r="J1229"/>
      <c r="K1229"/>
      <c r="L1229"/>
      <c r="M1229"/>
    </row>
    <row r="1230" spans="10:13" x14ac:dyDescent="0.35">
      <c r="J1230"/>
      <c r="K1230"/>
      <c r="L1230"/>
      <c r="M1230"/>
    </row>
    <row r="1231" spans="10:13" x14ac:dyDescent="0.35">
      <c r="J1231"/>
      <c r="K1231"/>
      <c r="L1231"/>
      <c r="M1231"/>
    </row>
    <row r="1232" spans="10:13" x14ac:dyDescent="0.35">
      <c r="J1232"/>
      <c r="K1232"/>
      <c r="L1232"/>
      <c r="M1232"/>
    </row>
    <row r="1233" spans="10:13" x14ac:dyDescent="0.35">
      <c r="J1233"/>
      <c r="K1233"/>
      <c r="L1233"/>
      <c r="M1233"/>
    </row>
    <row r="1234" spans="10:13" x14ac:dyDescent="0.35">
      <c r="J1234"/>
      <c r="K1234"/>
      <c r="L1234"/>
      <c r="M1234"/>
    </row>
    <row r="1235" spans="10:13" x14ac:dyDescent="0.35">
      <c r="J1235"/>
      <c r="K1235"/>
      <c r="L1235"/>
      <c r="M1235"/>
    </row>
    <row r="1236" spans="10:13" x14ac:dyDescent="0.35">
      <c r="J1236"/>
      <c r="K1236"/>
      <c r="L1236"/>
      <c r="M1236"/>
    </row>
    <row r="1237" spans="10:13" x14ac:dyDescent="0.35">
      <c r="J1237"/>
      <c r="K1237"/>
      <c r="L1237"/>
      <c r="M1237"/>
    </row>
    <row r="1238" spans="10:13" x14ac:dyDescent="0.35">
      <c r="J1238"/>
      <c r="K1238"/>
      <c r="L1238"/>
      <c r="M1238"/>
    </row>
    <row r="1239" spans="10:13" x14ac:dyDescent="0.35">
      <c r="J1239"/>
      <c r="K1239"/>
      <c r="L1239"/>
      <c r="M1239"/>
    </row>
    <row r="1240" spans="10:13" x14ac:dyDescent="0.35">
      <c r="J1240"/>
      <c r="K1240"/>
      <c r="L1240"/>
      <c r="M1240"/>
    </row>
    <row r="1241" spans="10:13" x14ac:dyDescent="0.35">
      <c r="J1241"/>
      <c r="K1241"/>
      <c r="L1241"/>
      <c r="M1241"/>
    </row>
    <row r="1242" spans="10:13" x14ac:dyDescent="0.35">
      <c r="J1242"/>
      <c r="K1242"/>
      <c r="L1242"/>
      <c r="M1242"/>
    </row>
    <row r="1243" spans="10:13" x14ac:dyDescent="0.35">
      <c r="J1243"/>
      <c r="K1243"/>
      <c r="L1243"/>
      <c r="M1243"/>
    </row>
    <row r="1244" spans="10:13" x14ac:dyDescent="0.35">
      <c r="J1244"/>
      <c r="K1244"/>
      <c r="L1244"/>
      <c r="M1244"/>
    </row>
    <row r="1245" spans="10:13" x14ac:dyDescent="0.35">
      <c r="J1245"/>
      <c r="K1245"/>
      <c r="L1245"/>
      <c r="M1245"/>
    </row>
    <row r="1246" spans="10:13" x14ac:dyDescent="0.35">
      <c r="J1246"/>
      <c r="K1246"/>
      <c r="L1246"/>
      <c r="M1246"/>
    </row>
    <row r="1247" spans="10:13" x14ac:dyDescent="0.35">
      <c r="J1247"/>
      <c r="K1247"/>
      <c r="L1247"/>
      <c r="M1247"/>
    </row>
    <row r="1248" spans="10:13" x14ac:dyDescent="0.35">
      <c r="J1248"/>
      <c r="K1248"/>
      <c r="L1248"/>
      <c r="M1248"/>
    </row>
    <row r="1249" spans="10:13" x14ac:dyDescent="0.35">
      <c r="J1249"/>
      <c r="K1249"/>
      <c r="L1249"/>
      <c r="M1249"/>
    </row>
    <row r="1250" spans="10:13" x14ac:dyDescent="0.35">
      <c r="J1250"/>
      <c r="K1250"/>
      <c r="L1250"/>
      <c r="M1250"/>
    </row>
    <row r="1251" spans="10:13" x14ac:dyDescent="0.35">
      <c r="J1251"/>
      <c r="K1251"/>
      <c r="L1251"/>
      <c r="M1251"/>
    </row>
    <row r="1252" spans="10:13" x14ac:dyDescent="0.35">
      <c r="J1252"/>
      <c r="K1252"/>
      <c r="L1252"/>
      <c r="M1252"/>
    </row>
    <row r="1253" spans="10:13" x14ac:dyDescent="0.35">
      <c r="J1253"/>
      <c r="K1253"/>
      <c r="L1253"/>
      <c r="M1253"/>
    </row>
    <row r="1254" spans="10:13" x14ac:dyDescent="0.35">
      <c r="J1254"/>
      <c r="K1254"/>
      <c r="L1254"/>
      <c r="M1254"/>
    </row>
    <row r="1255" spans="10:13" x14ac:dyDescent="0.35">
      <c r="J1255"/>
      <c r="K1255"/>
      <c r="L1255"/>
      <c r="M1255"/>
    </row>
    <row r="1256" spans="10:13" x14ac:dyDescent="0.35">
      <c r="J1256"/>
      <c r="K1256"/>
      <c r="L1256"/>
      <c r="M1256"/>
    </row>
    <row r="1257" spans="10:13" x14ac:dyDescent="0.35">
      <c r="J1257"/>
      <c r="K1257"/>
      <c r="L1257"/>
      <c r="M1257"/>
    </row>
    <row r="1258" spans="10:13" x14ac:dyDescent="0.35">
      <c r="J1258"/>
      <c r="K1258"/>
      <c r="L1258"/>
      <c r="M1258"/>
    </row>
    <row r="1259" spans="10:13" x14ac:dyDescent="0.35">
      <c r="J1259"/>
      <c r="K1259"/>
      <c r="L1259"/>
      <c r="M1259"/>
    </row>
    <row r="1260" spans="10:13" x14ac:dyDescent="0.35">
      <c r="J1260"/>
      <c r="K1260"/>
      <c r="L1260"/>
      <c r="M1260"/>
    </row>
    <row r="1261" spans="10:13" x14ac:dyDescent="0.35">
      <c r="J1261"/>
      <c r="K1261"/>
      <c r="L1261"/>
      <c r="M1261"/>
    </row>
    <row r="1262" spans="10:13" x14ac:dyDescent="0.35">
      <c r="J1262"/>
      <c r="K1262"/>
      <c r="L1262"/>
      <c r="M1262"/>
    </row>
    <row r="1263" spans="10:13" x14ac:dyDescent="0.35">
      <c r="J1263"/>
      <c r="K1263"/>
      <c r="L1263"/>
      <c r="M1263"/>
    </row>
    <row r="1264" spans="10:13" x14ac:dyDescent="0.35">
      <c r="J1264"/>
      <c r="K1264"/>
      <c r="L1264"/>
      <c r="M1264"/>
    </row>
    <row r="1265" spans="10:13" x14ac:dyDescent="0.35">
      <c r="J1265"/>
      <c r="K1265"/>
      <c r="L1265"/>
      <c r="M1265"/>
    </row>
    <row r="1266" spans="10:13" x14ac:dyDescent="0.35">
      <c r="J1266"/>
      <c r="K1266"/>
      <c r="L1266"/>
      <c r="M1266"/>
    </row>
    <row r="1267" spans="10:13" x14ac:dyDescent="0.35">
      <c r="J1267"/>
      <c r="K1267"/>
      <c r="L1267"/>
      <c r="M1267"/>
    </row>
    <row r="1268" spans="10:13" x14ac:dyDescent="0.35">
      <c r="J1268"/>
      <c r="K1268"/>
      <c r="L1268"/>
      <c r="M1268"/>
    </row>
    <row r="1269" spans="10:13" x14ac:dyDescent="0.35">
      <c r="J1269"/>
      <c r="K1269"/>
      <c r="L1269"/>
      <c r="M1269"/>
    </row>
    <row r="1270" spans="10:13" x14ac:dyDescent="0.35">
      <c r="J1270"/>
      <c r="K1270"/>
      <c r="L1270"/>
      <c r="M1270"/>
    </row>
    <row r="1271" spans="10:13" x14ac:dyDescent="0.35">
      <c r="J1271"/>
      <c r="K1271"/>
      <c r="L1271"/>
      <c r="M1271"/>
    </row>
    <row r="1272" spans="10:13" x14ac:dyDescent="0.35">
      <c r="J1272"/>
      <c r="K1272"/>
      <c r="L1272"/>
      <c r="M1272"/>
    </row>
    <row r="1273" spans="10:13" x14ac:dyDescent="0.35">
      <c r="J1273"/>
      <c r="K1273"/>
      <c r="L1273"/>
      <c r="M1273"/>
    </row>
    <row r="1274" spans="10:13" x14ac:dyDescent="0.35">
      <c r="J1274"/>
      <c r="K1274"/>
      <c r="L1274"/>
      <c r="M1274"/>
    </row>
    <row r="1275" spans="10:13" x14ac:dyDescent="0.35">
      <c r="J1275"/>
      <c r="K1275"/>
      <c r="L1275"/>
      <c r="M1275"/>
    </row>
    <row r="1276" spans="10:13" x14ac:dyDescent="0.35">
      <c r="J1276"/>
      <c r="K1276"/>
      <c r="L1276"/>
      <c r="M1276"/>
    </row>
    <row r="1277" spans="10:13" x14ac:dyDescent="0.35">
      <c r="J1277"/>
      <c r="K1277"/>
      <c r="L1277"/>
      <c r="M1277"/>
    </row>
    <row r="1278" spans="10:13" x14ac:dyDescent="0.35">
      <c r="J1278"/>
      <c r="K1278"/>
      <c r="L1278"/>
      <c r="M1278"/>
    </row>
    <row r="1279" spans="10:13" x14ac:dyDescent="0.35">
      <c r="J1279"/>
      <c r="K1279"/>
      <c r="L1279"/>
      <c r="M1279"/>
    </row>
    <row r="1280" spans="10:13" x14ac:dyDescent="0.35">
      <c r="J1280"/>
      <c r="K1280"/>
      <c r="L1280"/>
      <c r="M1280"/>
    </row>
    <row r="1281" spans="10:13" x14ac:dyDescent="0.35">
      <c r="J1281"/>
      <c r="K1281"/>
      <c r="L1281"/>
      <c r="M1281"/>
    </row>
    <row r="1282" spans="10:13" x14ac:dyDescent="0.35">
      <c r="J1282"/>
      <c r="K1282"/>
      <c r="L1282"/>
      <c r="M1282"/>
    </row>
    <row r="1283" spans="10:13" x14ac:dyDescent="0.35">
      <c r="J1283"/>
      <c r="K1283"/>
      <c r="L1283"/>
      <c r="M1283"/>
    </row>
    <row r="1284" spans="10:13" x14ac:dyDescent="0.35">
      <c r="J1284"/>
      <c r="K1284"/>
      <c r="L1284"/>
      <c r="M1284"/>
    </row>
    <row r="1285" spans="10:13" x14ac:dyDescent="0.35">
      <c r="J1285"/>
      <c r="K1285"/>
      <c r="L1285"/>
      <c r="M1285"/>
    </row>
    <row r="1286" spans="10:13" x14ac:dyDescent="0.35">
      <c r="J1286"/>
      <c r="K1286"/>
      <c r="L1286"/>
      <c r="M1286"/>
    </row>
    <row r="1287" spans="10:13" x14ac:dyDescent="0.35">
      <c r="J1287"/>
      <c r="K1287"/>
      <c r="L1287"/>
      <c r="M1287"/>
    </row>
    <row r="1288" spans="10:13" x14ac:dyDescent="0.35">
      <c r="J1288"/>
      <c r="K1288"/>
      <c r="L1288"/>
      <c r="M1288"/>
    </row>
    <row r="1289" spans="10:13" x14ac:dyDescent="0.35">
      <c r="J1289"/>
      <c r="K1289"/>
      <c r="L1289"/>
      <c r="M1289"/>
    </row>
    <row r="1290" spans="10:13" x14ac:dyDescent="0.35">
      <c r="J1290"/>
      <c r="K1290"/>
      <c r="L1290"/>
      <c r="M1290"/>
    </row>
    <row r="1291" spans="10:13" x14ac:dyDescent="0.35">
      <c r="J1291"/>
      <c r="K1291"/>
      <c r="L1291"/>
      <c r="M1291"/>
    </row>
    <row r="1292" spans="10:13" x14ac:dyDescent="0.35">
      <c r="J1292"/>
      <c r="K1292"/>
      <c r="L1292"/>
      <c r="M1292"/>
    </row>
    <row r="1293" spans="10:13" x14ac:dyDescent="0.35">
      <c r="J1293"/>
      <c r="K1293"/>
      <c r="L1293"/>
      <c r="M1293"/>
    </row>
    <row r="1294" spans="10:13" x14ac:dyDescent="0.35">
      <c r="J1294"/>
      <c r="K1294"/>
      <c r="L1294"/>
      <c r="M1294"/>
    </row>
    <row r="1295" spans="10:13" x14ac:dyDescent="0.35">
      <c r="J1295"/>
      <c r="K1295"/>
      <c r="L1295"/>
      <c r="M1295"/>
    </row>
    <row r="1296" spans="10:13" x14ac:dyDescent="0.35">
      <c r="J1296"/>
      <c r="K1296"/>
      <c r="L1296"/>
      <c r="M1296"/>
    </row>
    <row r="1297" spans="10:13" x14ac:dyDescent="0.35">
      <c r="J1297"/>
      <c r="K1297"/>
      <c r="L1297"/>
      <c r="M1297"/>
    </row>
    <row r="1298" spans="10:13" x14ac:dyDescent="0.35">
      <c r="J1298"/>
      <c r="K1298"/>
      <c r="L1298"/>
      <c r="M1298"/>
    </row>
    <row r="1299" spans="10:13" x14ac:dyDescent="0.35">
      <c r="J1299"/>
      <c r="K1299"/>
      <c r="L1299"/>
      <c r="M1299"/>
    </row>
    <row r="1300" spans="10:13" x14ac:dyDescent="0.35">
      <c r="J1300"/>
      <c r="K1300"/>
      <c r="L1300"/>
      <c r="M1300"/>
    </row>
    <row r="1301" spans="10:13" x14ac:dyDescent="0.35">
      <c r="J1301"/>
      <c r="K1301"/>
      <c r="L1301"/>
      <c r="M1301"/>
    </row>
    <row r="1302" spans="10:13" x14ac:dyDescent="0.35">
      <c r="J1302"/>
      <c r="K1302"/>
      <c r="L1302"/>
      <c r="M1302"/>
    </row>
    <row r="1303" spans="10:13" x14ac:dyDescent="0.35">
      <c r="J1303"/>
      <c r="K1303"/>
      <c r="L1303"/>
      <c r="M1303"/>
    </row>
    <row r="1304" spans="10:13" x14ac:dyDescent="0.35">
      <c r="J1304"/>
      <c r="K1304"/>
      <c r="L1304"/>
      <c r="M1304"/>
    </row>
    <row r="1305" spans="10:13" x14ac:dyDescent="0.35">
      <c r="J1305"/>
      <c r="K1305"/>
      <c r="L1305"/>
      <c r="M1305"/>
    </row>
    <row r="1306" spans="10:13" x14ac:dyDescent="0.35">
      <c r="J1306"/>
      <c r="K1306"/>
      <c r="L1306"/>
      <c r="M1306"/>
    </row>
    <row r="1307" spans="10:13" x14ac:dyDescent="0.35">
      <c r="J1307"/>
      <c r="K1307"/>
      <c r="L1307"/>
      <c r="M1307"/>
    </row>
    <row r="1308" spans="10:13" x14ac:dyDescent="0.35">
      <c r="J1308"/>
      <c r="K1308"/>
      <c r="L1308"/>
      <c r="M1308"/>
    </row>
    <row r="1309" spans="10:13" x14ac:dyDescent="0.35">
      <c r="J1309"/>
      <c r="K1309"/>
      <c r="L1309"/>
      <c r="M1309"/>
    </row>
    <row r="1310" spans="10:13" x14ac:dyDescent="0.35">
      <c r="J1310"/>
      <c r="K1310"/>
      <c r="L1310"/>
      <c r="M1310"/>
    </row>
    <row r="1311" spans="10:13" x14ac:dyDescent="0.35">
      <c r="J1311"/>
      <c r="K1311"/>
      <c r="L1311"/>
      <c r="M1311"/>
    </row>
    <row r="1312" spans="10:13" x14ac:dyDescent="0.35">
      <c r="J1312"/>
      <c r="K1312"/>
      <c r="L1312"/>
      <c r="M1312"/>
    </row>
    <row r="1313" spans="10:13" x14ac:dyDescent="0.35">
      <c r="J1313"/>
      <c r="K1313"/>
      <c r="L1313"/>
      <c r="M1313"/>
    </row>
    <row r="1314" spans="10:13" x14ac:dyDescent="0.35">
      <c r="J1314"/>
      <c r="K1314"/>
      <c r="L1314"/>
      <c r="M1314"/>
    </row>
    <row r="1315" spans="10:13" x14ac:dyDescent="0.35">
      <c r="J1315"/>
      <c r="K1315"/>
      <c r="L1315"/>
      <c r="M1315"/>
    </row>
    <row r="1316" spans="10:13" x14ac:dyDescent="0.35">
      <c r="J1316"/>
      <c r="K1316"/>
      <c r="L1316"/>
      <c r="M1316"/>
    </row>
    <row r="1317" spans="10:13" x14ac:dyDescent="0.35">
      <c r="J1317"/>
      <c r="K1317"/>
      <c r="L1317"/>
      <c r="M1317"/>
    </row>
    <row r="1318" spans="10:13" x14ac:dyDescent="0.35">
      <c r="J1318"/>
      <c r="K1318"/>
      <c r="L1318"/>
      <c r="M1318"/>
    </row>
    <row r="1319" spans="10:13" x14ac:dyDescent="0.35">
      <c r="J1319"/>
      <c r="K1319"/>
      <c r="L1319"/>
      <c r="M1319"/>
    </row>
    <row r="1320" spans="10:13" x14ac:dyDescent="0.35">
      <c r="J1320"/>
      <c r="K1320"/>
      <c r="L1320"/>
      <c r="M1320"/>
    </row>
    <row r="1321" spans="10:13" x14ac:dyDescent="0.35">
      <c r="J1321"/>
      <c r="K1321"/>
      <c r="L1321"/>
      <c r="M1321"/>
    </row>
    <row r="1322" spans="10:13" x14ac:dyDescent="0.35">
      <c r="J1322"/>
      <c r="K1322"/>
      <c r="L1322"/>
      <c r="M1322"/>
    </row>
    <row r="1323" spans="10:13" x14ac:dyDescent="0.35">
      <c r="J1323"/>
      <c r="K1323"/>
      <c r="L1323"/>
      <c r="M1323"/>
    </row>
    <row r="1324" spans="10:13" x14ac:dyDescent="0.35">
      <c r="J1324"/>
      <c r="K1324"/>
      <c r="L1324"/>
      <c r="M1324"/>
    </row>
    <row r="1325" spans="10:13" x14ac:dyDescent="0.35">
      <c r="J1325"/>
      <c r="K1325"/>
      <c r="L1325"/>
      <c r="M1325"/>
    </row>
    <row r="1326" spans="10:13" x14ac:dyDescent="0.35">
      <c r="J1326"/>
      <c r="K1326"/>
      <c r="L1326"/>
      <c r="M1326"/>
    </row>
    <row r="1327" spans="10:13" x14ac:dyDescent="0.35">
      <c r="J1327"/>
      <c r="K1327"/>
      <c r="L1327"/>
      <c r="M1327"/>
    </row>
    <row r="1328" spans="10:13" x14ac:dyDescent="0.35">
      <c r="J1328"/>
      <c r="K1328"/>
      <c r="L1328"/>
      <c r="M1328"/>
    </row>
    <row r="1329" spans="10:13" x14ac:dyDescent="0.35">
      <c r="J1329"/>
      <c r="K1329"/>
      <c r="L1329"/>
      <c r="M1329"/>
    </row>
    <row r="1330" spans="10:13" x14ac:dyDescent="0.35">
      <c r="J1330"/>
      <c r="K1330"/>
      <c r="L1330"/>
      <c r="M1330"/>
    </row>
    <row r="1331" spans="10:13" x14ac:dyDescent="0.35">
      <c r="J1331"/>
      <c r="K1331"/>
      <c r="L1331"/>
      <c r="M1331"/>
    </row>
    <row r="1332" spans="10:13" x14ac:dyDescent="0.35">
      <c r="J1332"/>
      <c r="K1332"/>
      <c r="L1332"/>
      <c r="M1332"/>
    </row>
    <row r="1333" spans="10:13" x14ac:dyDescent="0.35">
      <c r="J1333"/>
      <c r="K1333"/>
      <c r="L1333"/>
      <c r="M1333"/>
    </row>
    <row r="1334" spans="10:13" x14ac:dyDescent="0.35">
      <c r="J1334"/>
      <c r="K1334"/>
      <c r="L1334"/>
      <c r="M1334"/>
    </row>
    <row r="1335" spans="10:13" x14ac:dyDescent="0.35">
      <c r="J1335"/>
      <c r="K1335"/>
      <c r="L1335"/>
      <c r="M1335"/>
    </row>
    <row r="1336" spans="10:13" x14ac:dyDescent="0.35">
      <c r="J1336"/>
      <c r="K1336"/>
      <c r="L1336"/>
      <c r="M1336"/>
    </row>
    <row r="1337" spans="10:13" x14ac:dyDescent="0.35">
      <c r="J1337"/>
      <c r="K1337"/>
      <c r="L1337"/>
      <c r="M1337"/>
    </row>
    <row r="1338" spans="10:13" x14ac:dyDescent="0.35">
      <c r="J1338"/>
      <c r="K1338"/>
      <c r="L1338"/>
      <c r="M1338"/>
    </row>
    <row r="1339" spans="10:13" x14ac:dyDescent="0.35">
      <c r="J1339"/>
      <c r="K1339"/>
      <c r="L1339"/>
      <c r="M1339"/>
    </row>
    <row r="1340" spans="10:13" x14ac:dyDescent="0.35">
      <c r="J1340"/>
      <c r="K1340"/>
      <c r="L1340"/>
      <c r="M1340"/>
    </row>
    <row r="1341" spans="10:13" x14ac:dyDescent="0.35">
      <c r="J1341"/>
      <c r="K1341"/>
      <c r="L1341"/>
      <c r="M1341"/>
    </row>
    <row r="1342" spans="10:13" x14ac:dyDescent="0.35">
      <c r="J1342"/>
      <c r="K1342"/>
      <c r="L1342"/>
      <c r="M1342"/>
    </row>
    <row r="1343" spans="10:13" x14ac:dyDescent="0.35">
      <c r="J1343"/>
      <c r="K1343"/>
      <c r="L1343"/>
      <c r="M1343"/>
    </row>
    <row r="1344" spans="10:13" x14ac:dyDescent="0.35">
      <c r="J1344"/>
      <c r="K1344"/>
      <c r="L1344"/>
      <c r="M1344"/>
    </row>
    <row r="1345" spans="10:13" x14ac:dyDescent="0.35">
      <c r="J1345"/>
      <c r="K1345"/>
      <c r="L1345"/>
      <c r="M1345"/>
    </row>
    <row r="1346" spans="10:13" x14ac:dyDescent="0.35">
      <c r="J1346"/>
      <c r="K1346"/>
      <c r="L1346"/>
      <c r="M1346"/>
    </row>
    <row r="1347" spans="10:13" x14ac:dyDescent="0.35">
      <c r="J1347"/>
      <c r="K1347"/>
      <c r="L1347"/>
      <c r="M1347"/>
    </row>
    <row r="1348" spans="10:13" x14ac:dyDescent="0.35">
      <c r="J1348"/>
      <c r="K1348"/>
      <c r="L1348"/>
      <c r="M1348"/>
    </row>
    <row r="1349" spans="10:13" x14ac:dyDescent="0.35">
      <c r="J1349"/>
      <c r="K1349"/>
      <c r="L1349"/>
      <c r="M1349"/>
    </row>
    <row r="1350" spans="10:13" x14ac:dyDescent="0.35">
      <c r="J1350"/>
      <c r="K1350"/>
      <c r="L1350"/>
      <c r="M1350"/>
    </row>
    <row r="1351" spans="10:13" x14ac:dyDescent="0.35">
      <c r="J1351"/>
      <c r="K1351"/>
      <c r="L1351"/>
      <c r="M1351"/>
    </row>
    <row r="1352" spans="10:13" x14ac:dyDescent="0.35">
      <c r="J1352"/>
      <c r="K1352"/>
      <c r="L1352"/>
      <c r="M1352"/>
    </row>
  </sheetData>
  <autoFilter ref="A1:M1352" xr:uid="{5C206079-4EE9-489C-A26B-8BF7700859D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17AA-ABA0-4D59-8627-02B98D5687EE}">
  <sheetPr codeName="Sheet3"/>
  <dimension ref="A2:D17"/>
  <sheetViews>
    <sheetView workbookViewId="0">
      <selection activeCell="A35" sqref="A35"/>
    </sheetView>
  </sheetViews>
  <sheetFormatPr defaultRowHeight="14.5" x14ac:dyDescent="0.35"/>
  <cols>
    <col min="1" max="1" width="44.54296875" bestFit="1" customWidth="1"/>
    <col min="2" max="2" width="12.90625" customWidth="1"/>
    <col min="3" max="3" width="12.1796875" customWidth="1"/>
  </cols>
  <sheetData>
    <row r="2" spans="1:4" x14ac:dyDescent="0.35">
      <c r="B2" s="3">
        <v>44197</v>
      </c>
      <c r="C2" s="3">
        <v>44105</v>
      </c>
      <c r="D2" t="s">
        <v>321</v>
      </c>
    </row>
    <row r="3" spans="1:4" x14ac:dyDescent="0.35">
      <c r="A3" t="s">
        <v>298</v>
      </c>
      <c r="B3">
        <f>COUNTA(MAIN!A:A)</f>
        <v>7</v>
      </c>
      <c r="C3">
        <v>7</v>
      </c>
      <c r="D3" s="11">
        <f>B3/C3*1 - 1</f>
        <v>0</v>
      </c>
    </row>
    <row r="4" spans="1:4" x14ac:dyDescent="0.35">
      <c r="A4" t="s">
        <v>299</v>
      </c>
      <c r="B4">
        <f>COUNTIF(MAIN!F:F, TRUE)</f>
        <v>3</v>
      </c>
      <c r="C4">
        <v>4</v>
      </c>
      <c r="D4" s="11">
        <f t="shared" ref="D4:D10" si="0">B4/C4*1 - 1</f>
        <v>-0.25</v>
      </c>
    </row>
    <row r="5" spans="1:4" x14ac:dyDescent="0.35">
      <c r="A5" t="s">
        <v>300</v>
      </c>
      <c r="B5">
        <f>COUNTIF(MAIN!H:H, TRUE)</f>
        <v>5</v>
      </c>
      <c r="C5">
        <v>3</v>
      </c>
      <c r="D5" s="11">
        <f t="shared" si="0"/>
        <v>0.66666666666666674</v>
      </c>
    </row>
    <row r="6" spans="1:4" x14ac:dyDescent="0.35">
      <c r="A6" t="s">
        <v>301</v>
      </c>
      <c r="B6">
        <f>COUNTIFS(MAIN!F:F,TRUE,MAIN!H:H,TRUE)</f>
        <v>3</v>
      </c>
      <c r="C6">
        <v>2</v>
      </c>
      <c r="D6" s="11">
        <f t="shared" si="0"/>
        <v>0.5</v>
      </c>
    </row>
    <row r="7" spans="1:4" x14ac:dyDescent="0.35">
      <c r="A7" t="s">
        <v>302</v>
      </c>
      <c r="B7">
        <f>COUNTIF(MAIN!G:G, TRUE)</f>
        <v>4</v>
      </c>
      <c r="C7">
        <v>3</v>
      </c>
      <c r="D7" s="11">
        <f t="shared" si="0"/>
        <v>0.33333333333333326</v>
      </c>
    </row>
    <row r="8" spans="1:4" x14ac:dyDescent="0.35">
      <c r="A8" t="s">
        <v>303</v>
      </c>
      <c r="B8">
        <f>COUNTIFS(MAIN!F:F,TRUE,MAIN!G:G,TRUE)</f>
        <v>2</v>
      </c>
      <c r="C8">
        <v>2</v>
      </c>
      <c r="D8" s="11">
        <f t="shared" si="0"/>
        <v>0</v>
      </c>
    </row>
    <row r="9" spans="1:4" x14ac:dyDescent="0.35">
      <c r="A9" t="s">
        <v>304</v>
      </c>
      <c r="B9">
        <f>COUNTIFS(MAIN!F:F,TRUE,MAIN!G:G, TRUE, MAIN!H:H, TRUE)</f>
        <v>2</v>
      </c>
      <c r="C9">
        <v>1</v>
      </c>
      <c r="D9" s="11">
        <f t="shared" si="0"/>
        <v>1</v>
      </c>
    </row>
    <row r="10" spans="1:4" x14ac:dyDescent="0.35">
      <c r="A10" t="s">
        <v>323</v>
      </c>
      <c r="B10">
        <f>COUNTIF(hashes_sorted[TO_BE_CHANGED],TRUE)</f>
        <v>3</v>
      </c>
      <c r="C10">
        <v>3</v>
      </c>
      <c r="D10" s="11">
        <f t="shared" si="0"/>
        <v>0</v>
      </c>
    </row>
    <row r="11" spans="1:4" x14ac:dyDescent="0.35">
      <c r="A11" t="s">
        <v>322</v>
      </c>
      <c r="B11" s="11">
        <f>B10/B4</f>
        <v>1</v>
      </c>
      <c r="C11" s="11">
        <f>C10/C4</f>
        <v>0.75</v>
      </c>
    </row>
    <row r="13" spans="1:4" x14ac:dyDescent="0.35">
      <c r="A13" t="s">
        <v>316</v>
      </c>
    </row>
    <row r="14" spans="1:4" x14ac:dyDescent="0.35">
      <c r="A14" t="s">
        <v>315</v>
      </c>
      <c r="B14">
        <f>COUNTIF(Old_vs_new!I:I, TRUE)</f>
        <v>1</v>
      </c>
    </row>
    <row r="15" spans="1:4" x14ac:dyDescent="0.35">
      <c r="A15" t="s">
        <v>317</v>
      </c>
      <c r="B15">
        <f>COUNTIFS(Old_vs_new!I:I,TRUE,Old_vs_new!J:J,TRUE)</f>
        <v>1</v>
      </c>
    </row>
    <row r="16" spans="1:4" x14ac:dyDescent="0.35">
      <c r="A16" t="s">
        <v>318</v>
      </c>
      <c r="B16">
        <f>COUNTIFS(Old_vs_new!I:I,TRUE,Old_vs_new!K:K,TRUE)</f>
        <v>1</v>
      </c>
    </row>
    <row r="17" spans="1:2" x14ac:dyDescent="0.35">
      <c r="A17" t="s">
        <v>320</v>
      </c>
      <c r="B17" s="10">
        <f>1-B15/B14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1D7B-1013-4DA2-AA08-7A983570E6F9}">
  <sheetPr codeName="Sheet4"/>
  <dimension ref="A1:C14292"/>
  <sheetViews>
    <sheetView workbookViewId="0">
      <selection activeCell="B6" sqref="B6"/>
    </sheetView>
  </sheetViews>
  <sheetFormatPr defaultRowHeight="14.5" x14ac:dyDescent="0.35"/>
  <cols>
    <col min="1" max="1" width="34.36328125" bestFit="1" customWidth="1"/>
  </cols>
  <sheetData>
    <row r="1" spans="1:3" x14ac:dyDescent="0.35">
      <c r="A1" t="s">
        <v>138</v>
      </c>
      <c r="B1" t="s">
        <v>291</v>
      </c>
      <c r="C1" t="s">
        <v>295</v>
      </c>
    </row>
    <row r="2" spans="1:3" x14ac:dyDescent="0.35">
      <c r="A2" t="s">
        <v>136</v>
      </c>
      <c r="B2">
        <f>COUNTIF(MAIN!D:D,'1. Hashes unique'!A2)</f>
        <v>2</v>
      </c>
      <c r="C2" t="b">
        <f>IF(B2&gt;1,TRUE,FALSE)</f>
        <v>1</v>
      </c>
    </row>
    <row r="3" spans="1:3" x14ac:dyDescent="0.35">
      <c r="A3" t="s">
        <v>54</v>
      </c>
      <c r="B3">
        <f>COUNTIF(MAIN!D:D,'1. Hashes unique'!A3)</f>
        <v>2</v>
      </c>
      <c r="C3" t="b">
        <f>IF(B3&gt;1,TRUE,FALSE)</f>
        <v>1</v>
      </c>
    </row>
    <row r="4" spans="1:3" x14ac:dyDescent="0.35">
      <c r="A4" t="s">
        <v>128</v>
      </c>
      <c r="B4">
        <f>COUNTIF(MAIN!D:D,'1. Hashes unique'!A5)</f>
        <v>0</v>
      </c>
      <c r="C4" t="b">
        <f>IF(B4&gt;1,TRUE,FALSE)</f>
        <v>0</v>
      </c>
    </row>
    <row r="5" spans="1:3" x14ac:dyDescent="0.35">
      <c r="A5" s="2" t="s">
        <v>124</v>
      </c>
      <c r="B5">
        <f>COUNTIF(MAIN!D:D,'1. Hashes unique'!A7)</f>
        <v>1</v>
      </c>
      <c r="C5" t="b">
        <f>IF(B5&gt;1,TRUE,FALSE)</f>
        <v>0</v>
      </c>
    </row>
    <row r="6" spans="1:3" x14ac:dyDescent="0.35">
      <c r="A6" t="s">
        <v>133</v>
      </c>
      <c r="B6">
        <f>COUNTIF(MAIN!D:D,'1. Hashes unique'!A6)</f>
        <v>0</v>
      </c>
      <c r="C6" t="b">
        <f>IF(B6&gt;1,TRUE,FALSE)</f>
        <v>0</v>
      </c>
    </row>
    <row r="7" spans="1:3" x14ac:dyDescent="0.35">
      <c r="A7" t="s">
        <v>89</v>
      </c>
      <c r="B7">
        <f>COUNTIF(MAIN!D:D,'1. Hashes unique'!A4)</f>
        <v>0</v>
      </c>
      <c r="C7" t="b">
        <f>IF(B7&gt;1,TRUE,FALSE)</f>
        <v>0</v>
      </c>
    </row>
    <row r="8" spans="1:3" x14ac:dyDescent="0.35">
      <c r="A8" t="s">
        <v>31</v>
      </c>
      <c r="B8">
        <f>COUNTIF(MAIN!D:D,'1. Hashes unique'!A8)</f>
        <v>0</v>
      </c>
      <c r="C8" t="b">
        <f>IF(B8&gt;1,TRUE,FALSE)</f>
        <v>0</v>
      </c>
    </row>
    <row r="9" spans="1:3" x14ac:dyDescent="0.35">
      <c r="A9" s="1"/>
    </row>
    <row r="10" spans="1:3" x14ac:dyDescent="0.35">
      <c r="A10" s="1"/>
    </row>
    <row r="11" spans="1:3" x14ac:dyDescent="0.35">
      <c r="A11" s="1"/>
    </row>
    <row r="12" spans="1:3" x14ac:dyDescent="0.35">
      <c r="A12" s="1"/>
    </row>
    <row r="13" spans="1:3" x14ac:dyDescent="0.35">
      <c r="A13" s="1"/>
    </row>
    <row r="14" spans="1:3" x14ac:dyDescent="0.35">
      <c r="A14" s="1"/>
    </row>
    <row r="15" spans="1:3" x14ac:dyDescent="0.35">
      <c r="A15" s="1"/>
    </row>
    <row r="16" spans="1:3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</sheetData>
  <autoFilter ref="A1:C14292" xr:uid="{CE90E293-FD38-441F-BF8C-0B29E8B13D93}">
    <sortState xmlns:xlrd2="http://schemas.microsoft.com/office/spreadsheetml/2017/richdata2" ref="A2:C14292">
      <sortCondition ref="A1:A1429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09B8-78DD-471A-BB41-7E33260A3C8B}">
  <sheetPr codeName="Sheet5"/>
  <dimension ref="A1:D4"/>
  <sheetViews>
    <sheetView workbookViewId="0">
      <selection activeCell="C47" sqref="C47"/>
    </sheetView>
  </sheetViews>
  <sheetFormatPr defaultRowHeight="14.5" x14ac:dyDescent="0.35"/>
  <cols>
    <col min="1" max="1" width="53.7265625" bestFit="1" customWidth="1"/>
    <col min="2" max="2" width="23.81640625" bestFit="1" customWidth="1"/>
    <col min="3" max="3" width="58.7265625" bestFit="1" customWidth="1"/>
    <col min="4" max="4" width="23" bestFit="1" customWidth="1"/>
  </cols>
  <sheetData>
    <row r="1" spans="1:4" x14ac:dyDescent="0.35">
      <c r="A1" t="s">
        <v>292</v>
      </c>
      <c r="B1" t="s">
        <v>293</v>
      </c>
      <c r="C1" t="s">
        <v>294</v>
      </c>
      <c r="D1" t="s">
        <v>324</v>
      </c>
    </row>
    <row r="2" spans="1:4" x14ac:dyDescent="0.35">
      <c r="A2" s="1" t="s">
        <v>326</v>
      </c>
      <c r="B2" s="1" t="s">
        <v>329</v>
      </c>
      <c r="C2" s="13" t="s">
        <v>332</v>
      </c>
      <c r="D2" s="12"/>
    </row>
    <row r="3" spans="1:4" x14ac:dyDescent="0.35">
      <c r="A3" s="1" t="s">
        <v>327</v>
      </c>
      <c r="B3" s="1" t="s">
        <v>330</v>
      </c>
      <c r="C3" s="13" t="s">
        <v>334</v>
      </c>
      <c r="D3" s="12"/>
    </row>
    <row r="4" spans="1:4" x14ac:dyDescent="0.35">
      <c r="A4" s="1" t="s">
        <v>328</v>
      </c>
      <c r="B4" s="1" t="s">
        <v>331</v>
      </c>
      <c r="C4" s="13" t="s">
        <v>333</v>
      </c>
      <c r="D4" s="12"/>
    </row>
  </sheetData>
  <hyperlinks>
    <hyperlink ref="C2" r:id="rId1" xr:uid="{471A42DA-3D14-4528-81A9-97C4F9F887AA}"/>
    <hyperlink ref="C3" r:id="rId2" xr:uid="{6DA7150E-F3C0-4267-8CF6-EE3861DF1E45}"/>
    <hyperlink ref="C4" r:id="rId3" xr:uid="{0171D7C5-3491-4EDE-8161-210A88A6E945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16B4-FE7C-46B3-AA25-BFED1F8DE5E4}">
  <sheetPr codeName="Sheet6"/>
  <dimension ref="A1:A8"/>
  <sheetViews>
    <sheetView workbookViewId="0">
      <selection activeCell="A2" sqref="A2:A4"/>
    </sheetView>
  </sheetViews>
  <sheetFormatPr defaultRowHeight="14.5" x14ac:dyDescent="0.35"/>
  <cols>
    <col min="1" max="1" width="34.1796875" bestFit="1" customWidth="1"/>
  </cols>
  <sheetData>
    <row r="1" spans="1:1" x14ac:dyDescent="0.35">
      <c r="A1" t="s">
        <v>297</v>
      </c>
    </row>
    <row r="2" spans="1:1" x14ac:dyDescent="0.35">
      <c r="A2" t="s">
        <v>136</v>
      </c>
    </row>
    <row r="3" spans="1:1" x14ac:dyDescent="0.35">
      <c r="A3" t="s">
        <v>54</v>
      </c>
    </row>
    <row r="4" spans="1:1" x14ac:dyDescent="0.35">
      <c r="A4" t="s">
        <v>89</v>
      </c>
    </row>
    <row r="5" spans="1:1" x14ac:dyDescent="0.35">
      <c r="A5" t="s">
        <v>128</v>
      </c>
    </row>
    <row r="6" spans="1:1" x14ac:dyDescent="0.35">
      <c r="A6" t="s">
        <v>133</v>
      </c>
    </row>
    <row r="7" spans="1:1" x14ac:dyDescent="0.35">
      <c r="A7" s="2" t="s">
        <v>124</v>
      </c>
    </row>
    <row r="8" spans="1:1" x14ac:dyDescent="0.35">
      <c r="A8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1389-9EBA-46A1-BCDC-362CA856766D}">
  <sheetPr codeName="Sheet7"/>
  <dimension ref="A1:B143"/>
  <sheetViews>
    <sheetView workbookViewId="0">
      <selection activeCell="A3" sqref="A3:A9"/>
    </sheetView>
  </sheetViews>
  <sheetFormatPr defaultRowHeight="14.5" x14ac:dyDescent="0.35"/>
  <cols>
    <col min="1" max="1" width="44.90625" customWidth="1"/>
    <col min="2" max="2" width="17.90625" customWidth="1"/>
  </cols>
  <sheetData>
    <row r="1" spans="1:2" x14ac:dyDescent="0.35">
      <c r="A1" t="s">
        <v>138</v>
      </c>
      <c r="B1" t="s">
        <v>145</v>
      </c>
    </row>
    <row r="2" spans="1:2" x14ac:dyDescent="0.35">
      <c r="A2" t="s">
        <v>74</v>
      </c>
      <c r="B2">
        <v>12345678</v>
      </c>
    </row>
    <row r="3" spans="1:2" x14ac:dyDescent="0.35">
      <c r="A3" t="s">
        <v>136</v>
      </c>
      <c r="B3" t="s">
        <v>151</v>
      </c>
    </row>
    <row r="4" spans="1:2" x14ac:dyDescent="0.35">
      <c r="A4" t="s">
        <v>54</v>
      </c>
      <c r="B4" t="s">
        <v>179</v>
      </c>
    </row>
    <row r="5" spans="1:2" x14ac:dyDescent="0.35">
      <c r="A5" t="s">
        <v>89</v>
      </c>
      <c r="B5" t="s">
        <v>242</v>
      </c>
    </row>
    <row r="6" spans="1:2" x14ac:dyDescent="0.35">
      <c r="A6" t="s">
        <v>128</v>
      </c>
      <c r="B6" t="s">
        <v>201</v>
      </c>
    </row>
    <row r="7" spans="1:2" x14ac:dyDescent="0.35">
      <c r="A7" t="s">
        <v>133</v>
      </c>
      <c r="B7" t="s">
        <v>232</v>
      </c>
    </row>
    <row r="8" spans="1:2" x14ac:dyDescent="0.35">
      <c r="A8" s="2" t="s">
        <v>124</v>
      </c>
      <c r="B8" t="s">
        <v>218</v>
      </c>
    </row>
    <row r="9" spans="1:2" x14ac:dyDescent="0.35">
      <c r="A9" t="s">
        <v>31</v>
      </c>
      <c r="B9" t="s">
        <v>283</v>
      </c>
    </row>
    <row r="10" spans="1:2" x14ac:dyDescent="0.35">
      <c r="A10" t="s">
        <v>2</v>
      </c>
      <c r="B10" t="s">
        <v>206</v>
      </c>
    </row>
    <row r="11" spans="1:2" x14ac:dyDescent="0.35">
      <c r="A11" t="s">
        <v>84</v>
      </c>
      <c r="B11" t="s">
        <v>197</v>
      </c>
    </row>
    <row r="12" spans="1:2" x14ac:dyDescent="0.35">
      <c r="A12" t="s">
        <v>49</v>
      </c>
      <c r="B12" t="s">
        <v>255</v>
      </c>
    </row>
    <row r="13" spans="1:2" x14ac:dyDescent="0.35">
      <c r="A13" t="s">
        <v>48</v>
      </c>
      <c r="B13" t="s">
        <v>200</v>
      </c>
    </row>
    <row r="14" spans="1:2" x14ac:dyDescent="0.35">
      <c r="A14" t="s">
        <v>110</v>
      </c>
      <c r="B14" t="s">
        <v>273</v>
      </c>
    </row>
    <row r="15" spans="1:2" x14ac:dyDescent="0.35">
      <c r="A15" t="s">
        <v>35</v>
      </c>
      <c r="B15" t="s">
        <v>282</v>
      </c>
    </row>
    <row r="16" spans="1:2" x14ac:dyDescent="0.35">
      <c r="A16" t="s">
        <v>93</v>
      </c>
      <c r="B16" t="s">
        <v>264</v>
      </c>
    </row>
    <row r="17" spans="1:2" x14ac:dyDescent="0.35">
      <c r="A17" t="s">
        <v>120</v>
      </c>
      <c r="B17" t="s">
        <v>224</v>
      </c>
    </row>
    <row r="18" spans="1:2" x14ac:dyDescent="0.35">
      <c r="A18" t="s">
        <v>109</v>
      </c>
      <c r="B18" t="s">
        <v>230</v>
      </c>
    </row>
    <row r="19" spans="1:2" x14ac:dyDescent="0.35">
      <c r="A19" t="s">
        <v>111</v>
      </c>
      <c r="B19" t="s">
        <v>157</v>
      </c>
    </row>
    <row r="20" spans="1:2" x14ac:dyDescent="0.35">
      <c r="A20" t="s">
        <v>61</v>
      </c>
      <c r="B20" t="s">
        <v>263</v>
      </c>
    </row>
    <row r="21" spans="1:2" x14ac:dyDescent="0.35">
      <c r="A21" t="s">
        <v>25</v>
      </c>
      <c r="B21" t="s">
        <v>266</v>
      </c>
    </row>
    <row r="22" spans="1:2" x14ac:dyDescent="0.35">
      <c r="A22" t="s">
        <v>27</v>
      </c>
      <c r="B22" t="s">
        <v>248</v>
      </c>
    </row>
    <row r="23" spans="1:2" x14ac:dyDescent="0.35">
      <c r="A23" t="s">
        <v>112</v>
      </c>
      <c r="B23" t="s">
        <v>220</v>
      </c>
    </row>
    <row r="24" spans="1:2" x14ac:dyDescent="0.35">
      <c r="A24" t="s">
        <v>87</v>
      </c>
      <c r="B24" t="s">
        <v>205</v>
      </c>
    </row>
    <row r="25" spans="1:2" x14ac:dyDescent="0.35">
      <c r="A25" t="s">
        <v>29</v>
      </c>
      <c r="B25" t="s">
        <v>274</v>
      </c>
    </row>
    <row r="26" spans="1:2" x14ac:dyDescent="0.35">
      <c r="A26" t="s">
        <v>26</v>
      </c>
      <c r="B26" t="s">
        <v>147</v>
      </c>
    </row>
    <row r="27" spans="1:2" x14ac:dyDescent="0.35">
      <c r="A27" t="s">
        <v>53</v>
      </c>
      <c r="B27" t="s">
        <v>204</v>
      </c>
    </row>
    <row r="28" spans="1:2" x14ac:dyDescent="0.35">
      <c r="A28" t="s">
        <v>47</v>
      </c>
      <c r="B28" t="s">
        <v>175</v>
      </c>
    </row>
    <row r="29" spans="1:2" x14ac:dyDescent="0.35">
      <c r="A29" t="s">
        <v>5</v>
      </c>
      <c r="B29" t="s">
        <v>225</v>
      </c>
    </row>
    <row r="30" spans="1:2" x14ac:dyDescent="0.35">
      <c r="A30" t="s">
        <v>41</v>
      </c>
      <c r="B30" t="s">
        <v>222</v>
      </c>
    </row>
    <row r="31" spans="1:2" x14ac:dyDescent="0.35">
      <c r="A31" t="s">
        <v>4</v>
      </c>
      <c r="B31" t="s">
        <v>169</v>
      </c>
    </row>
    <row r="32" spans="1:2" x14ac:dyDescent="0.35">
      <c r="A32" t="s">
        <v>3</v>
      </c>
      <c r="B32" t="s">
        <v>227</v>
      </c>
    </row>
    <row r="33" spans="1:2" x14ac:dyDescent="0.35">
      <c r="A33" t="s">
        <v>11</v>
      </c>
      <c r="B33" t="s">
        <v>276</v>
      </c>
    </row>
    <row r="34" spans="1:2" x14ac:dyDescent="0.35">
      <c r="A34" t="s">
        <v>16</v>
      </c>
      <c r="B34" t="s">
        <v>270</v>
      </c>
    </row>
    <row r="35" spans="1:2" x14ac:dyDescent="0.35">
      <c r="A35" t="s">
        <v>123</v>
      </c>
      <c r="B35" t="s">
        <v>173</v>
      </c>
    </row>
    <row r="36" spans="1:2" x14ac:dyDescent="0.35">
      <c r="A36" t="s">
        <v>210</v>
      </c>
      <c r="B36" t="s">
        <v>211</v>
      </c>
    </row>
    <row r="37" spans="1:2" x14ac:dyDescent="0.35">
      <c r="A37" t="s">
        <v>251</v>
      </c>
      <c r="B37" t="s">
        <v>252</v>
      </c>
    </row>
    <row r="38" spans="1:2" x14ac:dyDescent="0.35">
      <c r="A38" t="s">
        <v>50</v>
      </c>
      <c r="B38" t="s">
        <v>163</v>
      </c>
    </row>
    <row r="39" spans="1:2" x14ac:dyDescent="0.35">
      <c r="A39" t="s">
        <v>63</v>
      </c>
      <c r="B39" t="s">
        <v>231</v>
      </c>
    </row>
    <row r="40" spans="1:2" x14ac:dyDescent="0.35">
      <c r="A40" t="s">
        <v>36</v>
      </c>
      <c r="B40" t="s">
        <v>168</v>
      </c>
    </row>
    <row r="41" spans="1:2" x14ac:dyDescent="0.35">
      <c r="A41" s="2" t="s">
        <v>103</v>
      </c>
      <c r="B41" t="s">
        <v>247</v>
      </c>
    </row>
    <row r="42" spans="1:2" x14ac:dyDescent="0.35">
      <c r="A42" t="s">
        <v>1</v>
      </c>
      <c r="B42" t="s">
        <v>171</v>
      </c>
    </row>
    <row r="43" spans="1:2" x14ac:dyDescent="0.35">
      <c r="A43" t="s">
        <v>14</v>
      </c>
      <c r="B43" t="s">
        <v>272</v>
      </c>
    </row>
    <row r="44" spans="1:2" x14ac:dyDescent="0.35">
      <c r="A44" t="s">
        <v>122</v>
      </c>
      <c r="B44" t="s">
        <v>215</v>
      </c>
    </row>
    <row r="45" spans="1:2" x14ac:dyDescent="0.35">
      <c r="A45" t="s">
        <v>119</v>
      </c>
      <c r="B45" t="s">
        <v>148</v>
      </c>
    </row>
    <row r="46" spans="1:2" x14ac:dyDescent="0.35">
      <c r="A46" t="s">
        <v>132</v>
      </c>
      <c r="B46" t="s">
        <v>190</v>
      </c>
    </row>
    <row r="47" spans="1:2" x14ac:dyDescent="0.35">
      <c r="A47" t="s">
        <v>101</v>
      </c>
      <c r="B47" t="s">
        <v>287</v>
      </c>
    </row>
    <row r="48" spans="1:2" x14ac:dyDescent="0.35">
      <c r="A48" t="s">
        <v>134</v>
      </c>
      <c r="B48" t="s">
        <v>284</v>
      </c>
    </row>
    <row r="49" spans="1:2" x14ac:dyDescent="0.35">
      <c r="A49" t="s">
        <v>99</v>
      </c>
      <c r="B49" t="s">
        <v>278</v>
      </c>
    </row>
    <row r="50" spans="1:2" x14ac:dyDescent="0.35">
      <c r="A50" t="s">
        <v>0</v>
      </c>
      <c r="B50" t="s">
        <v>277</v>
      </c>
    </row>
    <row r="51" spans="1:2" x14ac:dyDescent="0.35">
      <c r="A51" t="s">
        <v>19</v>
      </c>
      <c r="B51" t="s">
        <v>213</v>
      </c>
    </row>
    <row r="52" spans="1:2" x14ac:dyDescent="0.35">
      <c r="A52" t="s">
        <v>34</v>
      </c>
      <c r="B52" t="s">
        <v>233</v>
      </c>
    </row>
    <row r="53" spans="1:2" x14ac:dyDescent="0.35">
      <c r="A53" t="s">
        <v>130</v>
      </c>
      <c r="B53" t="s">
        <v>154</v>
      </c>
    </row>
    <row r="54" spans="1:2" x14ac:dyDescent="0.35">
      <c r="A54" t="s">
        <v>85</v>
      </c>
      <c r="B54" t="s">
        <v>265</v>
      </c>
    </row>
    <row r="55" spans="1:2" x14ac:dyDescent="0.35">
      <c r="A55" t="s">
        <v>23</v>
      </c>
      <c r="B55" t="s">
        <v>191</v>
      </c>
    </row>
    <row r="56" spans="1:2" x14ac:dyDescent="0.35">
      <c r="A56" t="s">
        <v>98</v>
      </c>
      <c r="B56" t="s">
        <v>198</v>
      </c>
    </row>
    <row r="57" spans="1:2" x14ac:dyDescent="0.35">
      <c r="A57" t="s">
        <v>73</v>
      </c>
      <c r="B57" t="s">
        <v>196</v>
      </c>
    </row>
    <row r="58" spans="1:2" x14ac:dyDescent="0.35">
      <c r="A58" t="s">
        <v>59</v>
      </c>
      <c r="B58" t="s">
        <v>245</v>
      </c>
    </row>
    <row r="59" spans="1:2" x14ac:dyDescent="0.35">
      <c r="A59" t="s">
        <v>8</v>
      </c>
      <c r="B59" t="s">
        <v>188</v>
      </c>
    </row>
    <row r="60" spans="1:2" x14ac:dyDescent="0.35">
      <c r="A60" t="s">
        <v>40</v>
      </c>
      <c r="B60" t="s">
        <v>281</v>
      </c>
    </row>
    <row r="61" spans="1:2" x14ac:dyDescent="0.35">
      <c r="A61" t="s">
        <v>13</v>
      </c>
      <c r="B61" t="s">
        <v>195</v>
      </c>
    </row>
    <row r="62" spans="1:2" x14ac:dyDescent="0.35">
      <c r="A62" t="s">
        <v>207</v>
      </c>
      <c r="B62" t="s">
        <v>208</v>
      </c>
    </row>
    <row r="63" spans="1:2" x14ac:dyDescent="0.35">
      <c r="A63" t="s">
        <v>135</v>
      </c>
      <c r="B63" t="s">
        <v>160</v>
      </c>
    </row>
    <row r="64" spans="1:2" x14ac:dyDescent="0.35">
      <c r="A64" t="s">
        <v>65</v>
      </c>
      <c r="B64" t="s">
        <v>250</v>
      </c>
    </row>
    <row r="65" spans="1:2" x14ac:dyDescent="0.35">
      <c r="A65" t="s">
        <v>69</v>
      </c>
      <c r="B65" t="s">
        <v>236</v>
      </c>
    </row>
    <row r="66" spans="1:2" x14ac:dyDescent="0.35">
      <c r="A66" t="s">
        <v>67</v>
      </c>
      <c r="B66" t="s">
        <v>288</v>
      </c>
    </row>
    <row r="67" spans="1:2" x14ac:dyDescent="0.35">
      <c r="A67" t="s">
        <v>21</v>
      </c>
      <c r="B67" t="s">
        <v>172</v>
      </c>
    </row>
    <row r="68" spans="1:2" x14ac:dyDescent="0.35">
      <c r="A68" t="s">
        <v>43</v>
      </c>
      <c r="B68" t="s">
        <v>240</v>
      </c>
    </row>
    <row r="69" spans="1:2" x14ac:dyDescent="0.35">
      <c r="A69" t="s">
        <v>52</v>
      </c>
      <c r="B69" t="s">
        <v>178</v>
      </c>
    </row>
    <row r="70" spans="1:2" x14ac:dyDescent="0.35">
      <c r="A70" t="s">
        <v>94</v>
      </c>
      <c r="B70" t="s">
        <v>209</v>
      </c>
    </row>
    <row r="71" spans="1:2" x14ac:dyDescent="0.35">
      <c r="A71" t="s">
        <v>100</v>
      </c>
      <c r="B71" t="s">
        <v>228</v>
      </c>
    </row>
    <row r="72" spans="1:2" x14ac:dyDescent="0.35">
      <c r="A72" t="s">
        <v>57</v>
      </c>
      <c r="B72" t="s">
        <v>268</v>
      </c>
    </row>
    <row r="73" spans="1:2" x14ac:dyDescent="0.35">
      <c r="A73" t="s">
        <v>70</v>
      </c>
      <c r="B73" t="s">
        <v>153</v>
      </c>
    </row>
    <row r="74" spans="1:2" x14ac:dyDescent="0.35">
      <c r="A74" t="s">
        <v>92</v>
      </c>
      <c r="B74" t="s">
        <v>229</v>
      </c>
    </row>
    <row r="75" spans="1:2" x14ac:dyDescent="0.35">
      <c r="A75" t="s">
        <v>51</v>
      </c>
      <c r="B75" t="s">
        <v>290</v>
      </c>
    </row>
    <row r="76" spans="1:2" x14ac:dyDescent="0.35">
      <c r="A76" t="s">
        <v>75</v>
      </c>
      <c r="B76" t="s">
        <v>186</v>
      </c>
    </row>
    <row r="77" spans="1:2" x14ac:dyDescent="0.35">
      <c r="A77" t="s">
        <v>76</v>
      </c>
      <c r="B77" t="s">
        <v>180</v>
      </c>
    </row>
    <row r="78" spans="1:2" x14ac:dyDescent="0.35">
      <c r="A78" t="s">
        <v>71</v>
      </c>
      <c r="B78" t="s">
        <v>150</v>
      </c>
    </row>
    <row r="79" spans="1:2" x14ac:dyDescent="0.35">
      <c r="A79" t="s">
        <v>78</v>
      </c>
      <c r="B79" t="s">
        <v>155</v>
      </c>
    </row>
    <row r="80" spans="1:2" x14ac:dyDescent="0.35">
      <c r="A80" t="s">
        <v>79</v>
      </c>
      <c r="B80" t="s">
        <v>219</v>
      </c>
    </row>
    <row r="81" spans="1:2" x14ac:dyDescent="0.35">
      <c r="A81" t="s">
        <v>45</v>
      </c>
      <c r="B81" t="s">
        <v>262</v>
      </c>
    </row>
    <row r="82" spans="1:2" x14ac:dyDescent="0.35">
      <c r="A82" t="s">
        <v>86</v>
      </c>
      <c r="B82" t="s">
        <v>221</v>
      </c>
    </row>
    <row r="83" spans="1:2" x14ac:dyDescent="0.35">
      <c r="A83" t="s">
        <v>90</v>
      </c>
      <c r="B83" t="s">
        <v>182</v>
      </c>
    </row>
    <row r="84" spans="1:2" x14ac:dyDescent="0.35">
      <c r="A84" t="s">
        <v>131</v>
      </c>
      <c r="B84" t="s">
        <v>192</v>
      </c>
    </row>
    <row r="85" spans="1:2" x14ac:dyDescent="0.35">
      <c r="A85" t="s">
        <v>6</v>
      </c>
      <c r="B85" t="s">
        <v>234</v>
      </c>
    </row>
    <row r="86" spans="1:2" x14ac:dyDescent="0.35">
      <c r="A86" t="s">
        <v>118</v>
      </c>
      <c r="B86" t="s">
        <v>258</v>
      </c>
    </row>
    <row r="87" spans="1:2" x14ac:dyDescent="0.35">
      <c r="A87" t="s">
        <v>113</v>
      </c>
      <c r="B87" t="s">
        <v>167</v>
      </c>
    </row>
    <row r="88" spans="1:2" x14ac:dyDescent="0.35">
      <c r="A88" t="s">
        <v>127</v>
      </c>
      <c r="B88" t="s">
        <v>193</v>
      </c>
    </row>
    <row r="89" spans="1:2" x14ac:dyDescent="0.35">
      <c r="A89" t="s">
        <v>77</v>
      </c>
      <c r="B89" t="s">
        <v>161</v>
      </c>
    </row>
    <row r="90" spans="1:2" x14ac:dyDescent="0.35">
      <c r="A90" t="s">
        <v>55</v>
      </c>
      <c r="B90" t="s">
        <v>289</v>
      </c>
    </row>
    <row r="91" spans="1:2" x14ac:dyDescent="0.35">
      <c r="A91" t="s">
        <v>95</v>
      </c>
      <c r="B91" t="s">
        <v>286</v>
      </c>
    </row>
    <row r="92" spans="1:2" x14ac:dyDescent="0.35">
      <c r="A92" t="s">
        <v>102</v>
      </c>
      <c r="B92" t="s">
        <v>237</v>
      </c>
    </row>
    <row r="93" spans="1:2" x14ac:dyDescent="0.35">
      <c r="A93" t="s">
        <v>83</v>
      </c>
      <c r="B93" t="s">
        <v>257</v>
      </c>
    </row>
    <row r="94" spans="1:2" x14ac:dyDescent="0.35">
      <c r="A94" t="s">
        <v>44</v>
      </c>
      <c r="B94" t="s">
        <v>254</v>
      </c>
    </row>
    <row r="95" spans="1:2" x14ac:dyDescent="0.35">
      <c r="A95" t="s">
        <v>33</v>
      </c>
      <c r="B95" t="s">
        <v>217</v>
      </c>
    </row>
    <row r="96" spans="1:2" x14ac:dyDescent="0.35">
      <c r="A96" t="s">
        <v>88</v>
      </c>
      <c r="B96" t="s">
        <v>275</v>
      </c>
    </row>
    <row r="97" spans="1:2" x14ac:dyDescent="0.35">
      <c r="A97" t="s">
        <v>30</v>
      </c>
      <c r="B97" t="s">
        <v>235</v>
      </c>
    </row>
    <row r="98" spans="1:2" x14ac:dyDescent="0.35">
      <c r="A98" s="2" t="s">
        <v>165</v>
      </c>
      <c r="B98" t="s">
        <v>166</v>
      </c>
    </row>
    <row r="99" spans="1:2" x14ac:dyDescent="0.35">
      <c r="A99" t="s">
        <v>80</v>
      </c>
      <c r="B99" t="s">
        <v>177</v>
      </c>
    </row>
    <row r="100" spans="1:2" x14ac:dyDescent="0.35">
      <c r="A100" t="s">
        <v>9</v>
      </c>
      <c r="B100" t="s">
        <v>226</v>
      </c>
    </row>
    <row r="101" spans="1:2" x14ac:dyDescent="0.35">
      <c r="A101" t="s">
        <v>81</v>
      </c>
      <c r="B101" t="s">
        <v>184</v>
      </c>
    </row>
    <row r="102" spans="1:2" x14ac:dyDescent="0.35">
      <c r="A102" t="s">
        <v>66</v>
      </c>
      <c r="B102" t="s">
        <v>176</v>
      </c>
    </row>
    <row r="103" spans="1:2" x14ac:dyDescent="0.35">
      <c r="A103" t="s">
        <v>32</v>
      </c>
      <c r="B103" t="s">
        <v>260</v>
      </c>
    </row>
    <row r="104" spans="1:2" x14ac:dyDescent="0.35">
      <c r="A104" t="s">
        <v>38</v>
      </c>
      <c r="B104" t="s">
        <v>159</v>
      </c>
    </row>
    <row r="105" spans="1:2" x14ac:dyDescent="0.35">
      <c r="A105" t="s">
        <v>129</v>
      </c>
      <c r="B105" t="s">
        <v>156</v>
      </c>
    </row>
    <row r="106" spans="1:2" x14ac:dyDescent="0.35">
      <c r="A106" t="s">
        <v>125</v>
      </c>
      <c r="B106" t="s">
        <v>243</v>
      </c>
    </row>
    <row r="107" spans="1:2" x14ac:dyDescent="0.35">
      <c r="A107" t="s">
        <v>28</v>
      </c>
      <c r="B107" t="s">
        <v>162</v>
      </c>
    </row>
    <row r="108" spans="1:2" x14ac:dyDescent="0.35">
      <c r="A108" t="s">
        <v>104</v>
      </c>
      <c r="B108" t="s">
        <v>279</v>
      </c>
    </row>
    <row r="109" spans="1:2" x14ac:dyDescent="0.35">
      <c r="A109" t="s">
        <v>106</v>
      </c>
      <c r="B109" t="s">
        <v>174</v>
      </c>
    </row>
    <row r="110" spans="1:2" x14ac:dyDescent="0.35">
      <c r="A110" t="s">
        <v>96</v>
      </c>
      <c r="B110" t="s">
        <v>216</v>
      </c>
    </row>
    <row r="111" spans="1:2" x14ac:dyDescent="0.35">
      <c r="A111" t="s">
        <v>20</v>
      </c>
      <c r="B111" t="s">
        <v>203</v>
      </c>
    </row>
    <row r="112" spans="1:2" x14ac:dyDescent="0.35">
      <c r="A112" t="s">
        <v>58</v>
      </c>
      <c r="B112" t="s">
        <v>164</v>
      </c>
    </row>
    <row r="113" spans="1:2" x14ac:dyDescent="0.35">
      <c r="A113" t="s">
        <v>105</v>
      </c>
      <c r="B113" t="s">
        <v>199</v>
      </c>
    </row>
    <row r="114" spans="1:2" x14ac:dyDescent="0.35">
      <c r="A114" t="s">
        <v>117</v>
      </c>
      <c r="B114" t="s">
        <v>271</v>
      </c>
    </row>
    <row r="115" spans="1:2" x14ac:dyDescent="0.35">
      <c r="A115" t="s">
        <v>97</v>
      </c>
      <c r="B115" t="s">
        <v>214</v>
      </c>
    </row>
    <row r="116" spans="1:2" x14ac:dyDescent="0.35">
      <c r="A116" t="s">
        <v>121</v>
      </c>
      <c r="B116" t="s">
        <v>152</v>
      </c>
    </row>
    <row r="117" spans="1:2" x14ac:dyDescent="0.35">
      <c r="A117" t="s">
        <v>62</v>
      </c>
      <c r="B117" t="s">
        <v>146</v>
      </c>
    </row>
    <row r="118" spans="1:2" x14ac:dyDescent="0.35">
      <c r="A118" t="s">
        <v>107</v>
      </c>
      <c r="B118" t="s">
        <v>149</v>
      </c>
    </row>
    <row r="119" spans="1:2" x14ac:dyDescent="0.35">
      <c r="A119" t="s">
        <v>24</v>
      </c>
      <c r="B119" t="s">
        <v>267</v>
      </c>
    </row>
    <row r="120" spans="1:2" x14ac:dyDescent="0.35">
      <c r="A120" t="s">
        <v>37</v>
      </c>
      <c r="B120" t="s">
        <v>185</v>
      </c>
    </row>
    <row r="121" spans="1:2" x14ac:dyDescent="0.35">
      <c r="A121" t="s">
        <v>91</v>
      </c>
      <c r="B121" t="s">
        <v>261</v>
      </c>
    </row>
    <row r="122" spans="1:2" x14ac:dyDescent="0.35">
      <c r="A122" t="s">
        <v>60</v>
      </c>
      <c r="B122" t="s">
        <v>238</v>
      </c>
    </row>
    <row r="123" spans="1:2" x14ac:dyDescent="0.35">
      <c r="A123" t="s">
        <v>126</v>
      </c>
      <c r="B123" t="s">
        <v>212</v>
      </c>
    </row>
    <row r="124" spans="1:2" x14ac:dyDescent="0.35">
      <c r="A124" t="s">
        <v>46</v>
      </c>
      <c r="B124" t="s">
        <v>181</v>
      </c>
    </row>
    <row r="125" spans="1:2" x14ac:dyDescent="0.35">
      <c r="A125" t="s">
        <v>10</v>
      </c>
      <c r="B125" t="s">
        <v>241</v>
      </c>
    </row>
    <row r="126" spans="1:2" x14ac:dyDescent="0.35">
      <c r="A126" t="s">
        <v>42</v>
      </c>
      <c r="B126" t="s">
        <v>170</v>
      </c>
    </row>
    <row r="127" spans="1:2" x14ac:dyDescent="0.35">
      <c r="A127" t="s">
        <v>17</v>
      </c>
      <c r="B127" t="s">
        <v>256</v>
      </c>
    </row>
    <row r="128" spans="1:2" x14ac:dyDescent="0.35">
      <c r="A128" t="s">
        <v>114</v>
      </c>
      <c r="B128" t="s">
        <v>259</v>
      </c>
    </row>
    <row r="129" spans="1:2" x14ac:dyDescent="0.35">
      <c r="A129" t="s">
        <v>68</v>
      </c>
      <c r="B129" t="s">
        <v>158</v>
      </c>
    </row>
    <row r="130" spans="1:2" x14ac:dyDescent="0.35">
      <c r="A130" t="s">
        <v>56</v>
      </c>
      <c r="B130" t="s">
        <v>187</v>
      </c>
    </row>
    <row r="131" spans="1:2" x14ac:dyDescent="0.35">
      <c r="A131" t="s">
        <v>137</v>
      </c>
      <c r="B131" t="s">
        <v>183</v>
      </c>
    </row>
    <row r="132" spans="1:2" x14ac:dyDescent="0.35">
      <c r="A132" t="s">
        <v>116</v>
      </c>
      <c r="B132" t="s">
        <v>239</v>
      </c>
    </row>
    <row r="133" spans="1:2" x14ac:dyDescent="0.35">
      <c r="A133" t="s">
        <v>64</v>
      </c>
      <c r="B133" t="s">
        <v>269</v>
      </c>
    </row>
    <row r="134" spans="1:2" x14ac:dyDescent="0.35">
      <c r="A134" t="s">
        <v>72</v>
      </c>
      <c r="B134" t="s">
        <v>249</v>
      </c>
    </row>
    <row r="135" spans="1:2" x14ac:dyDescent="0.35">
      <c r="A135" t="s">
        <v>7</v>
      </c>
      <c r="B135" t="s">
        <v>285</v>
      </c>
    </row>
    <row r="136" spans="1:2" x14ac:dyDescent="0.35">
      <c r="A136" t="s">
        <v>22</v>
      </c>
      <c r="B136" t="s">
        <v>202</v>
      </c>
    </row>
    <row r="137" spans="1:2" x14ac:dyDescent="0.35">
      <c r="A137" t="s">
        <v>108</v>
      </c>
      <c r="B137" t="s">
        <v>223</v>
      </c>
    </row>
    <row r="138" spans="1:2" x14ac:dyDescent="0.35">
      <c r="A138" t="s">
        <v>82</v>
      </c>
      <c r="B138" t="s">
        <v>253</v>
      </c>
    </row>
    <row r="139" spans="1:2" x14ac:dyDescent="0.35">
      <c r="A139" t="s">
        <v>15</v>
      </c>
      <c r="B139" t="s">
        <v>246</v>
      </c>
    </row>
    <row r="140" spans="1:2" x14ac:dyDescent="0.35">
      <c r="A140" s="2" t="s">
        <v>18</v>
      </c>
      <c r="B140" t="s">
        <v>189</v>
      </c>
    </row>
    <row r="141" spans="1:2" x14ac:dyDescent="0.35">
      <c r="A141" t="s">
        <v>12</v>
      </c>
      <c r="B141" t="s">
        <v>280</v>
      </c>
    </row>
    <row r="142" spans="1:2" x14ac:dyDescent="0.35">
      <c r="A142" t="s">
        <v>39</v>
      </c>
      <c r="B142" t="s">
        <v>244</v>
      </c>
    </row>
    <row r="143" spans="1:2" x14ac:dyDescent="0.35">
      <c r="A143" t="s">
        <v>115</v>
      </c>
      <c r="B143" t="s">
        <v>194</v>
      </c>
    </row>
  </sheetData>
  <autoFilter ref="A1:B160" xr:uid="{6D6B0991-9E2B-4D12-9C64-28BAC831364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Old_vs_new</vt:lpstr>
      <vt:lpstr>STATS</vt:lpstr>
      <vt:lpstr>1. Hashes unique</vt:lpstr>
      <vt:lpstr>2. Enabled_accounts</vt:lpstr>
      <vt:lpstr>3. Hashes leaked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2021-02-23T10:25:36Z</dcterms:created>
  <dcterms:modified xsi:type="dcterms:W3CDTF">2021-02-23T10:26:26Z</dcterms:modified>
</cp:coreProperties>
</file>