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Croissant\Internship\Yuanta\Model\Baro\"/>
    </mc:Choice>
  </mc:AlternateContent>
  <xr:revisionPtr revIDLastSave="0" documentId="13_ncr:1_{2F8CBB99-ED52-45B3-999C-4F353EB9085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5" i="1" l="1"/>
  <c r="E65" i="1"/>
  <c r="F65" i="1"/>
  <c r="G65" i="1"/>
  <c r="H65" i="1"/>
  <c r="I65" i="1"/>
  <c r="J65" i="1"/>
  <c r="K65" i="1"/>
  <c r="L65" i="1"/>
  <c r="C65" i="1"/>
</calcChain>
</file>

<file path=xl/sharedStrings.xml><?xml version="1.0" encoding="utf-8"?>
<sst xmlns="http://schemas.openxmlformats.org/spreadsheetml/2006/main" count="202" uniqueCount="149">
  <si>
    <t>Index Name</t>
  </si>
  <si>
    <t>Annual Return</t>
  </si>
  <si>
    <t>Cumulative Returns</t>
  </si>
  <si>
    <t>Annual Volatility</t>
  </si>
  <si>
    <t>Sharpe Ratio</t>
  </si>
  <si>
    <t>Sortino Ratio</t>
  </si>
  <si>
    <t>Max Drawdown</t>
  </si>
  <si>
    <t>Calmar Ratio</t>
  </si>
  <si>
    <t>1_Train</t>
  </si>
  <si>
    <t>1_Test</t>
  </si>
  <si>
    <t>NumOfOrders</t>
  </si>
  <si>
    <t>Test Date</t>
  </si>
  <si>
    <t>AAV.BK</t>
  </si>
  <si>
    <t>Asia Aviation Public Company Limited</t>
  </si>
  <si>
    <t>2022-11-07 00:00:00+07:00</t>
  </si>
  <si>
    <t>AMATA.BK</t>
  </si>
  <si>
    <t>Amata Corporation Public Company Limited</t>
  </si>
  <si>
    <t>AOT.BK</t>
  </si>
  <si>
    <t>Airports of Thailand Public Company Limited</t>
  </si>
  <si>
    <t>AP.BK</t>
  </si>
  <si>
    <t>AP (Thailand) Public Company Limited</t>
  </si>
  <si>
    <t>AWC.BK</t>
  </si>
  <si>
    <t>Asset World Corp Public Company Limited</t>
  </si>
  <si>
    <t>2023-08-25 00:00:00+07:00</t>
  </si>
  <si>
    <t>BANPU.BK</t>
  </si>
  <si>
    <t>Banpu Public Company Limited</t>
  </si>
  <si>
    <t>BBL.BK</t>
  </si>
  <si>
    <t>Bangkok Bank Public Company Limited</t>
  </si>
  <si>
    <t>BCH.BK</t>
  </si>
  <si>
    <t>Bangkok Chain Hospital Public Company Limited</t>
  </si>
  <si>
    <t>BCP.BK</t>
  </si>
  <si>
    <t>Bangchak Corporation Public Company Limited</t>
  </si>
  <si>
    <t>BEM.BK</t>
  </si>
  <si>
    <t>Bangkok Expressway and Metro Public Company Limited</t>
  </si>
  <si>
    <t>BGRIM.BK</t>
  </si>
  <si>
    <t>B.Grimm Power Public Company Limited</t>
  </si>
  <si>
    <t>2023-03-13 00:00:00+07:00</t>
  </si>
  <si>
    <t>BLA.BK</t>
  </si>
  <si>
    <t>Bangkok Life Assurance Public Company Limited</t>
  </si>
  <si>
    <t>BTS.BK</t>
  </si>
  <si>
    <t>BTS Group Holdings Public Company Limited</t>
  </si>
  <si>
    <t>CBG.BK</t>
  </si>
  <si>
    <t>Carabao Group Public Company Limited</t>
  </si>
  <si>
    <t>CENTEL.BK</t>
  </si>
  <si>
    <t>Central Plaza Hotel Public Company Limited</t>
  </si>
  <si>
    <t>CK.BK</t>
  </si>
  <si>
    <t>CH. Karnchang Public Company Limited</t>
  </si>
  <si>
    <t>CPALL.BK</t>
  </si>
  <si>
    <t>CP ALL Public Company Limited</t>
  </si>
  <si>
    <t>CPN.BK</t>
  </si>
  <si>
    <t>Central Pattana Public Company Limited</t>
  </si>
  <si>
    <t>CRC.BK</t>
  </si>
  <si>
    <t>Central Retail Corporation Public Company Limited</t>
  </si>
  <si>
    <t>2023-09-19 00:00:00+07:00</t>
  </si>
  <si>
    <t>DELTA.BK</t>
  </si>
  <si>
    <t>Delta Electronics (Thailand) Public Company Limited</t>
  </si>
  <si>
    <t>DOHOME.BK</t>
  </si>
  <si>
    <t>Dohome Public Company Limited</t>
  </si>
  <si>
    <t>2023-08-11 00:00:00+07:00</t>
  </si>
  <si>
    <t>EA.BK</t>
  </si>
  <si>
    <t>Energy Absolute Public Company Limited</t>
  </si>
  <si>
    <t>EGCO.BK</t>
  </si>
  <si>
    <t>Electricity Generating Public Company Limited</t>
  </si>
  <si>
    <t>ERW.BK</t>
  </si>
  <si>
    <t>The Erawan Group Public Company Limited</t>
  </si>
  <si>
    <t>GLOBAL.BK</t>
  </si>
  <si>
    <t>Siam Global House Public Company Limited</t>
  </si>
  <si>
    <t>GPSC.BK</t>
  </si>
  <si>
    <t>Global Power Synergy Public Company Limited</t>
  </si>
  <si>
    <t>GULF.BK</t>
  </si>
  <si>
    <t>Gulf Energy Development Public Company Limited</t>
  </si>
  <si>
    <t>2023-04-10 00:00:00+07:00</t>
  </si>
  <si>
    <t>GUNKUL.BK</t>
  </si>
  <si>
    <t>Gunkul Engineering Public Company Limited</t>
  </si>
  <si>
    <t>HANA.BK</t>
  </si>
  <si>
    <t>Hana Microelectronics Public Company Limited</t>
  </si>
  <si>
    <t>HMPRO.BK</t>
  </si>
  <si>
    <t>Home Product Center Public Company Limited</t>
  </si>
  <si>
    <t>ICHI.BK</t>
  </si>
  <si>
    <t>Ichitan Group Public Company Limited</t>
  </si>
  <si>
    <t>INTUCH.BK</t>
  </si>
  <si>
    <t>Intouch Holdings Public Company Limited</t>
  </si>
  <si>
    <t>IVL.BK</t>
  </si>
  <si>
    <t>Indorama Ventures Public Company Limited</t>
  </si>
  <si>
    <t>JMT.BK</t>
  </si>
  <si>
    <t>JMT Network Services Public Company Limited</t>
  </si>
  <si>
    <t>KBANK.BK</t>
  </si>
  <si>
    <t>Kasikornbank Public Company Limited</t>
  </si>
  <si>
    <t>KCE.BK</t>
  </si>
  <si>
    <t>KCE Electronics Public Company Limited</t>
  </si>
  <si>
    <t>KKP.BK</t>
  </si>
  <si>
    <t>Kiatnakin Phatra Bank Public Company Limited</t>
  </si>
  <si>
    <t>KTB.BK</t>
  </si>
  <si>
    <t>Krung Thai Bank Public Company Limited</t>
  </si>
  <si>
    <t>M.BK</t>
  </si>
  <si>
    <t>MK Restaurant Group Public Company Limited</t>
  </si>
  <si>
    <t>MEGA.BK</t>
  </si>
  <si>
    <t>Mega Lifesciences Public Company Limited</t>
  </si>
  <si>
    <t>MINT.BK</t>
  </si>
  <si>
    <t>Minor International Public Company Limited</t>
  </si>
  <si>
    <t>MTC.BK</t>
  </si>
  <si>
    <t>Muangthai Capital Public Company Limited</t>
  </si>
  <si>
    <t>NEX.BK</t>
  </si>
  <si>
    <t>Nex Point Public Company Limited</t>
  </si>
  <si>
    <t>OR.BK</t>
  </si>
  <si>
    <t>PTT Oil and Retail Business Public Company Limited</t>
  </si>
  <si>
    <t>2023-11-28 00:00:00+07:00</t>
  </si>
  <si>
    <t>OSP.BK</t>
  </si>
  <si>
    <t>Osotspa Public Company Limited</t>
  </si>
  <si>
    <t>2023-06-15 00:00:00+07:00</t>
  </si>
  <si>
    <t>PTT.BK</t>
  </si>
  <si>
    <t>PTT Public Company Limited</t>
  </si>
  <si>
    <t>PTTEP.BK</t>
  </si>
  <si>
    <t>PTT Exploration and Production Public Company Limited</t>
  </si>
  <si>
    <t>PTTGC.BK</t>
  </si>
  <si>
    <t>PTT Global Chemical Public Company Limited</t>
  </si>
  <si>
    <t>SAPPE.BK</t>
  </si>
  <si>
    <t>Sappe Public Company Limited</t>
  </si>
  <si>
    <t>SAWAD.BK</t>
  </si>
  <si>
    <t>Srisawad Corporation Public Company Limited</t>
  </si>
  <si>
    <t>SCC.BK</t>
  </si>
  <si>
    <t>The Siam Cement Public Company Limited</t>
  </si>
  <si>
    <t>SIRI.BK</t>
  </si>
  <si>
    <t>Sansiri Public Company Limited</t>
  </si>
  <si>
    <t>SISB.BK</t>
  </si>
  <si>
    <t>SISB Public Company Limited</t>
  </si>
  <si>
    <t>2023-06-23 00:00:00+07:00</t>
  </si>
  <si>
    <t>SPALI.BK</t>
  </si>
  <si>
    <t>Supalai Public Company Limited</t>
  </si>
  <si>
    <t>TCAP.BK</t>
  </si>
  <si>
    <t>Thanachart Capital Public Company Limited</t>
  </si>
  <si>
    <t>TISCO.BK</t>
  </si>
  <si>
    <t>TISCO Financial Group Public Company Limited</t>
  </si>
  <si>
    <t>TOA.BK</t>
  </si>
  <si>
    <t>TOA Paint (Thailand) Public Company Limited</t>
  </si>
  <si>
    <t>2023-03-29 00:00:00+07:00</t>
  </si>
  <si>
    <t>TOP.BK</t>
  </si>
  <si>
    <t>Thai Oil Public Company Limited</t>
  </si>
  <si>
    <t>TRUE.BK</t>
  </si>
  <si>
    <t>True Corporation Public Company Limited</t>
  </si>
  <si>
    <t>TTB.BK</t>
  </si>
  <si>
    <t>TMBThanachart Bank Public Company Limited</t>
  </si>
  <si>
    <t>TU.BK</t>
  </si>
  <si>
    <t>Thai Union Group Public Company Limited</t>
  </si>
  <si>
    <t>VGI.BK</t>
  </si>
  <si>
    <t>VGI Public Company Limited</t>
  </si>
  <si>
    <t>WHA.BK</t>
  </si>
  <si>
    <t>WHA Corporation Public Company Limited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</si>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</sst>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15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B59393-D782-4F76-AFB5-EE7B1A4AAEDF}" name="Table1" displayName="Table1" ref="A1:M65" totalsRowCount="1" headerRowDxfId="13">
  <autoFilter ref="A1:M64" xr:uid="{B0B59393-D782-4F76-AFB5-EE7B1A4AAEDF}"/>
  <sortState xmlns:xlrd2="http://schemas.microsoft.com/office/spreadsheetml/2017/richdata2" ref="A2:M64">
    <sortCondition descending="1" ref="C2:C64"/>
  </sortState>
  <tableColumns count="13">
    <tableColumn id="1" xr3:uid="{F645613B-93CE-43C8-AA9F-93D532A41B75}" name="Column1" dataDxfId="14" totalsRowDxfId="12"/>
    <tableColumn id="2" xr3:uid="{4B612652-F0B0-48B8-956E-B474290DDE5F}" name="Index Name" totalsRowDxfId="11"/>
    <tableColumn id="3" xr3:uid="{3D5B4D94-9CBA-47DF-A603-D931F14F9608}" name="Annual Return" totalsRowFunction="average" totalsRowDxfId="10"/>
    <tableColumn id="4" xr3:uid="{EDD2AEB0-F4BF-4B41-B522-A40B95F2EE33}" name="Cumulative Returns" totalsRowFunction="average" totalsRowDxfId="9"/>
    <tableColumn id="5" xr3:uid="{2C9100F5-FB96-4EAF-99C7-9DA187E8FC21}" name="Annual Volatility" totalsRowFunction="average" totalsRowDxfId="8"/>
    <tableColumn id="6" xr3:uid="{E75FB557-CE6E-4445-86D5-0A4DA67167A1}" name="Sharpe Ratio" totalsRowFunction="average" totalsRowDxfId="7"/>
    <tableColumn id="7" xr3:uid="{3739E284-FC8B-483C-84A3-6297B192CD60}" name="Sortino Ratio" totalsRowFunction="average" totalsRowDxfId="6"/>
    <tableColumn id="8" xr3:uid="{75B12F73-C21A-481A-9743-45696583E673}" name="Max Drawdown" totalsRowFunction="average" totalsRowDxfId="5"/>
    <tableColumn id="9" xr3:uid="{20BBD8A8-46F2-4E62-8C99-20EBE278A3F6}" name="Calmar Ratio" totalsRowFunction="average" totalsRowDxfId="4"/>
    <tableColumn id="10" xr3:uid="{BBDEE9D5-3F5D-4BA0-A04D-3B93DE857010}" name="1_Train" totalsRowFunction="average" totalsRowDxfId="3"/>
    <tableColumn id="11" xr3:uid="{10294780-A2E4-4D9D-811F-99FC9BC3AF24}" name="1_Test" totalsRowFunction="average" totalsRowDxfId="2"/>
    <tableColumn id="12" xr3:uid="{6EA03D44-A947-425F-9F05-AE15FAFB027F}" name="NumOfOrders" totalsRowFunction="average" totalsRowDxfId="1"/>
    <tableColumn id="13" xr3:uid="{D8CBEA6D-3045-4A8A-AA56-B4E99C5C0B68}" name="Test Date" totalsRow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5"/>
  <sheetViews>
    <sheetView tabSelected="1" zoomScale="111" workbookViewId="0">
      <selection activeCell="L2" sqref="L2"/>
    </sheetView>
  </sheetViews>
  <sheetFormatPr defaultRowHeight="15" x14ac:dyDescent="0.25"/>
  <cols>
    <col min="1" max="1" width="12.140625" bestFit="1" customWidth="1"/>
    <col min="2" max="2" width="51.85546875" bestFit="1" customWidth="1"/>
    <col min="3" max="3" width="15.5703125" customWidth="1"/>
    <col min="4" max="4" width="20.28515625" customWidth="1"/>
    <col min="5" max="5" width="17.28515625" customWidth="1"/>
    <col min="6" max="6" width="14" customWidth="1"/>
    <col min="7" max="7" width="14.28515625" customWidth="1"/>
    <col min="8" max="8" width="16.85546875" customWidth="1"/>
    <col min="9" max="9" width="14" customWidth="1"/>
    <col min="10" max="11" width="12" bestFit="1" customWidth="1"/>
    <col min="12" max="12" width="15.28515625" customWidth="1"/>
    <col min="13" max="13" width="24" bestFit="1" customWidth="1"/>
  </cols>
  <sheetData>
    <row r="1" spans="1:13" x14ac:dyDescent="0.25">
      <c r="A1" t="s">
        <v>148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 t="s">
        <v>138</v>
      </c>
      <c r="B2" t="s">
        <v>139</v>
      </c>
      <c r="C2">
        <v>0.25172256344920058</v>
      </c>
      <c r="D2">
        <v>0.39669413931683972</v>
      </c>
      <c r="E2">
        <v>0.16865052251612411</v>
      </c>
      <c r="F2">
        <v>1.414138320384845</v>
      </c>
      <c r="G2">
        <v>2.7014609060057979</v>
      </c>
      <c r="H2">
        <v>-5.5900655334172857E-2</v>
      </c>
      <c r="I2">
        <v>4.5030342121109106</v>
      </c>
      <c r="J2">
        <v>0.6373918829008649</v>
      </c>
      <c r="K2">
        <v>0.63297872340425532</v>
      </c>
      <c r="L2">
        <v>1</v>
      </c>
      <c r="M2" t="s">
        <v>14</v>
      </c>
    </row>
    <row r="3" spans="1:13" x14ac:dyDescent="0.25">
      <c r="A3" s="1" t="s">
        <v>116</v>
      </c>
      <c r="B3" t="s">
        <v>117</v>
      </c>
      <c r="C3">
        <v>0.13411148283024121</v>
      </c>
      <c r="D3">
        <v>0.20596015202547191</v>
      </c>
      <c r="E3">
        <v>0.13518401792252019</v>
      </c>
      <c r="F3">
        <v>0.9982488453044307</v>
      </c>
      <c r="G3">
        <v>1.6386945458517881</v>
      </c>
      <c r="H3">
        <v>-7.8534037837386828E-2</v>
      </c>
      <c r="I3">
        <v>1.7076860750230809</v>
      </c>
      <c r="J3">
        <v>0.61144377910844971</v>
      </c>
      <c r="K3">
        <v>0.53191489361702127</v>
      </c>
      <c r="L3">
        <v>1</v>
      </c>
      <c r="M3" t="s">
        <v>14</v>
      </c>
    </row>
    <row r="4" spans="1:13" x14ac:dyDescent="0.25">
      <c r="A4" s="1" t="s">
        <v>107</v>
      </c>
      <c r="B4" t="s">
        <v>108</v>
      </c>
      <c r="C4">
        <v>9.9159420856702596E-2</v>
      </c>
      <c r="D4">
        <v>9.012430712838837E-2</v>
      </c>
      <c r="E4">
        <v>0.17237790464605321</v>
      </c>
      <c r="F4">
        <v>0.63376015179520817</v>
      </c>
      <c r="G4">
        <v>1.0342578432456659</v>
      </c>
      <c r="H4">
        <v>-0.1173708675432491</v>
      </c>
      <c r="I4">
        <v>0.84483844187454848</v>
      </c>
      <c r="J4">
        <v>0.65255157437567857</v>
      </c>
      <c r="K4">
        <v>0.65367965367965364</v>
      </c>
      <c r="L4">
        <v>1</v>
      </c>
      <c r="M4" t="s">
        <v>109</v>
      </c>
    </row>
    <row r="5" spans="1:13" x14ac:dyDescent="0.25">
      <c r="A5" s="1" t="s">
        <v>146</v>
      </c>
      <c r="B5" t="s">
        <v>147</v>
      </c>
      <c r="C5">
        <v>9.5043849608080544E-2</v>
      </c>
      <c r="D5">
        <v>0.144663521175423</v>
      </c>
      <c r="E5">
        <v>0.1140846393094959</v>
      </c>
      <c r="F5">
        <v>0.85233554051214688</v>
      </c>
      <c r="G5">
        <v>1.4659332123547191</v>
      </c>
      <c r="H5">
        <v>-7.7235724362599151E-2</v>
      </c>
      <c r="I5">
        <v>1.230568501719197</v>
      </c>
      <c r="J5">
        <v>0.62142381902860944</v>
      </c>
      <c r="K5">
        <v>0.58510638297872342</v>
      </c>
      <c r="L5">
        <v>2</v>
      </c>
      <c r="M5" t="s">
        <v>14</v>
      </c>
    </row>
    <row r="6" spans="1:13" x14ac:dyDescent="0.25">
      <c r="A6" s="1" t="s">
        <v>86</v>
      </c>
      <c r="B6" t="s">
        <v>87</v>
      </c>
      <c r="C6">
        <v>9.0289084773073736E-2</v>
      </c>
      <c r="D6">
        <v>0.1372752078441839</v>
      </c>
      <c r="E6">
        <v>6.7699710063421792E-2</v>
      </c>
      <c r="F6">
        <v>1.3106024202227531</v>
      </c>
      <c r="G6">
        <v>2.5557946459278411</v>
      </c>
      <c r="H6">
        <v>-4.8507462686567027E-2</v>
      </c>
      <c r="I6">
        <v>1.861344209167987</v>
      </c>
      <c r="J6">
        <v>0.60545575515635397</v>
      </c>
      <c r="K6">
        <v>0.58510638297872342</v>
      </c>
      <c r="L6">
        <v>2</v>
      </c>
      <c r="M6" t="s">
        <v>14</v>
      </c>
    </row>
    <row r="7" spans="1:13" x14ac:dyDescent="0.25">
      <c r="A7" s="1" t="s">
        <v>32</v>
      </c>
      <c r="B7" t="s">
        <v>33</v>
      </c>
      <c r="C7">
        <v>7.0997000967588209E-2</v>
      </c>
      <c r="D7">
        <v>0.1074592629289097</v>
      </c>
      <c r="E7">
        <v>0.11133375081820079</v>
      </c>
      <c r="F7">
        <v>0.67168720471001087</v>
      </c>
      <c r="G7">
        <v>1.001466353116192</v>
      </c>
      <c r="H7">
        <v>-0.1071428165954785</v>
      </c>
      <c r="I7">
        <v>0.66263892646802347</v>
      </c>
      <c r="J7">
        <v>0.63406520292747837</v>
      </c>
      <c r="K7">
        <v>0.62765957446808507</v>
      </c>
      <c r="L7">
        <v>1</v>
      </c>
      <c r="M7" t="s">
        <v>14</v>
      </c>
    </row>
    <row r="8" spans="1:13" x14ac:dyDescent="0.25">
      <c r="A8" s="1" t="s">
        <v>47</v>
      </c>
      <c r="B8" t="s">
        <v>48</v>
      </c>
      <c r="C8">
        <v>5.0381435770907368E-2</v>
      </c>
      <c r="D8">
        <v>7.5886417664335903E-2</v>
      </c>
      <c r="E8">
        <v>9.7871709656306358E-2</v>
      </c>
      <c r="F8">
        <v>0.55103702541100275</v>
      </c>
      <c r="G8">
        <v>0.82030818107353864</v>
      </c>
      <c r="H8">
        <v>-9.4262295081967151E-2</v>
      </c>
      <c r="I8">
        <v>0.53448131861310455</v>
      </c>
      <c r="J8">
        <v>0.60212907518296743</v>
      </c>
      <c r="K8">
        <v>0.5957446808510638</v>
      </c>
      <c r="L8">
        <v>1</v>
      </c>
      <c r="M8" t="s">
        <v>14</v>
      </c>
    </row>
    <row r="9" spans="1:13" x14ac:dyDescent="0.25">
      <c r="A9" s="1" t="s">
        <v>15</v>
      </c>
      <c r="B9" t="s">
        <v>16</v>
      </c>
      <c r="C9">
        <v>3.430502018417747E-2</v>
      </c>
      <c r="D9">
        <v>5.1474053669012372E-2</v>
      </c>
      <c r="E9">
        <v>0.1097288993033835</v>
      </c>
      <c r="F9">
        <v>0.36242964091798968</v>
      </c>
      <c r="G9">
        <v>0.51756424085653607</v>
      </c>
      <c r="H9">
        <v>-8.7136943909942671E-2</v>
      </c>
      <c r="I9">
        <v>0.39369088063992952</v>
      </c>
      <c r="J9">
        <v>0.59880239520958078</v>
      </c>
      <c r="K9">
        <v>0.60372340425531912</v>
      </c>
      <c r="L9">
        <v>1</v>
      </c>
      <c r="M9" t="s">
        <v>14</v>
      </c>
    </row>
    <row r="10" spans="1:13" x14ac:dyDescent="0.25">
      <c r="A10" s="1" t="s">
        <v>65</v>
      </c>
      <c r="B10" t="s">
        <v>66</v>
      </c>
      <c r="C10">
        <v>2.5016275636549731E-2</v>
      </c>
      <c r="D10">
        <v>3.7452914000775987E-2</v>
      </c>
      <c r="E10">
        <v>0.1175066078371771</v>
      </c>
      <c r="F10">
        <v>0.26863314290723572</v>
      </c>
      <c r="G10">
        <v>0.40800528170710659</v>
      </c>
      <c r="H10">
        <v>-0.1176470588235301</v>
      </c>
      <c r="I10">
        <v>0.21263834291067149</v>
      </c>
      <c r="J10">
        <v>0.6107784431137725</v>
      </c>
      <c r="K10">
        <v>0.62234042553191493</v>
      </c>
      <c r="L10">
        <v>1</v>
      </c>
      <c r="M10" t="s">
        <v>14</v>
      </c>
    </row>
    <row r="11" spans="1:13" x14ac:dyDescent="0.25">
      <c r="A11" s="1" t="s">
        <v>131</v>
      </c>
      <c r="B11" t="s">
        <v>132</v>
      </c>
      <c r="C11">
        <v>2.3076060353742101E-2</v>
      </c>
      <c r="D11">
        <v>3.4532008217400767E-2</v>
      </c>
      <c r="E11">
        <v>6.3536189485620509E-2</v>
      </c>
      <c r="F11">
        <v>0.39014319895901628</v>
      </c>
      <c r="G11">
        <v>0.74480585957213541</v>
      </c>
      <c r="H11">
        <v>-3.5175879396985139E-2</v>
      </c>
      <c r="I11">
        <v>0.65601943005637853</v>
      </c>
      <c r="J11">
        <v>0.58549567531603464</v>
      </c>
      <c r="K11">
        <v>0.47872340425531917</v>
      </c>
      <c r="L11">
        <v>1</v>
      </c>
      <c r="M11" t="s">
        <v>14</v>
      </c>
    </row>
    <row r="12" spans="1:13" x14ac:dyDescent="0.25">
      <c r="A12" s="1" t="s">
        <v>136</v>
      </c>
      <c r="B12" t="s">
        <v>137</v>
      </c>
      <c r="C12">
        <v>1.6648961834846879E-2</v>
      </c>
      <c r="D12">
        <v>2.4875621890547261E-2</v>
      </c>
      <c r="E12">
        <v>2.1840718134640801E-2</v>
      </c>
      <c r="F12">
        <v>0.76682786467436215</v>
      </c>
      <c r="G12">
        <v>2.0941318817036292</v>
      </c>
      <c r="H12">
        <v>-9.7560975609756444E-3</v>
      </c>
      <c r="I12">
        <v>1.706518588071799</v>
      </c>
      <c r="J12">
        <v>0.60279441117764476</v>
      </c>
      <c r="K12">
        <v>0.60106382978723405</v>
      </c>
      <c r="L12">
        <v>1</v>
      </c>
      <c r="M12" t="s">
        <v>14</v>
      </c>
    </row>
    <row r="13" spans="1:13" x14ac:dyDescent="0.25">
      <c r="A13" s="1" t="s">
        <v>112</v>
      </c>
      <c r="B13" t="s">
        <v>113</v>
      </c>
      <c r="C13">
        <v>1.653710711185297E-2</v>
      </c>
      <c r="D13">
        <v>2.470782900856849E-2</v>
      </c>
      <c r="E13">
        <v>8.5970164004710803E-2</v>
      </c>
      <c r="F13">
        <v>0.23374717549893001</v>
      </c>
      <c r="G13">
        <v>0.32934313622527572</v>
      </c>
      <c r="H13">
        <v>-9.451219512195147E-2</v>
      </c>
      <c r="I13">
        <v>0.1749732623447664</v>
      </c>
      <c r="J13">
        <v>0.63206919494344649</v>
      </c>
      <c r="K13">
        <v>0.5</v>
      </c>
      <c r="L13">
        <v>1</v>
      </c>
      <c r="M13" t="s">
        <v>14</v>
      </c>
    </row>
    <row r="14" spans="1:13" x14ac:dyDescent="0.25">
      <c r="A14" s="1" t="s">
        <v>118</v>
      </c>
      <c r="B14" t="s">
        <v>119</v>
      </c>
      <c r="C14">
        <v>1.5892853497230689E-2</v>
      </c>
      <c r="D14">
        <v>2.3741561839990991E-2</v>
      </c>
      <c r="E14">
        <v>0.1495247882096192</v>
      </c>
      <c r="F14">
        <v>0.18021038447913201</v>
      </c>
      <c r="G14">
        <v>0.25370816987701889</v>
      </c>
      <c r="H14">
        <v>-0.13609467455621299</v>
      </c>
      <c r="I14">
        <v>0.1167779235231298</v>
      </c>
      <c r="J14">
        <v>0.61210911510312704</v>
      </c>
      <c r="K14">
        <v>0.55319148936170215</v>
      </c>
      <c r="L14">
        <v>1</v>
      </c>
      <c r="M14" t="s">
        <v>14</v>
      </c>
    </row>
    <row r="15" spans="1:13" x14ac:dyDescent="0.25">
      <c r="A15" s="1" t="s">
        <v>142</v>
      </c>
      <c r="B15" t="s">
        <v>143</v>
      </c>
      <c r="C15">
        <v>1.5824870523096331E-2</v>
      </c>
      <c r="D15">
        <v>2.3639616770953831E-2</v>
      </c>
      <c r="E15">
        <v>8.653225267805599E-2</v>
      </c>
      <c r="F15">
        <v>0.22466735531948631</v>
      </c>
      <c r="G15">
        <v>0.31599339484646483</v>
      </c>
      <c r="H15">
        <v>-9.8177155416766332E-2</v>
      </c>
      <c r="I15">
        <v>0.16118689175622439</v>
      </c>
      <c r="J15">
        <v>0.6180971390552229</v>
      </c>
      <c r="K15">
        <v>0.64893617021276595</v>
      </c>
      <c r="L15">
        <v>2</v>
      </c>
      <c r="M15" t="s">
        <v>14</v>
      </c>
    </row>
    <row r="16" spans="1:13" x14ac:dyDescent="0.25">
      <c r="A16" s="1" t="s">
        <v>80</v>
      </c>
      <c r="B16" t="s">
        <v>81</v>
      </c>
      <c r="C16">
        <v>1.347967032875763E-2</v>
      </c>
      <c r="D16">
        <v>2.012487004616248E-2</v>
      </c>
      <c r="E16">
        <v>9.1995877798792605E-2</v>
      </c>
      <c r="F16">
        <v>0.190745326710834</v>
      </c>
      <c r="G16">
        <v>0.32932415706864199</v>
      </c>
      <c r="H16">
        <v>-8.6691580343346411E-2</v>
      </c>
      <c r="I16">
        <v>0.15548995964049461</v>
      </c>
      <c r="J16">
        <v>0.61011310711909517</v>
      </c>
      <c r="K16">
        <v>0.58510638297872342</v>
      </c>
      <c r="L16">
        <v>1</v>
      </c>
      <c r="M16" t="s">
        <v>14</v>
      </c>
    </row>
    <row r="17" spans="1:13" x14ac:dyDescent="0.25">
      <c r="A17" s="1" t="s">
        <v>54</v>
      </c>
      <c r="B17" t="s">
        <v>55</v>
      </c>
      <c r="C17">
        <v>6.5806598150923712E-3</v>
      </c>
      <c r="D17">
        <v>9.8083578568290974E-3</v>
      </c>
      <c r="E17">
        <v>0.1955475171309608</v>
      </c>
      <c r="F17">
        <v>0.13045543189013339</v>
      </c>
      <c r="G17">
        <v>0.19762135855354951</v>
      </c>
      <c r="H17">
        <v>-0.2084592271188854</v>
      </c>
      <c r="I17">
        <v>3.1568090825451381E-2</v>
      </c>
      <c r="J17">
        <v>0.62075848303393211</v>
      </c>
      <c r="K17">
        <v>0.54255319148936165</v>
      </c>
      <c r="L17">
        <v>1</v>
      </c>
      <c r="M17" t="s">
        <v>14</v>
      </c>
    </row>
    <row r="18" spans="1:13" x14ac:dyDescent="0.25">
      <c r="A18" s="1" t="s">
        <v>17</v>
      </c>
      <c r="B18" t="s">
        <v>18</v>
      </c>
      <c r="C18">
        <v>2.809789668026585E-3</v>
      </c>
      <c r="D18">
        <v>4.1841004184097752E-3</v>
      </c>
      <c r="E18">
        <v>7.9655984743129363E-2</v>
      </c>
      <c r="F18">
        <v>7.493572827675854E-2</v>
      </c>
      <c r="G18">
        <v>0.10635273709317559</v>
      </c>
      <c r="H18">
        <v>-0.10447761194029841</v>
      </c>
      <c r="I18">
        <v>2.6893701108254481E-2</v>
      </c>
      <c r="J18">
        <v>0.60412508316699931</v>
      </c>
      <c r="K18">
        <v>0.63297872340425532</v>
      </c>
      <c r="L18">
        <v>1</v>
      </c>
      <c r="M18" t="s">
        <v>14</v>
      </c>
    </row>
    <row r="19" spans="1:13" x14ac:dyDescent="0.25">
      <c r="A19" s="1" t="s">
        <v>100</v>
      </c>
      <c r="B19" t="s">
        <v>101</v>
      </c>
      <c r="C19">
        <v>-3.843607761777057E-3</v>
      </c>
      <c r="D19">
        <v>-5.7142857142856718E-3</v>
      </c>
      <c r="E19">
        <v>2.6074965983668711E-2</v>
      </c>
      <c r="F19">
        <v>-0.1345018453074906</v>
      </c>
      <c r="G19">
        <v>-0.1505948153108182</v>
      </c>
      <c r="H19">
        <v>-2.840909090909095E-2</v>
      </c>
      <c r="I19">
        <v>-0.13529499321455221</v>
      </c>
      <c r="J19">
        <v>0.58815701929474384</v>
      </c>
      <c r="K19">
        <v>0.5771276595744681</v>
      </c>
      <c r="L19">
        <v>1</v>
      </c>
      <c r="M19" t="s">
        <v>14</v>
      </c>
    </row>
    <row r="20" spans="1:13" x14ac:dyDescent="0.25">
      <c r="A20" s="1" t="s">
        <v>92</v>
      </c>
      <c r="B20" t="s">
        <v>93</v>
      </c>
      <c r="C20">
        <v>-7.6073909849652122E-3</v>
      </c>
      <c r="D20">
        <v>-1.129947764512074E-2</v>
      </c>
      <c r="E20">
        <v>1.6119581320467119E-2</v>
      </c>
      <c r="F20">
        <v>-0.46567392222750797</v>
      </c>
      <c r="G20">
        <v>-0.57303041520693876</v>
      </c>
      <c r="H20">
        <v>-1.1299477645120669E-2</v>
      </c>
      <c r="I20">
        <v>-0.67325156293841826</v>
      </c>
      <c r="J20">
        <v>0.64271457085828343</v>
      </c>
      <c r="K20">
        <v>0.61968085106382975</v>
      </c>
      <c r="L20">
        <v>1</v>
      </c>
      <c r="M20" t="s">
        <v>14</v>
      </c>
    </row>
    <row r="21" spans="1:13" x14ac:dyDescent="0.25">
      <c r="A21" s="1" t="s">
        <v>98</v>
      </c>
      <c r="B21" t="s">
        <v>99</v>
      </c>
      <c r="C21">
        <v>-1.013132591712762E-2</v>
      </c>
      <c r="D21">
        <v>-1.503903642663151E-2</v>
      </c>
      <c r="E21">
        <v>9.7858249633525921E-2</v>
      </c>
      <c r="F21">
        <v>-5.5198524215832233E-2</v>
      </c>
      <c r="G21">
        <v>-7.6774993080372195E-2</v>
      </c>
      <c r="H21">
        <v>-0.10526315789473679</v>
      </c>
      <c r="I21">
        <v>-9.624759621271245E-2</v>
      </c>
      <c r="J21">
        <v>0.61676646706586824</v>
      </c>
      <c r="K21">
        <v>0.61702127659574468</v>
      </c>
      <c r="L21">
        <v>1</v>
      </c>
      <c r="M21" t="s">
        <v>14</v>
      </c>
    </row>
    <row r="22" spans="1:13" x14ac:dyDescent="0.25">
      <c r="A22" s="1" t="s">
        <v>45</v>
      </c>
      <c r="B22" t="s">
        <v>46</v>
      </c>
      <c r="C22">
        <v>-1.147941538888486E-2</v>
      </c>
      <c r="D22">
        <v>-1.703451229455832E-2</v>
      </c>
      <c r="E22">
        <v>0.1201078577585641</v>
      </c>
      <c r="F22">
        <v>-3.6199324070258103E-2</v>
      </c>
      <c r="G22">
        <v>-5.1463411172002892E-2</v>
      </c>
      <c r="H22">
        <v>-0.1528925886897374</v>
      </c>
      <c r="I22">
        <v>-7.5081568617952191E-2</v>
      </c>
      <c r="J22">
        <v>0.63206919494344649</v>
      </c>
      <c r="K22">
        <v>0.5771276595744681</v>
      </c>
      <c r="L22">
        <v>1</v>
      </c>
      <c r="M22" t="s">
        <v>14</v>
      </c>
    </row>
    <row r="23" spans="1:13" x14ac:dyDescent="0.25">
      <c r="A23" s="1" t="s">
        <v>74</v>
      </c>
      <c r="B23" t="s">
        <v>75</v>
      </c>
      <c r="C23">
        <v>-1.2805298316683089E-2</v>
      </c>
      <c r="D23">
        <v>-1.8995822291383972E-2</v>
      </c>
      <c r="E23">
        <v>0.1961096888468041</v>
      </c>
      <c r="F23">
        <v>3.4957895778694632E-2</v>
      </c>
      <c r="G23">
        <v>4.4480207645637662E-2</v>
      </c>
      <c r="H23">
        <v>-0.29064037233720641</v>
      </c>
      <c r="I23">
        <v>-4.4058911064929901E-2</v>
      </c>
      <c r="J23">
        <v>0.57551563539587491</v>
      </c>
      <c r="K23">
        <v>0.56117021276595747</v>
      </c>
      <c r="L23">
        <v>1</v>
      </c>
      <c r="M23" t="s">
        <v>14</v>
      </c>
    </row>
    <row r="24" spans="1:13" x14ac:dyDescent="0.25">
      <c r="A24" s="1" t="s">
        <v>88</v>
      </c>
      <c r="B24" t="s">
        <v>89</v>
      </c>
      <c r="C24">
        <v>-1.4908954568559901E-2</v>
      </c>
      <c r="D24">
        <v>-2.2105014328559821E-2</v>
      </c>
      <c r="E24">
        <v>0.16254863404028971</v>
      </c>
      <c r="F24">
        <v>-1.016094973318387E-2</v>
      </c>
      <c r="G24">
        <v>-1.339546043206242E-2</v>
      </c>
      <c r="H24">
        <v>-0.20540544670388741</v>
      </c>
      <c r="I24">
        <v>-7.2583053700872188E-2</v>
      </c>
      <c r="J24">
        <v>0.60345974717232198</v>
      </c>
      <c r="K24">
        <v>0.56914893617021278</v>
      </c>
      <c r="L24">
        <v>1</v>
      </c>
      <c r="M24" t="s">
        <v>14</v>
      </c>
    </row>
    <row r="25" spans="1:13" x14ac:dyDescent="0.25">
      <c r="A25" s="1" t="s">
        <v>78</v>
      </c>
      <c r="B25" t="s">
        <v>79</v>
      </c>
      <c r="C25">
        <v>-1.6257438148602591E-2</v>
      </c>
      <c r="D25">
        <v>-2.4096362008327769E-2</v>
      </c>
      <c r="E25">
        <v>3.0318262832212981E-2</v>
      </c>
      <c r="F25">
        <v>-0.52514848633094757</v>
      </c>
      <c r="G25">
        <v>-0.54058844635849768</v>
      </c>
      <c r="H25">
        <v>-3.592816491369541E-2</v>
      </c>
      <c r="I25">
        <v>-0.45249842811775332</v>
      </c>
      <c r="J25">
        <v>0.63406520292747837</v>
      </c>
      <c r="K25">
        <v>0.59042553191489366</v>
      </c>
      <c r="L25">
        <v>1</v>
      </c>
      <c r="M25" t="s">
        <v>14</v>
      </c>
    </row>
    <row r="26" spans="1:13" x14ac:dyDescent="0.25">
      <c r="A26" s="1" t="s">
        <v>110</v>
      </c>
      <c r="B26" t="s">
        <v>111</v>
      </c>
      <c r="C26">
        <v>-1.7782600411352271E-2</v>
      </c>
      <c r="D26">
        <v>-2.6347011462169889E-2</v>
      </c>
      <c r="E26">
        <v>6.7891109159320936E-2</v>
      </c>
      <c r="F26">
        <v>-0.23042721119559489</v>
      </c>
      <c r="G26">
        <v>-0.32249176927447781</v>
      </c>
      <c r="H26">
        <v>-8.7200396658060952E-2</v>
      </c>
      <c r="I26">
        <v>-0.20392797616601679</v>
      </c>
      <c r="J26">
        <v>0.61277445109780437</v>
      </c>
      <c r="K26">
        <v>0.67553191489361697</v>
      </c>
      <c r="L26">
        <v>1</v>
      </c>
      <c r="M26" t="s">
        <v>14</v>
      </c>
    </row>
    <row r="27" spans="1:13" x14ac:dyDescent="0.25">
      <c r="A27" s="1" t="s">
        <v>90</v>
      </c>
      <c r="B27" t="s">
        <v>91</v>
      </c>
      <c r="C27">
        <v>-2.078270914420011E-2</v>
      </c>
      <c r="D27">
        <v>-3.076923076923066E-2</v>
      </c>
      <c r="E27">
        <v>1.587763418432785E-2</v>
      </c>
      <c r="F27">
        <v>-1.314678790011679</v>
      </c>
      <c r="G27">
        <v>-1.3119318661525969</v>
      </c>
      <c r="H27">
        <v>-3.076923076923066E-2</v>
      </c>
      <c r="I27">
        <v>-0.67543804718650591</v>
      </c>
      <c r="J27">
        <v>0.63273453093812371</v>
      </c>
      <c r="K27">
        <v>0.62234042553191493</v>
      </c>
      <c r="L27">
        <v>1</v>
      </c>
      <c r="M27" t="s">
        <v>14</v>
      </c>
    </row>
    <row r="28" spans="1:13" x14ac:dyDescent="0.25">
      <c r="A28" s="1" t="s">
        <v>26</v>
      </c>
      <c r="B28" t="s">
        <v>27</v>
      </c>
      <c r="C28">
        <v>-2.2527842810108001E-2</v>
      </c>
      <c r="D28">
        <v>-3.3338552881122419E-2</v>
      </c>
      <c r="E28">
        <v>6.8406200587493249E-2</v>
      </c>
      <c r="F28">
        <v>-0.29890273536217749</v>
      </c>
      <c r="G28">
        <v>-0.40409306256334637</v>
      </c>
      <c r="H28">
        <v>-6.000501520650265E-2</v>
      </c>
      <c r="I28">
        <v>-0.37543266562936722</v>
      </c>
      <c r="J28">
        <v>0.6061210911510313</v>
      </c>
      <c r="K28">
        <v>0.6063829787234043</v>
      </c>
      <c r="L28">
        <v>1</v>
      </c>
      <c r="M28" t="s">
        <v>14</v>
      </c>
    </row>
    <row r="29" spans="1:13" x14ac:dyDescent="0.25">
      <c r="A29" s="1" t="s">
        <v>129</v>
      </c>
      <c r="B29" t="s">
        <v>130</v>
      </c>
      <c r="C29">
        <v>-2.3999633339372491E-2</v>
      </c>
      <c r="D29">
        <v>-3.5503698323111177E-2</v>
      </c>
      <c r="E29">
        <v>7.2237179101024174E-2</v>
      </c>
      <c r="F29">
        <v>-0.30033123420389612</v>
      </c>
      <c r="G29">
        <v>-0.43143169636272222</v>
      </c>
      <c r="H29">
        <v>-6.9651741293533145E-2</v>
      </c>
      <c r="I29">
        <v>-0.34456616437241538</v>
      </c>
      <c r="J29">
        <v>0.61477045908183636</v>
      </c>
      <c r="K29">
        <v>0.63563829787234039</v>
      </c>
      <c r="L29">
        <v>1</v>
      </c>
      <c r="M29" t="s">
        <v>14</v>
      </c>
    </row>
    <row r="30" spans="1:13" x14ac:dyDescent="0.25">
      <c r="A30" s="1" t="s">
        <v>122</v>
      </c>
      <c r="B30" t="s">
        <v>123</v>
      </c>
      <c r="C30">
        <v>-2.8663501097886849E-2</v>
      </c>
      <c r="D30">
        <v>-4.2354168171481077E-2</v>
      </c>
      <c r="E30">
        <v>0.1146096545705847</v>
      </c>
      <c r="F30">
        <v>-0.19649647525496111</v>
      </c>
      <c r="G30">
        <v>-0.26856342403969391</v>
      </c>
      <c r="H30">
        <v>-0.12637363321149761</v>
      </c>
      <c r="I30">
        <v>-0.22681551815413831</v>
      </c>
      <c r="J30">
        <v>0.64138389886892877</v>
      </c>
      <c r="K30">
        <v>0.56382978723404253</v>
      </c>
      <c r="L30">
        <v>1</v>
      </c>
      <c r="M30" t="s">
        <v>14</v>
      </c>
    </row>
    <row r="31" spans="1:13" x14ac:dyDescent="0.25">
      <c r="A31" s="1" t="s">
        <v>140</v>
      </c>
      <c r="B31" t="s">
        <v>141</v>
      </c>
      <c r="C31">
        <v>-2.9710705871927149E-2</v>
      </c>
      <c r="D31">
        <v>-4.3890140005859328E-2</v>
      </c>
      <c r="E31">
        <v>8.3329994448402972E-2</v>
      </c>
      <c r="F31">
        <v>-0.32056891280865091</v>
      </c>
      <c r="G31">
        <v>-0.47813791866667837</v>
      </c>
      <c r="H31">
        <v>-8.9661404583657553E-2</v>
      </c>
      <c r="I31">
        <v>-0.33136560831149942</v>
      </c>
      <c r="J31">
        <v>0.65668662674650702</v>
      </c>
      <c r="K31">
        <v>0.65691489361702127</v>
      </c>
      <c r="L31">
        <v>1</v>
      </c>
      <c r="M31" t="s">
        <v>14</v>
      </c>
    </row>
    <row r="32" spans="1:13" x14ac:dyDescent="0.25">
      <c r="A32" s="1" t="s">
        <v>96</v>
      </c>
      <c r="B32" t="s">
        <v>97</v>
      </c>
      <c r="C32">
        <v>-3.077786367171087E-2</v>
      </c>
      <c r="D32">
        <v>-4.5454545454545407E-2</v>
      </c>
      <c r="E32">
        <v>2.8018359611101998E-2</v>
      </c>
      <c r="F32">
        <v>-1.101499057364296</v>
      </c>
      <c r="G32">
        <v>-1.122116427723175</v>
      </c>
      <c r="H32">
        <v>-4.545454545454547E-2</v>
      </c>
      <c r="I32">
        <v>-0.67711300077763892</v>
      </c>
      <c r="J32">
        <v>0.62741184298070529</v>
      </c>
      <c r="K32">
        <v>0.61968085106382975</v>
      </c>
      <c r="L32">
        <v>1</v>
      </c>
      <c r="M32" t="s">
        <v>14</v>
      </c>
    </row>
    <row r="33" spans="1:13" x14ac:dyDescent="0.25">
      <c r="A33" s="1" t="s">
        <v>124</v>
      </c>
      <c r="B33" t="s">
        <v>125</v>
      </c>
      <c r="C33">
        <v>-3.6781011708069911E-2</v>
      </c>
      <c r="D33">
        <v>-3.2761967849456841E-2</v>
      </c>
      <c r="E33">
        <v>0.25061277201959969</v>
      </c>
      <c r="F33">
        <v>-2.9981533925607859E-2</v>
      </c>
      <c r="G33">
        <v>-5.4469502811923989E-2</v>
      </c>
      <c r="H33">
        <v>-0.1807909604519771</v>
      </c>
      <c r="I33">
        <v>-0.20344497101026199</v>
      </c>
      <c r="J33">
        <v>0.65774804905239692</v>
      </c>
      <c r="K33">
        <v>0.58666666666666667</v>
      </c>
      <c r="L33">
        <v>1</v>
      </c>
      <c r="M33" t="s">
        <v>126</v>
      </c>
    </row>
    <row r="34" spans="1:13" x14ac:dyDescent="0.25">
      <c r="A34" s="1" t="s">
        <v>127</v>
      </c>
      <c r="B34" t="s">
        <v>128</v>
      </c>
      <c r="C34">
        <v>-4.1705361837168782E-2</v>
      </c>
      <c r="D34">
        <v>-6.1425314462325457E-2</v>
      </c>
      <c r="E34">
        <v>0.1058069500183496</v>
      </c>
      <c r="F34">
        <v>-0.35006463144358801</v>
      </c>
      <c r="G34">
        <v>-0.51256148524062151</v>
      </c>
      <c r="H34">
        <v>-0.14168205024406899</v>
      </c>
      <c r="I34">
        <v>-0.29435882502635241</v>
      </c>
      <c r="J34">
        <v>0.60745176314038585</v>
      </c>
      <c r="K34">
        <v>0.63031914893617025</v>
      </c>
      <c r="L34">
        <v>1</v>
      </c>
      <c r="M34" t="s">
        <v>14</v>
      </c>
    </row>
    <row r="35" spans="1:13" x14ac:dyDescent="0.25">
      <c r="A35" s="1" t="s">
        <v>114</v>
      </c>
      <c r="B35" t="s">
        <v>115</v>
      </c>
      <c r="C35">
        <v>-4.8687071328707088E-2</v>
      </c>
      <c r="D35">
        <v>-7.1582852145758324E-2</v>
      </c>
      <c r="E35">
        <v>0.14264267071640621</v>
      </c>
      <c r="F35">
        <v>-0.27871656194784789</v>
      </c>
      <c r="G35">
        <v>-0.39123508998839668</v>
      </c>
      <c r="H35">
        <v>-0.25609756097560998</v>
      </c>
      <c r="I35">
        <v>-0.1901114213787608</v>
      </c>
      <c r="J35">
        <v>0.61210911510312704</v>
      </c>
      <c r="K35">
        <v>0.53989361702127658</v>
      </c>
      <c r="L35">
        <v>1</v>
      </c>
      <c r="M35" t="s">
        <v>14</v>
      </c>
    </row>
    <row r="36" spans="1:13" x14ac:dyDescent="0.25">
      <c r="A36" s="1" t="s">
        <v>133</v>
      </c>
      <c r="B36" t="s">
        <v>134</v>
      </c>
      <c r="C36">
        <v>-5.7923372618754347E-2</v>
      </c>
      <c r="D36">
        <v>-6.3926924334084756E-2</v>
      </c>
      <c r="E36">
        <v>3.5854083910681817E-2</v>
      </c>
      <c r="F36">
        <v>-1.645882334207639</v>
      </c>
      <c r="G36">
        <v>-1.640017061455644</v>
      </c>
      <c r="H36">
        <v>-6.39269243340847E-2</v>
      </c>
      <c r="I36">
        <v>-0.90608727421398316</v>
      </c>
      <c r="J36">
        <v>0.65</v>
      </c>
      <c r="K36">
        <v>0.52500000000000002</v>
      </c>
      <c r="L36">
        <v>1</v>
      </c>
      <c r="M36" t="s">
        <v>135</v>
      </c>
    </row>
    <row r="37" spans="1:13" x14ac:dyDescent="0.25">
      <c r="A37" s="1" t="s">
        <v>12</v>
      </c>
      <c r="B37" t="s">
        <v>13</v>
      </c>
      <c r="C37">
        <v>-6.1472689266352958E-2</v>
      </c>
      <c r="D37">
        <v>-9.0090110408205692E-2</v>
      </c>
      <c r="E37">
        <v>0.15486089816195819</v>
      </c>
      <c r="F37">
        <v>-0.33056901106020231</v>
      </c>
      <c r="G37">
        <v>-0.40714543553975657</v>
      </c>
      <c r="H37">
        <v>-0.19200000762939429</v>
      </c>
      <c r="I37">
        <v>-0.32017024387316628</v>
      </c>
      <c r="J37">
        <v>0.66666666666666663</v>
      </c>
      <c r="K37">
        <v>0.62234042553191493</v>
      </c>
      <c r="L37">
        <v>1</v>
      </c>
      <c r="M37" t="s">
        <v>14</v>
      </c>
    </row>
    <row r="38" spans="1:13" x14ac:dyDescent="0.25">
      <c r="A38" s="1" t="s">
        <v>43</v>
      </c>
      <c r="B38" t="s">
        <v>44</v>
      </c>
      <c r="C38">
        <v>-6.4779714805603072E-2</v>
      </c>
      <c r="D38">
        <v>-9.4857118573390187E-2</v>
      </c>
      <c r="E38">
        <v>0.1187368698015224</v>
      </c>
      <c r="F38">
        <v>-0.50419418568436536</v>
      </c>
      <c r="G38">
        <v>-0.64995699424529318</v>
      </c>
      <c r="H38">
        <v>-0.1298626622504519</v>
      </c>
      <c r="I38">
        <v>-0.49883248720613421</v>
      </c>
      <c r="J38">
        <v>0.60944777112441784</v>
      </c>
      <c r="K38">
        <v>0.62765957446808507</v>
      </c>
      <c r="L38">
        <v>1</v>
      </c>
      <c r="M38" t="s">
        <v>14</v>
      </c>
    </row>
    <row r="39" spans="1:13" x14ac:dyDescent="0.25">
      <c r="A39" s="1" t="s">
        <v>37</v>
      </c>
      <c r="B39" t="s">
        <v>38</v>
      </c>
      <c r="C39">
        <v>-6.4878911018620311E-2</v>
      </c>
      <c r="D39">
        <v>-9.4999980926513627E-2</v>
      </c>
      <c r="E39">
        <v>5.1598147317672857E-2</v>
      </c>
      <c r="F39">
        <v>-1.273343050349482</v>
      </c>
      <c r="G39">
        <v>-1.2709511656646819</v>
      </c>
      <c r="H39">
        <v>-9.4999980926513669E-2</v>
      </c>
      <c r="I39">
        <v>-0.68293604257464824</v>
      </c>
      <c r="J39">
        <v>0.63273453093812371</v>
      </c>
      <c r="K39">
        <v>0.64095744680851063</v>
      </c>
      <c r="L39">
        <v>1</v>
      </c>
      <c r="M39" t="s">
        <v>14</v>
      </c>
    </row>
    <row r="40" spans="1:13" x14ac:dyDescent="0.25">
      <c r="A40" s="1" t="s">
        <v>69</v>
      </c>
      <c r="B40" t="s">
        <v>70</v>
      </c>
      <c r="C40">
        <v>-7.9340591655953419E-2</v>
      </c>
      <c r="D40">
        <v>-8.5361012818219617E-2</v>
      </c>
      <c r="E40">
        <v>0.14400600454041301</v>
      </c>
      <c r="F40">
        <v>-0.50069649565991659</v>
      </c>
      <c r="G40">
        <v>-0.62852425257460776</v>
      </c>
      <c r="H40">
        <v>-0.14285714285714241</v>
      </c>
      <c r="I40">
        <v>-0.55538414159167582</v>
      </c>
      <c r="J40">
        <v>0.6440366972477064</v>
      </c>
      <c r="K40">
        <v>0.63369963369963367</v>
      </c>
      <c r="L40">
        <v>1</v>
      </c>
      <c r="M40" t="s">
        <v>71</v>
      </c>
    </row>
    <row r="41" spans="1:13" x14ac:dyDescent="0.25">
      <c r="A41" s="1" t="s">
        <v>41</v>
      </c>
      <c r="B41" t="s">
        <v>42</v>
      </c>
      <c r="C41">
        <v>-8.2352039386890175E-2</v>
      </c>
      <c r="D41">
        <v>-0.120049002885424</v>
      </c>
      <c r="E41">
        <v>0.14207731450283639</v>
      </c>
      <c r="F41">
        <v>-0.53344221092993938</v>
      </c>
      <c r="G41">
        <v>-0.7196838954112994</v>
      </c>
      <c r="H41">
        <v>-0.18505040934370659</v>
      </c>
      <c r="I41">
        <v>-0.44502489715617</v>
      </c>
      <c r="J41">
        <v>0.60745176314038585</v>
      </c>
      <c r="K41">
        <v>0.61170212765957444</v>
      </c>
      <c r="L41">
        <v>1</v>
      </c>
      <c r="M41" t="s">
        <v>14</v>
      </c>
    </row>
    <row r="42" spans="1:13" x14ac:dyDescent="0.25">
      <c r="A42" s="1" t="s">
        <v>94</v>
      </c>
      <c r="B42" t="s">
        <v>95</v>
      </c>
      <c r="C42">
        <v>-8.3069657335731129E-2</v>
      </c>
      <c r="D42">
        <v>-0.1210728226271343</v>
      </c>
      <c r="E42">
        <v>0.1092730424981945</v>
      </c>
      <c r="F42">
        <v>-0.73827966084327967</v>
      </c>
      <c r="G42">
        <v>-0.90154044577577452</v>
      </c>
      <c r="H42">
        <v>-0.20061730166682881</v>
      </c>
      <c r="I42">
        <v>-0.41407025538449038</v>
      </c>
      <c r="J42">
        <v>0.59880239520958078</v>
      </c>
      <c r="K42">
        <v>0.50265957446808507</v>
      </c>
      <c r="L42">
        <v>2</v>
      </c>
      <c r="M42" t="s">
        <v>14</v>
      </c>
    </row>
    <row r="43" spans="1:13" x14ac:dyDescent="0.25">
      <c r="A43" s="1" t="s">
        <v>30</v>
      </c>
      <c r="B43" t="s">
        <v>31</v>
      </c>
      <c r="C43">
        <v>-8.5271044887596514E-2</v>
      </c>
      <c r="D43">
        <v>-0.12421108423357941</v>
      </c>
      <c r="E43">
        <v>0.16575771507523451</v>
      </c>
      <c r="F43">
        <v>-0.45521406444449591</v>
      </c>
      <c r="G43">
        <v>-0.63468204473360224</v>
      </c>
      <c r="H43">
        <v>-0.24064171122994571</v>
      </c>
      <c r="I43">
        <v>-0.35434856431068013</v>
      </c>
      <c r="J43">
        <v>0.6134397870924817</v>
      </c>
      <c r="K43">
        <v>0.58776595744680848</v>
      </c>
      <c r="L43">
        <v>1</v>
      </c>
      <c r="M43" t="s">
        <v>14</v>
      </c>
    </row>
    <row r="44" spans="1:13" x14ac:dyDescent="0.25">
      <c r="A44" s="1" t="s">
        <v>49</v>
      </c>
      <c r="B44" t="s">
        <v>50</v>
      </c>
      <c r="C44">
        <v>-8.6798722255926775E-2</v>
      </c>
      <c r="D44">
        <v>-0.12638675057391441</v>
      </c>
      <c r="E44">
        <v>9.1247112899830327E-2</v>
      </c>
      <c r="F44">
        <v>-0.94914803678213533</v>
      </c>
      <c r="G44">
        <v>-1.2053535389766561</v>
      </c>
      <c r="H44">
        <v>-0.15572453910958861</v>
      </c>
      <c r="I44">
        <v>-0.55738628447532979</v>
      </c>
      <c r="J44">
        <v>0.6180971390552229</v>
      </c>
      <c r="K44">
        <v>0.5957446808510638</v>
      </c>
      <c r="L44">
        <v>1</v>
      </c>
      <c r="M44" t="s">
        <v>14</v>
      </c>
    </row>
    <row r="45" spans="1:13" x14ac:dyDescent="0.25">
      <c r="A45" s="1" t="s">
        <v>76</v>
      </c>
      <c r="B45" t="s">
        <v>77</v>
      </c>
      <c r="C45">
        <v>-8.8900710333959188E-2</v>
      </c>
      <c r="D45">
        <v>-0.1293774278456761</v>
      </c>
      <c r="E45">
        <v>0.1066437050673405</v>
      </c>
      <c r="F45">
        <v>-0.81981727792097137</v>
      </c>
      <c r="G45">
        <v>-1.1245634225842229</v>
      </c>
      <c r="H45">
        <v>-0.1837913338728476</v>
      </c>
      <c r="I45">
        <v>-0.48370458204228162</v>
      </c>
      <c r="J45">
        <v>0.63938789088489689</v>
      </c>
      <c r="K45">
        <v>0.68085106382978722</v>
      </c>
      <c r="L45">
        <v>1</v>
      </c>
      <c r="M45" t="s">
        <v>14</v>
      </c>
    </row>
    <row r="46" spans="1:13" x14ac:dyDescent="0.25">
      <c r="A46" s="1" t="s">
        <v>63</v>
      </c>
      <c r="B46" t="s">
        <v>64</v>
      </c>
      <c r="C46">
        <v>-9.659669468472698E-2</v>
      </c>
      <c r="D46">
        <v>-0.14029840803751059</v>
      </c>
      <c r="E46">
        <v>0.12453909298628139</v>
      </c>
      <c r="F46">
        <v>-0.7525796432922226</v>
      </c>
      <c r="G46">
        <v>-0.9136608295413976</v>
      </c>
      <c r="H46">
        <v>-0.16441097047936051</v>
      </c>
      <c r="I46">
        <v>-0.58753192930549203</v>
      </c>
      <c r="J46">
        <v>0.61676646706586824</v>
      </c>
      <c r="K46">
        <v>0.59042553191489366</v>
      </c>
      <c r="L46">
        <v>1</v>
      </c>
      <c r="M46" t="s">
        <v>14</v>
      </c>
    </row>
    <row r="47" spans="1:13" x14ac:dyDescent="0.25">
      <c r="A47" s="1" t="s">
        <v>82</v>
      </c>
      <c r="B47" t="s">
        <v>83</v>
      </c>
      <c r="C47">
        <v>-0.102590844912843</v>
      </c>
      <c r="D47">
        <v>-0.14877301946614849</v>
      </c>
      <c r="E47">
        <v>0.15704696509242611</v>
      </c>
      <c r="F47">
        <v>-0.60952588850167566</v>
      </c>
      <c r="G47">
        <v>-0.7512814756717332</v>
      </c>
      <c r="H47">
        <v>-0.21984631706643851</v>
      </c>
      <c r="I47">
        <v>-0.46664800339520629</v>
      </c>
      <c r="J47">
        <v>0.63206919494344649</v>
      </c>
      <c r="K47">
        <v>0.63563829787234039</v>
      </c>
      <c r="L47">
        <v>1</v>
      </c>
      <c r="M47" t="s">
        <v>14</v>
      </c>
    </row>
    <row r="48" spans="1:13" x14ac:dyDescent="0.25">
      <c r="A48" s="1" t="s">
        <v>120</v>
      </c>
      <c r="B48" t="s">
        <v>121</v>
      </c>
      <c r="C48">
        <v>-0.1070242796041367</v>
      </c>
      <c r="D48">
        <v>-0.1550233294611354</v>
      </c>
      <c r="E48">
        <v>9.0767190094180869E-2</v>
      </c>
      <c r="F48">
        <v>-1.2012565511209869</v>
      </c>
      <c r="G48">
        <v>-1.445359104978867</v>
      </c>
      <c r="H48">
        <v>-0.17339230925675539</v>
      </c>
      <c r="I48">
        <v>-0.61723775444767615</v>
      </c>
      <c r="J48">
        <v>0.59680638722554891</v>
      </c>
      <c r="K48">
        <v>0.59840425531914898</v>
      </c>
      <c r="L48">
        <v>1</v>
      </c>
      <c r="M48" t="s">
        <v>14</v>
      </c>
    </row>
    <row r="49" spans="1:13" x14ac:dyDescent="0.25">
      <c r="A49" s="1" t="s">
        <v>51</v>
      </c>
      <c r="B49" t="s">
        <v>52</v>
      </c>
      <c r="C49">
        <v>-0.1114332877788444</v>
      </c>
      <c r="D49">
        <v>-7.4440820212058001E-2</v>
      </c>
      <c r="E49">
        <v>0.1961011414226341</v>
      </c>
      <c r="F49">
        <v>-0.50387514626792818</v>
      </c>
      <c r="G49">
        <v>-0.64971186270789449</v>
      </c>
      <c r="H49">
        <v>-0.17382970018433411</v>
      </c>
      <c r="I49">
        <v>-0.64104861056929474</v>
      </c>
      <c r="J49">
        <v>0.60757575757575755</v>
      </c>
      <c r="K49">
        <v>0.64457831325301207</v>
      </c>
      <c r="L49">
        <v>1</v>
      </c>
      <c r="M49" t="s">
        <v>53</v>
      </c>
    </row>
    <row r="50" spans="1:13" x14ac:dyDescent="0.25">
      <c r="A50" s="1" t="s">
        <v>72</v>
      </c>
      <c r="B50" t="s">
        <v>73</v>
      </c>
      <c r="C50">
        <v>-0.1129819507886554</v>
      </c>
      <c r="D50">
        <v>-0.16339869586593031</v>
      </c>
      <c r="E50">
        <v>0.1084300488537077</v>
      </c>
      <c r="F50">
        <v>-1.0508382484393479</v>
      </c>
      <c r="G50">
        <v>-1.3107046615554381</v>
      </c>
      <c r="H50">
        <v>-0.2151898886985141</v>
      </c>
      <c r="I50">
        <v>-0.5250337340289517</v>
      </c>
      <c r="J50">
        <v>0.63140385894876916</v>
      </c>
      <c r="K50">
        <v>0.63563829787234039</v>
      </c>
      <c r="L50">
        <v>1</v>
      </c>
      <c r="M50" t="s">
        <v>14</v>
      </c>
    </row>
    <row r="51" spans="1:13" x14ac:dyDescent="0.25">
      <c r="A51" s="1" t="s">
        <v>19</v>
      </c>
      <c r="B51" t="s">
        <v>20</v>
      </c>
      <c r="C51">
        <v>-0.11807552394064121</v>
      </c>
      <c r="D51">
        <v>-0.17053756968273481</v>
      </c>
      <c r="E51">
        <v>0.1039366637532122</v>
      </c>
      <c r="F51">
        <v>-1.15669967892763</v>
      </c>
      <c r="G51">
        <v>-1.482667123673356</v>
      </c>
      <c r="H51">
        <v>-0.19315928630893089</v>
      </c>
      <c r="I51">
        <v>-0.61128577453840971</v>
      </c>
      <c r="J51">
        <v>0.60412508316699931</v>
      </c>
      <c r="K51">
        <v>0.6436170212765957</v>
      </c>
      <c r="L51">
        <v>1</v>
      </c>
      <c r="M51" t="s">
        <v>14</v>
      </c>
    </row>
    <row r="52" spans="1:13" x14ac:dyDescent="0.25">
      <c r="A52" s="1" t="s">
        <v>56</v>
      </c>
      <c r="B52" t="s">
        <v>57</v>
      </c>
      <c r="C52">
        <v>-0.1187068812897233</v>
      </c>
      <c r="D52">
        <v>-9.133305089493271E-2</v>
      </c>
      <c r="E52">
        <v>0.23974849689969391</v>
      </c>
      <c r="F52">
        <v>-0.40654707346295821</v>
      </c>
      <c r="G52">
        <v>-0.53289360795516405</v>
      </c>
      <c r="H52">
        <v>-0.20967737965975669</v>
      </c>
      <c r="I52">
        <v>-0.56614061794528736</v>
      </c>
      <c r="J52">
        <v>0.66883963494132981</v>
      </c>
      <c r="K52">
        <v>0.609375</v>
      </c>
      <c r="L52">
        <v>1</v>
      </c>
      <c r="M52" t="s">
        <v>58</v>
      </c>
    </row>
    <row r="53" spans="1:13" x14ac:dyDescent="0.25">
      <c r="A53" s="1" t="s">
        <v>28</v>
      </c>
      <c r="B53" t="s">
        <v>29</v>
      </c>
      <c r="C53">
        <v>-0.12811379003916801</v>
      </c>
      <c r="D53">
        <v>-0.1845477695488473</v>
      </c>
      <c r="E53">
        <v>9.9170780092567148E-2</v>
      </c>
      <c r="F53">
        <v>-1.332322656480565</v>
      </c>
      <c r="G53">
        <v>-1.630409575849473</v>
      </c>
      <c r="H53">
        <v>-0.19872956116487209</v>
      </c>
      <c r="I53">
        <v>-0.64466398098107269</v>
      </c>
      <c r="J53">
        <v>0.62009314703925478</v>
      </c>
      <c r="K53">
        <v>0.5771276595744681</v>
      </c>
      <c r="L53">
        <v>1</v>
      </c>
      <c r="M53" t="s">
        <v>14</v>
      </c>
    </row>
    <row r="54" spans="1:13" x14ac:dyDescent="0.25">
      <c r="A54" s="1" t="s">
        <v>67</v>
      </c>
      <c r="B54" t="s">
        <v>68</v>
      </c>
      <c r="C54">
        <v>-0.12925585096489489</v>
      </c>
      <c r="D54">
        <v>-0.1861367546721352</v>
      </c>
      <c r="E54">
        <v>0.14168530953349931</v>
      </c>
      <c r="F54">
        <v>-0.90549696469674446</v>
      </c>
      <c r="G54">
        <v>-1.1536566554722321</v>
      </c>
      <c r="H54">
        <v>-0.29333333333333378</v>
      </c>
      <c r="I54">
        <v>-0.44064494647123181</v>
      </c>
      <c r="J54">
        <v>0.60212907518296743</v>
      </c>
      <c r="K54">
        <v>0.58510638297872342</v>
      </c>
      <c r="L54">
        <v>1</v>
      </c>
      <c r="M54" t="s">
        <v>14</v>
      </c>
    </row>
    <row r="55" spans="1:13" x14ac:dyDescent="0.25">
      <c r="A55" s="1" t="s">
        <v>144</v>
      </c>
      <c r="B55" t="s">
        <v>145</v>
      </c>
      <c r="C55">
        <v>-0.1319444408328232</v>
      </c>
      <c r="D55">
        <v>-0.18987345783360099</v>
      </c>
      <c r="E55">
        <v>0.26009779569236391</v>
      </c>
      <c r="F55">
        <v>-0.4178082971153167</v>
      </c>
      <c r="G55">
        <v>-0.64999749858970168</v>
      </c>
      <c r="H55">
        <v>-0.27683616656326221</v>
      </c>
      <c r="I55">
        <v>-0.47661561880019548</v>
      </c>
      <c r="J55">
        <v>0.63206919494344649</v>
      </c>
      <c r="K55">
        <v>0.6542553191489362</v>
      </c>
      <c r="L55">
        <v>1</v>
      </c>
      <c r="M55" t="s">
        <v>14</v>
      </c>
    </row>
    <row r="56" spans="1:13" x14ac:dyDescent="0.25">
      <c r="A56" s="1" t="s">
        <v>24</v>
      </c>
      <c r="B56" t="s">
        <v>25</v>
      </c>
      <c r="C56">
        <v>-0.14182506423981511</v>
      </c>
      <c r="D56">
        <v>-0.2035573600289583</v>
      </c>
      <c r="E56">
        <v>0.15978522021035829</v>
      </c>
      <c r="F56">
        <v>-0.87653413958187587</v>
      </c>
      <c r="G56">
        <v>-1.11451729390709</v>
      </c>
      <c r="H56">
        <v>-0.2223709759565804</v>
      </c>
      <c r="I56">
        <v>-0.63778586045108476</v>
      </c>
      <c r="J56">
        <v>0.62674650698602796</v>
      </c>
      <c r="K56">
        <v>0.66489361702127658</v>
      </c>
      <c r="L56">
        <v>1</v>
      </c>
      <c r="M56" t="s">
        <v>14</v>
      </c>
    </row>
    <row r="57" spans="1:13" x14ac:dyDescent="0.25">
      <c r="A57" s="1" t="s">
        <v>61</v>
      </c>
      <c r="B57" t="s">
        <v>62</v>
      </c>
      <c r="C57">
        <v>-0.15543674680497391</v>
      </c>
      <c r="D57">
        <v>-0.22228280963387589</v>
      </c>
      <c r="E57">
        <v>0.1223156230952934</v>
      </c>
      <c r="F57">
        <v>-1.317743990447372</v>
      </c>
      <c r="G57">
        <v>-1.4904810374286881</v>
      </c>
      <c r="H57">
        <v>-0.23393399186241001</v>
      </c>
      <c r="I57">
        <v>-0.66444703297499053</v>
      </c>
      <c r="J57">
        <v>0.5894876912840985</v>
      </c>
      <c r="K57">
        <v>0.53723404255319152</v>
      </c>
      <c r="L57">
        <v>1</v>
      </c>
      <c r="M57" t="s">
        <v>14</v>
      </c>
    </row>
    <row r="58" spans="1:13" x14ac:dyDescent="0.25">
      <c r="A58" s="1" t="s">
        <v>21</v>
      </c>
      <c r="B58" t="s">
        <v>22</v>
      </c>
      <c r="C58">
        <v>-0.16284441907653041</v>
      </c>
      <c r="D58">
        <v>-0.12047354807116541</v>
      </c>
      <c r="E58">
        <v>0.20068936511122529</v>
      </c>
      <c r="F58">
        <v>-0.78621505716956064</v>
      </c>
      <c r="G58">
        <v>-1.124855566565143</v>
      </c>
      <c r="H58">
        <v>-0.2266041749549228</v>
      </c>
      <c r="I58">
        <v>-0.7186293858395334</v>
      </c>
      <c r="J58">
        <v>0.62739726027397258</v>
      </c>
      <c r="K58">
        <v>0.63934426229508201</v>
      </c>
      <c r="L58">
        <v>1</v>
      </c>
      <c r="M58" t="s">
        <v>23</v>
      </c>
    </row>
    <row r="59" spans="1:13" x14ac:dyDescent="0.25">
      <c r="A59" s="1" t="s">
        <v>39</v>
      </c>
      <c r="B59" t="s">
        <v>40</v>
      </c>
      <c r="C59">
        <v>-0.16351989403318751</v>
      </c>
      <c r="D59">
        <v>-0.23333334922790569</v>
      </c>
      <c r="E59">
        <v>0.24258485874957311</v>
      </c>
      <c r="F59">
        <v>-0.60209010582619371</v>
      </c>
      <c r="G59">
        <v>-0.68528896628959346</v>
      </c>
      <c r="H59">
        <v>-0.27559055532005738</v>
      </c>
      <c r="I59">
        <v>-0.59334360658072427</v>
      </c>
      <c r="J59">
        <v>0.66200931470392543</v>
      </c>
      <c r="K59">
        <v>0.61436170212765961</v>
      </c>
      <c r="L59">
        <v>1</v>
      </c>
      <c r="M59" t="s">
        <v>14</v>
      </c>
    </row>
    <row r="60" spans="1:13" x14ac:dyDescent="0.25">
      <c r="A60" s="1" t="s">
        <v>84</v>
      </c>
      <c r="B60" t="s">
        <v>85</v>
      </c>
      <c r="C60">
        <v>-0.16651301756941539</v>
      </c>
      <c r="D60">
        <v>-0.23741209535915531</v>
      </c>
      <c r="E60">
        <v>0.26643601899770758</v>
      </c>
      <c r="F60">
        <v>-0.54867331207490022</v>
      </c>
      <c r="G60">
        <v>-0.73955334922597382</v>
      </c>
      <c r="H60">
        <v>-0.4214083710694983</v>
      </c>
      <c r="I60">
        <v>-0.39513457491795823</v>
      </c>
      <c r="J60">
        <v>0.62142381902860944</v>
      </c>
      <c r="K60">
        <v>0.52659574468085102</v>
      </c>
      <c r="L60">
        <v>1</v>
      </c>
      <c r="M60" t="s">
        <v>14</v>
      </c>
    </row>
    <row r="61" spans="1:13" x14ac:dyDescent="0.25">
      <c r="A61" s="1" t="s">
        <v>104</v>
      </c>
      <c r="B61" t="s">
        <v>105</v>
      </c>
      <c r="C61">
        <v>-0.18997986616042689</v>
      </c>
      <c r="D61">
        <v>-9.3190808423200822E-2</v>
      </c>
      <c r="E61">
        <v>0.16294181775614339</v>
      </c>
      <c r="F61">
        <v>-1.2116171559834901</v>
      </c>
      <c r="G61">
        <v>-1.5904415194986079</v>
      </c>
      <c r="H61">
        <v>-0.14438506164611739</v>
      </c>
      <c r="I61">
        <v>-1.3157861623251641</v>
      </c>
      <c r="J61">
        <v>0.65889830508474578</v>
      </c>
      <c r="K61">
        <v>0.63559322033898302</v>
      </c>
      <c r="L61">
        <v>2</v>
      </c>
      <c r="M61" t="s">
        <v>106</v>
      </c>
    </row>
    <row r="62" spans="1:13" x14ac:dyDescent="0.25">
      <c r="A62" s="1" t="s">
        <v>34</v>
      </c>
      <c r="B62" t="s">
        <v>35</v>
      </c>
      <c r="C62">
        <v>-0.22654090196966739</v>
      </c>
      <c r="D62">
        <v>-0.25668704087151212</v>
      </c>
      <c r="E62">
        <v>0.17643174489610949</v>
      </c>
      <c r="F62">
        <v>-1.3659560462591971</v>
      </c>
      <c r="G62">
        <v>-1.6560187143082641</v>
      </c>
      <c r="H62">
        <v>-0.29480568042116229</v>
      </c>
      <c r="I62">
        <v>-0.76844144131154046</v>
      </c>
      <c r="J62">
        <v>0.61254295532646053</v>
      </c>
      <c r="K62">
        <v>0.61643835616438358</v>
      </c>
      <c r="L62">
        <v>1</v>
      </c>
      <c r="M62" t="s">
        <v>36</v>
      </c>
    </row>
    <row r="63" spans="1:13" x14ac:dyDescent="0.25">
      <c r="A63" s="1" t="s">
        <v>59</v>
      </c>
      <c r="B63" t="s">
        <v>60</v>
      </c>
      <c r="C63">
        <v>-0.37024442915376149</v>
      </c>
      <c r="D63">
        <v>-0.49748522405758122</v>
      </c>
      <c r="E63">
        <v>0.22520672883343479</v>
      </c>
      <c r="F63">
        <v>-1.936663395186176</v>
      </c>
      <c r="G63">
        <v>-2.272920406310349</v>
      </c>
      <c r="H63">
        <v>-0.5172438803263828</v>
      </c>
      <c r="I63">
        <v>-0.71580243524608922</v>
      </c>
      <c r="J63">
        <v>0.61210911510312704</v>
      </c>
      <c r="K63">
        <v>0.625</v>
      </c>
      <c r="L63">
        <v>2</v>
      </c>
      <c r="M63" t="s">
        <v>14</v>
      </c>
    </row>
    <row r="64" spans="1:13" x14ac:dyDescent="0.25">
      <c r="A64" s="1" t="s">
        <v>102</v>
      </c>
      <c r="B64" t="s">
        <v>103</v>
      </c>
      <c r="C64">
        <v>-0.65859474117639794</v>
      </c>
      <c r="D64">
        <v>-0.7979487150143354</v>
      </c>
      <c r="E64">
        <v>0.47903007554433918</v>
      </c>
      <c r="F64">
        <v>-1.9692374658670191</v>
      </c>
      <c r="G64">
        <v>-2.132186095842588</v>
      </c>
      <c r="H64">
        <v>-0.81588784451151064</v>
      </c>
      <c r="I64">
        <v>-0.80721234616592752</v>
      </c>
      <c r="J64">
        <v>0.63938789088489689</v>
      </c>
      <c r="K64">
        <v>0.61702127659574468</v>
      </c>
      <c r="L64">
        <v>1</v>
      </c>
      <c r="M64" t="s">
        <v>14</v>
      </c>
    </row>
    <row r="65" spans="1:13" x14ac:dyDescent="0.25">
      <c r="A65" s="2"/>
      <c r="B65" s="3"/>
      <c r="C65" s="3">
        <f>SUBTOTAL(101,Table1[Annual Return])</f>
        <v>-5.6564852439427896E-2</v>
      </c>
      <c r="D65" s="3">
        <f>SUBTOTAL(101,Table1[Cumulative Returns])</f>
        <v>-6.892339860350144E-2</v>
      </c>
      <c r="E65" s="3">
        <f>SUBTOTAL(101,Table1[Annual Volatility])</f>
        <v>0.12927953730921896</v>
      </c>
      <c r="F65" s="3">
        <f>SUBTOTAL(101,Table1[Sharpe Ratio])</f>
        <v>-0.36605166168625608</v>
      </c>
      <c r="G65" s="3">
        <f>SUBTOTAL(101,Table1[Sortino Ratio])</f>
        <v>-0.35956598847607463</v>
      </c>
      <c r="H65" s="3">
        <f>SUBTOTAL(101,Table1[Max Drawdown])</f>
        <v>-0.16404308862820924</v>
      </c>
      <c r="I65" s="3">
        <f>SUBTOTAL(101,Table1[Calmar Ratio])</f>
        <v>-0.11908920865318386</v>
      </c>
      <c r="J65" s="3">
        <f>SUBTOTAL(101,Table1[1_Train])</f>
        <v>0.62164268417153734</v>
      </c>
      <c r="K65" s="3">
        <f>SUBTOTAL(101,Table1[1_Test])</f>
        <v>0.60172598108293773</v>
      </c>
      <c r="L65" s="3">
        <f>SUBTOTAL(101,Table1[NumOfOrders])</f>
        <v>1.0952380952380953</v>
      </c>
      <c r="M65" s="3"/>
    </row>
  </sheetData>
  <conditionalFormatting sqref="C2:C6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Natkamon Maleehuan</cp:lastModifiedBy>
  <dcterms:created xsi:type="dcterms:W3CDTF">2024-07-11T16:26:29Z</dcterms:created>
  <dcterms:modified xsi:type="dcterms:W3CDTF">2024-07-11T16:38:19Z</dcterms:modified>
</cp:coreProperties>
</file>