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roissant\Internship\Yuanta\Model\Baro\"/>
    </mc:Choice>
  </mc:AlternateContent>
  <xr:revisionPtr revIDLastSave="0" documentId="8_{39DD08B7-36C8-434D-923E-8C364B0998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E52" i="1"/>
  <c r="F52" i="1"/>
  <c r="G52" i="1"/>
  <c r="H52" i="1"/>
  <c r="I52" i="1"/>
  <c r="J52" i="1"/>
  <c r="K52" i="1"/>
  <c r="L52" i="1"/>
  <c r="C52" i="1"/>
</calcChain>
</file>

<file path=xl/sharedStrings.xml><?xml version="1.0" encoding="utf-8"?>
<sst xmlns="http://schemas.openxmlformats.org/spreadsheetml/2006/main" count="163" uniqueCount="123">
  <si>
    <t>Index Name</t>
  </si>
  <si>
    <t>Annual Return</t>
  </si>
  <si>
    <t>Cumulative Returns</t>
  </si>
  <si>
    <t>Annual Volatility</t>
  </si>
  <si>
    <t>Sharpe Ratio</t>
  </si>
  <si>
    <t>Sortino Ratio</t>
  </si>
  <si>
    <t>Max Drawdown</t>
  </si>
  <si>
    <t>Calmar Ratio</t>
  </si>
  <si>
    <t>1_Train</t>
  </si>
  <si>
    <t>1_Test</t>
  </si>
  <si>
    <t>NumOfOrders</t>
  </si>
  <si>
    <t>Test Date</t>
  </si>
  <si>
    <t>^SET.BK</t>
  </si>
  <si>
    <t>SET_SET Index</t>
  </si>
  <si>
    <t>2022-12-22 00:00:00+07:00</t>
  </si>
  <si>
    <t>ADVANC.BK</t>
  </si>
  <si>
    <t>Advanced Info Service Public Company Limited</t>
  </si>
  <si>
    <t>AOT.BK</t>
  </si>
  <si>
    <t>Airports of Thailand Public Company Limited</t>
  </si>
  <si>
    <t>AWC.BK</t>
  </si>
  <si>
    <t>Asset World Corp Public Company Limited</t>
  </si>
  <si>
    <t>2023-08-25 00:00:00+07:00</t>
  </si>
  <si>
    <t>BANPU.BK</t>
  </si>
  <si>
    <t>Banpu Public Company Limited</t>
  </si>
  <si>
    <t>BBL.BK</t>
  </si>
  <si>
    <t>Bangkok Bank Public Company Limited</t>
  </si>
  <si>
    <t>BDMS.BK</t>
  </si>
  <si>
    <t>Bangkok Dusit Medical Services Public Company Limited</t>
  </si>
  <si>
    <t>BEM.BK</t>
  </si>
  <si>
    <t>Bangkok Expressway and Metro Public Company Limited</t>
  </si>
  <si>
    <t>BGRIM.BK</t>
  </si>
  <si>
    <t>B.Grimm Power Public Company Limited</t>
  </si>
  <si>
    <t>2023-03-13 00:00:00+07:00</t>
  </si>
  <si>
    <t>BH.BK</t>
  </si>
  <si>
    <t>Bumrungrad Hospital Public Company Limited</t>
  </si>
  <si>
    <t>BTS.BK</t>
  </si>
  <si>
    <t>BTS Group Holdings Public Company Limited</t>
  </si>
  <si>
    <t>CBG.BK</t>
  </si>
  <si>
    <t>Carabao Group Public Company Limited</t>
  </si>
  <si>
    <t>CENTEL.BK</t>
  </si>
  <si>
    <t>Central Plaza Hotel Public Company Limited</t>
  </si>
  <si>
    <t>COM7.BK</t>
  </si>
  <si>
    <t>Com7 Public Company Limited</t>
  </si>
  <si>
    <t>CPALL.BK</t>
  </si>
  <si>
    <t>CP ALL Public Company Limited</t>
  </si>
  <si>
    <t>CPF.BK</t>
  </si>
  <si>
    <t>Charoen Pokphand Foods Public Company Limited</t>
  </si>
  <si>
    <t>CPN.BK</t>
  </si>
  <si>
    <t>Central Pattana Public Company Limited</t>
  </si>
  <si>
    <t>CRC.BK</t>
  </si>
  <si>
    <t>Central Retail Corporation Public Company Limited</t>
  </si>
  <si>
    <t>2023-09-19 00:00:00+07:00</t>
  </si>
  <si>
    <t>DELTA.BK</t>
  </si>
  <si>
    <t>Delta Electronics (Thailand) Public Company Limited</t>
  </si>
  <si>
    <t>EA.BK</t>
  </si>
  <si>
    <t>Energy Absolute Public Company Limited</t>
  </si>
  <si>
    <t>EGCO.BK</t>
  </si>
  <si>
    <t>Electricity Generating Public Company Limited</t>
  </si>
  <si>
    <t>GLOBAL.BK</t>
  </si>
  <si>
    <t>Siam Global House Public Company Limited</t>
  </si>
  <si>
    <t>GPSC.BK</t>
  </si>
  <si>
    <t>Global Power Synergy Public Company Limited</t>
  </si>
  <si>
    <t>GULF.BK</t>
  </si>
  <si>
    <t>Gulf Energy Development Public Company Limited</t>
  </si>
  <si>
    <t>2023-04-10 00:00:00+07:00</t>
  </si>
  <si>
    <t>HMPRO.BK</t>
  </si>
  <si>
    <t>Home Product Center Public Company Limited</t>
  </si>
  <si>
    <t>INTUCH.BK</t>
  </si>
  <si>
    <t>Intouch Holdings Public Company Limited</t>
  </si>
  <si>
    <t>IVL.BK</t>
  </si>
  <si>
    <t>Indorama Ventures Public Company Limited</t>
  </si>
  <si>
    <t>KBANK.BK</t>
  </si>
  <si>
    <t>Kasikornbank Public Company Limited</t>
  </si>
  <si>
    <t>KCE.BK</t>
  </si>
  <si>
    <t>KCE Electronics Public Company Limited</t>
  </si>
  <si>
    <t>KTB.BK</t>
  </si>
  <si>
    <t>Krung Thai Bank Public Company Limited</t>
  </si>
  <si>
    <t>KTC.BK</t>
  </si>
  <si>
    <t>Krungthai Card Public Company Limited</t>
  </si>
  <si>
    <t>LH.BK</t>
  </si>
  <si>
    <t>Land and Houses Public Company Limited</t>
  </si>
  <si>
    <t>MINT.BK</t>
  </si>
  <si>
    <t>Minor International Public Company Limited</t>
  </si>
  <si>
    <t>MTC.BK</t>
  </si>
  <si>
    <t>Muangthai Capital Public Company Limited</t>
  </si>
  <si>
    <t>OR.BK</t>
  </si>
  <si>
    <t>PTT Oil and Retail Business Public Company Limited</t>
  </si>
  <si>
    <t>2023-11-28 00:00:00+07:00</t>
  </si>
  <si>
    <t>OSP.BK</t>
  </si>
  <si>
    <t>Osotspa Public Company Limited</t>
  </si>
  <si>
    <t>2023-06-15 00:00:00+07:00</t>
  </si>
  <si>
    <t>PTT.BK</t>
  </si>
  <si>
    <t>PTT Public Company Limited</t>
  </si>
  <si>
    <t>PTTEP.BK</t>
  </si>
  <si>
    <t>PTT Exploration and Production Public Company Limited</t>
  </si>
  <si>
    <t>PTTGC.BK</t>
  </si>
  <si>
    <t>PTT Global Chemical Public Company Limited</t>
  </si>
  <si>
    <t>RATCH.BK</t>
  </si>
  <si>
    <t>Ratch Group Public Company Limited</t>
  </si>
  <si>
    <t>SAWAD.BK</t>
  </si>
  <si>
    <t>Srisawad Corporation Public Company Limited</t>
  </si>
  <si>
    <t>SCB.BK</t>
  </si>
  <si>
    <t>SCB X Public Company Limited</t>
  </si>
  <si>
    <t>2024-03-05 00:00:00+07:00</t>
  </si>
  <si>
    <t>SCC.BK</t>
  </si>
  <si>
    <t>The Siam Cement Public Company Limited</t>
  </si>
  <si>
    <t>SCGP.BK</t>
  </si>
  <si>
    <t>SCG Packaging Public Company Limited</t>
  </si>
  <si>
    <t>2023-11-07 00:00:00+07:00</t>
  </si>
  <si>
    <t>TISCO.BK</t>
  </si>
  <si>
    <t>TISCO Financial Group Public Company Limited</t>
  </si>
  <si>
    <t>TLI.BK</t>
  </si>
  <si>
    <t>Thai Life Insurance Public Company Limited</t>
  </si>
  <si>
    <t>2024-03-26 00:00:00+07:00</t>
  </si>
  <si>
    <t>TRUE.BK</t>
  </si>
  <si>
    <t>True Corporation Public Company Limited</t>
  </si>
  <si>
    <t>TTB.BK</t>
  </si>
  <si>
    <t>TMBThanachart Bank Public Company Limited</t>
  </si>
  <si>
    <t>TU.BK</t>
  </si>
  <si>
    <t>Thai Union Group Public Company Limited</t>
  </si>
  <si>
    <t>WHA.BK</t>
  </si>
  <si>
    <t>WHA Corporation Public Company Limited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</si>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</sst>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1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36D99-4424-4404-AAB4-BA06FEAFA492}" name="Table1" displayName="Table1" ref="A1:M52" totalsRowCount="1" headerRowDxfId="13">
  <autoFilter ref="A1:M51" xr:uid="{FA836D99-4424-4404-AAB4-BA06FEAFA492}"/>
  <sortState xmlns:xlrd2="http://schemas.microsoft.com/office/spreadsheetml/2017/richdata2" ref="A2:M51">
    <sortCondition descending="1" ref="C2:C51"/>
  </sortState>
  <tableColumns count="13">
    <tableColumn id="1" xr3:uid="{3B9233F9-91F9-4BE3-B7D8-C97F51A9E80B}" name="Column1" dataDxfId="14" totalsRowDxfId="12"/>
    <tableColumn id="2" xr3:uid="{FEC05096-A551-4858-9C82-B050523752BD}" name="Index Name" totalsRowDxfId="11"/>
    <tableColumn id="3" xr3:uid="{3CA8BF55-8810-4DFE-9637-6B7680756AF8}" name="Annual Return" totalsRowFunction="average" totalsRowDxfId="10"/>
    <tableColumn id="4" xr3:uid="{1B2E6A00-8ED0-4D63-BECA-215EF78DBCB0}" name="Cumulative Returns" totalsRowFunction="average" totalsRowDxfId="9"/>
    <tableColumn id="5" xr3:uid="{B9FE64A9-7E39-4C25-BF2E-EEA10E750173}" name="Annual Volatility" totalsRowFunction="average" totalsRowDxfId="8"/>
    <tableColumn id="6" xr3:uid="{6744F006-D88E-45AE-BF8B-32A741C134D3}" name="Sharpe Ratio" totalsRowFunction="average" totalsRowDxfId="7"/>
    <tableColumn id="7" xr3:uid="{34B0F4F4-15DC-4997-9A11-25ACE6850437}" name="Sortino Ratio" totalsRowFunction="average" totalsRowDxfId="6"/>
    <tableColumn id="8" xr3:uid="{62115FD7-C21C-4AAA-A620-353AF7FC512C}" name="Max Drawdown" totalsRowFunction="average" totalsRowDxfId="5"/>
    <tableColumn id="9" xr3:uid="{F9D718D0-B89D-46F8-9C02-E18975E86058}" name="Calmar Ratio" totalsRowFunction="average" totalsRowDxfId="4"/>
    <tableColumn id="10" xr3:uid="{96A83E80-BF89-4FB5-B81E-393064DE7A53}" name="1_Train" totalsRowFunction="average" totalsRowDxfId="3"/>
    <tableColumn id="11" xr3:uid="{F6D8D11C-FAFE-4F97-9B21-CDD15DB7CE74}" name="1_Test" totalsRowFunction="average" totalsRowDxfId="2"/>
    <tableColumn id="12" xr3:uid="{8B5A43BD-3E19-4FB7-B380-5AC6E0E8AE53}" name="NumOfOrders" totalsRowFunction="average" totalsRowDxfId="1"/>
    <tableColumn id="13" xr3:uid="{40BB9A6E-0994-4235-93C4-2F72720DB899}" name="Test Date" totalsRow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B1" zoomScale="182" workbookViewId="0">
      <selection activeCell="G21" sqref="G21"/>
    </sheetView>
  </sheetViews>
  <sheetFormatPr defaultRowHeight="15" x14ac:dyDescent="0.25"/>
  <cols>
    <col min="1" max="1" width="11.5703125" bestFit="1" customWidth="1"/>
    <col min="2" max="2" width="51.85546875" bestFit="1" customWidth="1"/>
    <col min="3" max="3" width="15.85546875" customWidth="1"/>
    <col min="4" max="4" width="20.5703125" customWidth="1"/>
    <col min="5" max="5" width="18" customWidth="1"/>
    <col min="6" max="6" width="14.28515625" customWidth="1"/>
    <col min="7" max="7" width="14.5703125" customWidth="1"/>
    <col min="8" max="8" width="17" customWidth="1"/>
    <col min="9" max="9" width="14.28515625" customWidth="1"/>
    <col min="10" max="11" width="12" bestFit="1" customWidth="1"/>
    <col min="12" max="12" width="15.5703125" customWidth="1"/>
    <col min="13" max="13" width="24" bestFit="1" customWidth="1"/>
  </cols>
  <sheetData>
    <row r="1" spans="1:13" x14ac:dyDescent="0.25">
      <c r="A1" t="s">
        <v>122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114</v>
      </c>
      <c r="B2" t="s">
        <v>115</v>
      </c>
      <c r="C2">
        <v>0.29299760930099072</v>
      </c>
      <c r="D2">
        <v>0.42016808069591688</v>
      </c>
      <c r="E2">
        <v>0.17745915642510399</v>
      </c>
      <c r="F2">
        <v>1.535316206952472</v>
      </c>
      <c r="G2">
        <v>2.9468691498655928</v>
      </c>
      <c r="H2">
        <v>-5.590065533417285E-2</v>
      </c>
      <c r="I2">
        <v>5.2413984692926707</v>
      </c>
      <c r="J2">
        <v>0.63008720930232553</v>
      </c>
      <c r="K2">
        <v>0.63188405797101455</v>
      </c>
      <c r="L2">
        <v>4</v>
      </c>
      <c r="M2" t="s">
        <v>14</v>
      </c>
    </row>
    <row r="3" spans="1:13" x14ac:dyDescent="0.25">
      <c r="A3" s="1" t="s">
        <v>106</v>
      </c>
      <c r="B3" t="s">
        <v>107</v>
      </c>
      <c r="C3">
        <v>0.1622907170202024</v>
      </c>
      <c r="D3">
        <v>8.1963221075962434E-2</v>
      </c>
      <c r="E3">
        <v>0.27934156845461039</v>
      </c>
      <c r="F3">
        <v>0.67498933406111283</v>
      </c>
      <c r="G3">
        <v>1.164445100986427</v>
      </c>
      <c r="H3">
        <v>-0.14843751411460379</v>
      </c>
      <c r="I3">
        <v>1.0933268317529421</v>
      </c>
      <c r="J3">
        <v>0.6384180790960452</v>
      </c>
      <c r="K3">
        <v>0.68421052631578949</v>
      </c>
      <c r="L3">
        <v>2</v>
      </c>
      <c r="M3" t="s">
        <v>108</v>
      </c>
    </row>
    <row r="4" spans="1:13" x14ac:dyDescent="0.25">
      <c r="A4" s="1" t="s">
        <v>45</v>
      </c>
      <c r="B4" t="s">
        <v>46</v>
      </c>
      <c r="C4">
        <v>0.10384348540650851</v>
      </c>
      <c r="D4">
        <v>0.14438495964886799</v>
      </c>
      <c r="E4">
        <v>0.12708950726453749</v>
      </c>
      <c r="F4">
        <v>0.83981878361338569</v>
      </c>
      <c r="G4">
        <v>1.6668264431586379</v>
      </c>
      <c r="H4">
        <v>-7.7586253673084707E-2</v>
      </c>
      <c r="I4">
        <v>1.3384263383055</v>
      </c>
      <c r="J4">
        <v>0.66715116279069764</v>
      </c>
      <c r="K4">
        <v>0.69275362318840583</v>
      </c>
      <c r="L4">
        <v>3</v>
      </c>
      <c r="M4" t="s">
        <v>14</v>
      </c>
    </row>
    <row r="5" spans="1:13" x14ac:dyDescent="0.25">
      <c r="A5" s="1" t="s">
        <v>88</v>
      </c>
      <c r="B5" t="s">
        <v>89</v>
      </c>
      <c r="C5">
        <v>9.9159420856702596E-2</v>
      </c>
      <c r="D5">
        <v>9.012430712838837E-2</v>
      </c>
      <c r="E5">
        <v>0.17237790464605321</v>
      </c>
      <c r="F5">
        <v>0.63376015179520817</v>
      </c>
      <c r="G5">
        <v>1.0342578432456659</v>
      </c>
      <c r="H5">
        <v>-0.1173708675432491</v>
      </c>
      <c r="I5">
        <v>0.84483844187454848</v>
      </c>
      <c r="J5">
        <v>0.65146579804560256</v>
      </c>
      <c r="K5">
        <v>0.65367965367965364</v>
      </c>
      <c r="L5">
        <v>3</v>
      </c>
      <c r="M5" t="s">
        <v>90</v>
      </c>
    </row>
    <row r="6" spans="1:13" x14ac:dyDescent="0.25">
      <c r="A6" s="1" t="s">
        <v>120</v>
      </c>
      <c r="B6" t="s">
        <v>121</v>
      </c>
      <c r="C6">
        <v>6.795036017945999E-2</v>
      </c>
      <c r="D6">
        <v>9.3892064466857272E-2</v>
      </c>
      <c r="E6">
        <v>0.13677561024377199</v>
      </c>
      <c r="F6">
        <v>0.54876340686046088</v>
      </c>
      <c r="G6">
        <v>0.83509960263101557</v>
      </c>
      <c r="H6">
        <v>-8.467740983064459E-2</v>
      </c>
      <c r="I6">
        <v>0.80246148666286776</v>
      </c>
      <c r="J6">
        <v>0.62063953488372092</v>
      </c>
      <c r="K6">
        <v>0.58260869565217388</v>
      </c>
      <c r="L6">
        <v>5</v>
      </c>
      <c r="M6" t="s">
        <v>14</v>
      </c>
    </row>
    <row r="7" spans="1:13" x14ac:dyDescent="0.25">
      <c r="A7" s="1" t="s">
        <v>28</v>
      </c>
      <c r="B7" t="s">
        <v>29</v>
      </c>
      <c r="C7">
        <v>6.7021868859115985E-2</v>
      </c>
      <c r="D7">
        <v>9.2594018077551299E-2</v>
      </c>
      <c r="E7">
        <v>0.1174128984090356</v>
      </c>
      <c r="F7">
        <v>0.61112847406814863</v>
      </c>
      <c r="G7">
        <v>0.90568854549316891</v>
      </c>
      <c r="H7">
        <v>-0.1071428165954784</v>
      </c>
      <c r="I7">
        <v>0.62553767941493887</v>
      </c>
      <c r="J7">
        <v>0.63953488372093026</v>
      </c>
      <c r="K7">
        <v>0.62318840579710144</v>
      </c>
      <c r="L7">
        <v>5</v>
      </c>
      <c r="M7" t="s">
        <v>14</v>
      </c>
    </row>
    <row r="8" spans="1:13" x14ac:dyDescent="0.25">
      <c r="A8" s="1" t="s">
        <v>118</v>
      </c>
      <c r="B8" t="s">
        <v>119</v>
      </c>
      <c r="C8">
        <v>4.7722548190005883E-2</v>
      </c>
      <c r="D8">
        <v>6.5706938667762449E-2</v>
      </c>
      <c r="E8">
        <v>9.5952284868879342E-2</v>
      </c>
      <c r="F8">
        <v>0.53373337818832034</v>
      </c>
      <c r="G8">
        <v>0.78846091832055365</v>
      </c>
      <c r="H8">
        <v>-9.8177155416766276E-2</v>
      </c>
      <c r="I8">
        <v>0.48608607559896788</v>
      </c>
      <c r="J8">
        <v>0.63226744186046513</v>
      </c>
      <c r="K8">
        <v>0.64927536231884053</v>
      </c>
      <c r="L8">
        <v>5</v>
      </c>
      <c r="M8" t="s">
        <v>14</v>
      </c>
    </row>
    <row r="9" spans="1:13" x14ac:dyDescent="0.25">
      <c r="A9" s="1" t="s">
        <v>67</v>
      </c>
      <c r="B9" t="s">
        <v>68</v>
      </c>
      <c r="C9">
        <v>4.3347536880456117E-2</v>
      </c>
      <c r="D9">
        <v>5.9636820721725707E-2</v>
      </c>
      <c r="E9">
        <v>9.9370167314681082E-2</v>
      </c>
      <c r="F9">
        <v>0.47591292592315609</v>
      </c>
      <c r="G9">
        <v>0.82993863415942848</v>
      </c>
      <c r="H9">
        <v>-8.6691580343346508E-2</v>
      </c>
      <c r="I9">
        <v>0.5000201485400998</v>
      </c>
      <c r="J9">
        <v>0.60828488372093026</v>
      </c>
      <c r="K9">
        <v>0.58550724637681162</v>
      </c>
      <c r="L9">
        <v>4</v>
      </c>
      <c r="M9" t="s">
        <v>14</v>
      </c>
    </row>
    <row r="10" spans="1:13" x14ac:dyDescent="0.25">
      <c r="A10" s="1" t="s">
        <v>109</v>
      </c>
      <c r="B10" t="s">
        <v>110</v>
      </c>
      <c r="C10">
        <v>3.6711858034083937E-2</v>
      </c>
      <c r="D10">
        <v>5.0447865439803057E-2</v>
      </c>
      <c r="E10">
        <v>6.7042907189505854E-2</v>
      </c>
      <c r="F10">
        <v>0.57058989939009286</v>
      </c>
      <c r="G10">
        <v>1.100875950792459</v>
      </c>
      <c r="H10">
        <v>-3.5175879396984938E-2</v>
      </c>
      <c r="I10">
        <v>1.0436656783975291</v>
      </c>
      <c r="J10">
        <v>0.58720930232558144</v>
      </c>
      <c r="K10">
        <v>0.61449275362318845</v>
      </c>
      <c r="L10">
        <v>3</v>
      </c>
      <c r="M10" t="s">
        <v>14</v>
      </c>
    </row>
    <row r="11" spans="1:13" x14ac:dyDescent="0.25">
      <c r="A11" s="1" t="s">
        <v>83</v>
      </c>
      <c r="B11" t="s">
        <v>84</v>
      </c>
      <c r="C11">
        <v>3.4054562324663078E-2</v>
      </c>
      <c r="D11">
        <v>4.6774104713541043E-2</v>
      </c>
      <c r="E11">
        <v>0.1298906014284826</v>
      </c>
      <c r="F11">
        <v>0.32234629890293509</v>
      </c>
      <c r="G11">
        <v>0.48873955403684283</v>
      </c>
      <c r="H11">
        <v>-0.10937500000000031</v>
      </c>
      <c r="I11">
        <v>0.3113559983969188</v>
      </c>
      <c r="J11">
        <v>0.58430232558139539</v>
      </c>
      <c r="K11">
        <v>0.58550724637681162</v>
      </c>
      <c r="L11">
        <v>4</v>
      </c>
      <c r="M11" t="s">
        <v>14</v>
      </c>
    </row>
    <row r="12" spans="1:13" x14ac:dyDescent="0.25">
      <c r="A12" s="1" t="s">
        <v>58</v>
      </c>
      <c r="B12" t="s">
        <v>59</v>
      </c>
      <c r="C12">
        <v>2.7301157949034979E-2</v>
      </c>
      <c r="D12">
        <v>3.7452914000775987E-2</v>
      </c>
      <c r="E12">
        <v>0.13212947410586251</v>
      </c>
      <c r="F12">
        <v>0.26937558573039438</v>
      </c>
      <c r="G12">
        <v>0.41909880976536301</v>
      </c>
      <c r="H12">
        <v>-0.1176470588235301</v>
      </c>
      <c r="I12">
        <v>0.23205984256679599</v>
      </c>
      <c r="J12">
        <v>0.61119186046511631</v>
      </c>
      <c r="K12">
        <v>0.62608695652173918</v>
      </c>
      <c r="L12">
        <v>5</v>
      </c>
      <c r="M12" t="s">
        <v>14</v>
      </c>
    </row>
    <row r="13" spans="1:13" x14ac:dyDescent="0.25">
      <c r="A13" s="1" t="s">
        <v>71</v>
      </c>
      <c r="B13" t="s">
        <v>72</v>
      </c>
      <c r="C13">
        <v>2.4712955502819819E-2</v>
      </c>
      <c r="D13">
        <v>3.3886540039124169E-2</v>
      </c>
      <c r="E13">
        <v>8.6993276941202277E-2</v>
      </c>
      <c r="F13">
        <v>0.32411009299945392</v>
      </c>
      <c r="G13">
        <v>0.46206923399794192</v>
      </c>
      <c r="H13">
        <v>-0.1018867630274887</v>
      </c>
      <c r="I13">
        <v>0.24255315183732309</v>
      </c>
      <c r="J13">
        <v>0.60755813953488369</v>
      </c>
      <c r="K13">
        <v>0.58550724637681162</v>
      </c>
      <c r="L13">
        <v>5</v>
      </c>
      <c r="M13" t="s">
        <v>14</v>
      </c>
    </row>
    <row r="14" spans="1:13" x14ac:dyDescent="0.25">
      <c r="A14" s="1" t="s">
        <v>93</v>
      </c>
      <c r="B14" t="s">
        <v>94</v>
      </c>
      <c r="C14">
        <v>1.804073558176467E-2</v>
      </c>
      <c r="D14">
        <v>2.470782900856849E-2</v>
      </c>
      <c r="E14">
        <v>8.9770210212390511E-2</v>
      </c>
      <c r="F14">
        <v>0.24402521831533061</v>
      </c>
      <c r="G14">
        <v>0.34386266871118248</v>
      </c>
      <c r="H14">
        <v>-9.451219512195147E-2</v>
      </c>
      <c r="I14">
        <v>0.19088262163931599</v>
      </c>
      <c r="J14">
        <v>0.60683139534883723</v>
      </c>
      <c r="K14">
        <v>0.56521739130434778</v>
      </c>
      <c r="L14">
        <v>4</v>
      </c>
      <c r="M14" t="s">
        <v>14</v>
      </c>
    </row>
    <row r="15" spans="1:13" x14ac:dyDescent="0.25">
      <c r="A15" s="1" t="s">
        <v>81</v>
      </c>
      <c r="B15" t="s">
        <v>82</v>
      </c>
      <c r="C15">
        <v>1.3409324385190709E-2</v>
      </c>
      <c r="D15">
        <v>1.8349470813145089E-2</v>
      </c>
      <c r="E15">
        <v>0.1067805629439013</v>
      </c>
      <c r="F15">
        <v>0.17795744865586691</v>
      </c>
      <c r="G15">
        <v>0.25743047361069382</v>
      </c>
      <c r="H15">
        <v>-0.10526315789473691</v>
      </c>
      <c r="I15">
        <v>0.12738858165931169</v>
      </c>
      <c r="J15">
        <v>0.60755813953488369</v>
      </c>
      <c r="K15">
        <v>0.61449275362318845</v>
      </c>
      <c r="L15">
        <v>4</v>
      </c>
      <c r="M15" t="s">
        <v>14</v>
      </c>
    </row>
    <row r="16" spans="1:13" x14ac:dyDescent="0.25">
      <c r="A16" s="1" t="s">
        <v>43</v>
      </c>
      <c r="B16" t="s">
        <v>44</v>
      </c>
      <c r="C16">
        <v>1.2766105079824451E-2</v>
      </c>
      <c r="D16">
        <v>1.7467247374447489E-2</v>
      </c>
      <c r="E16">
        <v>0.10950415199248111</v>
      </c>
      <c r="F16">
        <v>0.17041921757614009</v>
      </c>
      <c r="G16">
        <v>0.24615320087649781</v>
      </c>
      <c r="H16">
        <v>-9.426229508196711E-2</v>
      </c>
      <c r="I16">
        <v>0.13543172345552909</v>
      </c>
      <c r="J16">
        <v>0.60029069767441856</v>
      </c>
      <c r="K16">
        <v>0.58260869565217388</v>
      </c>
      <c r="L16">
        <v>5</v>
      </c>
      <c r="M16" t="s">
        <v>14</v>
      </c>
    </row>
    <row r="17" spans="1:13" x14ac:dyDescent="0.25">
      <c r="A17" s="1" t="s">
        <v>77</v>
      </c>
      <c r="B17" t="s">
        <v>78</v>
      </c>
      <c r="C17">
        <v>3.6749942919471761E-3</v>
      </c>
      <c r="D17">
        <v>5.0200215979336882E-3</v>
      </c>
      <c r="E17">
        <v>0.11442543728964789</v>
      </c>
      <c r="F17">
        <v>8.8879294570125444E-2</v>
      </c>
      <c r="G17">
        <v>0.1358235725239374</v>
      </c>
      <c r="H17">
        <v>-6.0439560439560627E-2</v>
      </c>
      <c r="I17">
        <v>6.0804451012216723E-2</v>
      </c>
      <c r="J17">
        <v>0.62572674418604646</v>
      </c>
      <c r="K17">
        <v>0.61449275362318845</v>
      </c>
      <c r="L17">
        <v>2</v>
      </c>
      <c r="M17" t="s">
        <v>14</v>
      </c>
    </row>
    <row r="18" spans="1:13" x14ac:dyDescent="0.25">
      <c r="A18" s="1" t="s">
        <v>15</v>
      </c>
      <c r="B18" t="s">
        <v>16</v>
      </c>
      <c r="C18">
        <v>-1.289111979691171E-3</v>
      </c>
      <c r="D18">
        <v>-1.759325958059943E-3</v>
      </c>
      <c r="E18">
        <v>8.7726826276624245E-2</v>
      </c>
      <c r="F18">
        <v>2.865469415195529E-2</v>
      </c>
      <c r="G18">
        <v>4.6761566700186399E-2</v>
      </c>
      <c r="H18">
        <v>-9.8127612961112595E-2</v>
      </c>
      <c r="I18">
        <v>-1.3137097100303851E-2</v>
      </c>
      <c r="J18">
        <v>0.60683139534883723</v>
      </c>
      <c r="K18">
        <v>0.60869565217391308</v>
      </c>
      <c r="L18">
        <v>4</v>
      </c>
      <c r="M18" t="s">
        <v>14</v>
      </c>
    </row>
    <row r="19" spans="1:13" x14ac:dyDescent="0.25">
      <c r="A19" s="1" t="s">
        <v>75</v>
      </c>
      <c r="B19" t="s">
        <v>76</v>
      </c>
      <c r="C19">
        <v>-8.29009155951832E-3</v>
      </c>
      <c r="D19">
        <v>-1.129947764512074E-2</v>
      </c>
      <c r="E19">
        <v>1.6831608219765211E-2</v>
      </c>
      <c r="F19">
        <v>-0.48616410124054082</v>
      </c>
      <c r="G19">
        <v>-0.59829322719194</v>
      </c>
      <c r="H19">
        <v>-1.1299477645120669E-2</v>
      </c>
      <c r="I19">
        <v>-0.73367033591133624</v>
      </c>
      <c r="J19">
        <v>0.64534883720930236</v>
      </c>
      <c r="K19">
        <v>0.62028985507246381</v>
      </c>
      <c r="L19">
        <v>1</v>
      </c>
      <c r="M19" t="s">
        <v>14</v>
      </c>
    </row>
    <row r="20" spans="1:13" x14ac:dyDescent="0.25">
      <c r="A20" s="1" t="s">
        <v>33</v>
      </c>
      <c r="B20" t="s">
        <v>34</v>
      </c>
      <c r="C20">
        <v>-8.98486381550756E-3</v>
      </c>
      <c r="D20">
        <v>-1.224489795918382E-2</v>
      </c>
      <c r="E20">
        <v>2.755371012059625E-2</v>
      </c>
      <c r="F20">
        <v>-0.3137341700506448</v>
      </c>
      <c r="G20">
        <v>-0.37581306674131709</v>
      </c>
      <c r="H20">
        <v>-2.4489795918367321E-2</v>
      </c>
      <c r="I20">
        <v>-0.36688193913322581</v>
      </c>
      <c r="J20">
        <v>0.58430232558139539</v>
      </c>
      <c r="K20">
        <v>0.59420289855072461</v>
      </c>
      <c r="L20">
        <v>1</v>
      </c>
      <c r="M20" t="s">
        <v>14</v>
      </c>
    </row>
    <row r="21" spans="1:13" x14ac:dyDescent="0.25">
      <c r="A21" s="1" t="s">
        <v>26</v>
      </c>
      <c r="B21" t="s">
        <v>27</v>
      </c>
      <c r="C21">
        <v>-1.087909841195589E-2</v>
      </c>
      <c r="D21">
        <v>-1.48212727644379E-2</v>
      </c>
      <c r="E21">
        <v>0.1055085707707344</v>
      </c>
      <c r="F21">
        <v>-5.1641966033900227E-2</v>
      </c>
      <c r="G21">
        <v>-8.5965244245483949E-2</v>
      </c>
      <c r="H21">
        <v>-9.7147556948821448E-2</v>
      </c>
      <c r="I21">
        <v>-0.1119853010579271</v>
      </c>
      <c r="J21">
        <v>0.63154069767441856</v>
      </c>
      <c r="K21">
        <v>0.69565217391304346</v>
      </c>
      <c r="L21">
        <v>3</v>
      </c>
      <c r="M21" t="s">
        <v>14</v>
      </c>
    </row>
    <row r="22" spans="1:13" x14ac:dyDescent="0.25">
      <c r="A22" s="1" t="s">
        <v>73</v>
      </c>
      <c r="B22" t="s">
        <v>74</v>
      </c>
      <c r="C22">
        <v>-1.6241526421844728E-2</v>
      </c>
      <c r="D22">
        <v>-2.2105014328559821E-2</v>
      </c>
      <c r="E22">
        <v>0.16973525506394621</v>
      </c>
      <c r="F22">
        <v>-1.0607630784336399E-2</v>
      </c>
      <c r="G22">
        <v>-1.3986017214681901E-2</v>
      </c>
      <c r="H22">
        <v>-0.20540544670388741</v>
      </c>
      <c r="I22">
        <v>-7.907057326117807E-2</v>
      </c>
      <c r="J22">
        <v>0.59011627906976749</v>
      </c>
      <c r="K22">
        <v>0.56231884057971016</v>
      </c>
      <c r="L22">
        <v>3</v>
      </c>
      <c r="M22" t="s">
        <v>14</v>
      </c>
    </row>
    <row r="23" spans="1:13" x14ac:dyDescent="0.25">
      <c r="A23" s="1" t="s">
        <v>99</v>
      </c>
      <c r="B23" t="s">
        <v>100</v>
      </c>
      <c r="C23">
        <v>-1.8815006639862689E-2</v>
      </c>
      <c r="D23">
        <v>-2.5595412087772381E-2</v>
      </c>
      <c r="E23">
        <v>0.17054818696951229</v>
      </c>
      <c r="F23">
        <v>-2.574321891447838E-2</v>
      </c>
      <c r="G23">
        <v>-3.4535715907164109E-2</v>
      </c>
      <c r="H23">
        <v>-0.13609467455621299</v>
      </c>
      <c r="I23">
        <v>-0.13824939661464319</v>
      </c>
      <c r="J23">
        <v>0.61409883720930236</v>
      </c>
      <c r="K23">
        <v>0.55072463768115942</v>
      </c>
      <c r="L23">
        <v>3</v>
      </c>
      <c r="M23" t="s">
        <v>14</v>
      </c>
    </row>
    <row r="24" spans="1:13" x14ac:dyDescent="0.25">
      <c r="A24" s="1" t="s">
        <v>101</v>
      </c>
      <c r="B24" t="s">
        <v>102</v>
      </c>
      <c r="C24">
        <v>-1.925297784167224E-2</v>
      </c>
      <c r="D24">
        <v>-4.6948356807512406E-3</v>
      </c>
      <c r="E24">
        <v>5.6360583248172877E-2</v>
      </c>
      <c r="F24">
        <v>-0.31728532910011847</v>
      </c>
      <c r="G24">
        <v>-0.49490521730729981</v>
      </c>
      <c r="H24">
        <v>-3.2863849765258087E-2</v>
      </c>
      <c r="I24">
        <v>-0.58584061146802879</v>
      </c>
      <c r="J24">
        <v>0.72540983606557374</v>
      </c>
      <c r="K24">
        <v>0.72580645161290325</v>
      </c>
      <c r="L24">
        <v>2</v>
      </c>
      <c r="M24" t="s">
        <v>103</v>
      </c>
    </row>
    <row r="25" spans="1:13" x14ac:dyDescent="0.25">
      <c r="A25" s="1" t="s">
        <v>52</v>
      </c>
      <c r="B25" t="s">
        <v>53</v>
      </c>
      <c r="C25">
        <v>-2.6569091749882201E-2</v>
      </c>
      <c r="D25">
        <v>-3.6092017772931813E-2</v>
      </c>
      <c r="E25">
        <v>0.2073764051823653</v>
      </c>
      <c r="F25">
        <v>-2.7027470990673558E-2</v>
      </c>
      <c r="G25">
        <v>-4.0291236214364062E-2</v>
      </c>
      <c r="H25">
        <v>-0.20845922711888551</v>
      </c>
      <c r="I25">
        <v>-0.12745462082486619</v>
      </c>
      <c r="J25">
        <v>0.61264534883720934</v>
      </c>
      <c r="K25">
        <v>0.55072463768115942</v>
      </c>
      <c r="L25">
        <v>3</v>
      </c>
      <c r="M25" t="s">
        <v>14</v>
      </c>
    </row>
    <row r="26" spans="1:13" x14ac:dyDescent="0.25">
      <c r="A26" s="1" t="s">
        <v>91</v>
      </c>
      <c r="B26" t="s">
        <v>92</v>
      </c>
      <c r="C26">
        <v>-2.9877271430615578E-2</v>
      </c>
      <c r="D26">
        <v>-4.0560990882239738E-2</v>
      </c>
      <c r="E26">
        <v>7.4126533483767104E-2</v>
      </c>
      <c r="F26">
        <v>-0.37222752449840318</v>
      </c>
      <c r="G26">
        <v>-0.51804734843208733</v>
      </c>
      <c r="H26">
        <v>-8.720039665806259E-2</v>
      </c>
      <c r="I26">
        <v>-0.3426277009699028</v>
      </c>
      <c r="J26">
        <v>0.6191860465116279</v>
      </c>
      <c r="K26">
        <v>0.66086956521739126</v>
      </c>
      <c r="L26">
        <v>6</v>
      </c>
      <c r="M26" t="s">
        <v>14</v>
      </c>
    </row>
    <row r="27" spans="1:13" x14ac:dyDescent="0.25">
      <c r="A27" s="1" t="s">
        <v>17</v>
      </c>
      <c r="B27" t="s">
        <v>18</v>
      </c>
      <c r="C27">
        <v>-3.5110442029314903E-2</v>
      </c>
      <c r="D27">
        <v>-4.7619047619047672E-2</v>
      </c>
      <c r="E27">
        <v>9.3937474916328256E-2</v>
      </c>
      <c r="F27">
        <v>-0.33353839924589579</v>
      </c>
      <c r="G27">
        <v>-0.45250764298809659</v>
      </c>
      <c r="H27">
        <v>-0.10447761194029841</v>
      </c>
      <c r="I27">
        <v>-0.3360570879948715</v>
      </c>
      <c r="J27">
        <v>0.63226744186046513</v>
      </c>
      <c r="K27">
        <v>0.63188405797101455</v>
      </c>
      <c r="L27">
        <v>6</v>
      </c>
      <c r="M27" t="s">
        <v>14</v>
      </c>
    </row>
    <row r="28" spans="1:13" x14ac:dyDescent="0.25">
      <c r="A28" s="1" t="s">
        <v>116</v>
      </c>
      <c r="B28" t="s">
        <v>117</v>
      </c>
      <c r="C28">
        <v>-3.6285439703215523E-2</v>
      </c>
      <c r="D28">
        <v>-4.9201867253178648E-2</v>
      </c>
      <c r="E28">
        <v>8.8192396275251744E-2</v>
      </c>
      <c r="F28">
        <v>-0.37529113766883132</v>
      </c>
      <c r="G28">
        <v>-0.55816766200563284</v>
      </c>
      <c r="H28">
        <v>-8.9661404583657997E-2</v>
      </c>
      <c r="I28">
        <v>-0.40469408071072122</v>
      </c>
      <c r="J28">
        <v>0.66061046511627908</v>
      </c>
      <c r="K28">
        <v>0.65217391304347827</v>
      </c>
      <c r="L28">
        <v>5</v>
      </c>
      <c r="M28" t="s">
        <v>14</v>
      </c>
    </row>
    <row r="29" spans="1:13" x14ac:dyDescent="0.25">
      <c r="A29" s="1" t="s">
        <v>12</v>
      </c>
      <c r="B29" t="s">
        <v>13</v>
      </c>
      <c r="C29">
        <v>-4.5229220775337309E-2</v>
      </c>
      <c r="D29">
        <v>-6.1054321465834893E-2</v>
      </c>
      <c r="E29">
        <v>4.7600574530393708E-2</v>
      </c>
      <c r="F29">
        <v>-0.94846255018272663</v>
      </c>
      <c r="G29">
        <v>-1.218586684988233</v>
      </c>
      <c r="H29">
        <v>-7.5495381073812845E-2</v>
      </c>
      <c r="I29">
        <v>-0.59909917841352567</v>
      </c>
      <c r="J29">
        <v>0.67880553532410781</v>
      </c>
      <c r="K29">
        <v>0.50872093023255816</v>
      </c>
      <c r="L29">
        <v>1</v>
      </c>
      <c r="M29" t="s">
        <v>14</v>
      </c>
    </row>
    <row r="30" spans="1:13" x14ac:dyDescent="0.25">
      <c r="A30" s="1" t="s">
        <v>95</v>
      </c>
      <c r="B30" t="s">
        <v>96</v>
      </c>
      <c r="C30">
        <v>-5.2956376322967118E-2</v>
      </c>
      <c r="D30">
        <v>-7.1582852145758324E-2</v>
      </c>
      <c r="E30">
        <v>0.1489471350657153</v>
      </c>
      <c r="F30">
        <v>-0.29097314541599972</v>
      </c>
      <c r="G30">
        <v>-0.40848321200429799</v>
      </c>
      <c r="H30">
        <v>-0.25609756097560998</v>
      </c>
      <c r="I30">
        <v>-0.2067820408801572</v>
      </c>
      <c r="J30">
        <v>0.61409883720930236</v>
      </c>
      <c r="K30">
        <v>0.51594202898550723</v>
      </c>
      <c r="L30">
        <v>2</v>
      </c>
      <c r="M30" t="s">
        <v>14</v>
      </c>
    </row>
    <row r="31" spans="1:13" x14ac:dyDescent="0.25">
      <c r="A31" s="1" t="s">
        <v>39</v>
      </c>
      <c r="B31" t="s">
        <v>40</v>
      </c>
      <c r="C31">
        <v>-7.0407119821835118E-2</v>
      </c>
      <c r="D31">
        <v>-9.4857118573390187E-2</v>
      </c>
      <c r="E31">
        <v>0.1239808309587236</v>
      </c>
      <c r="F31">
        <v>-0.526382825746052</v>
      </c>
      <c r="G31">
        <v>-0.67861121731655127</v>
      </c>
      <c r="H31">
        <v>-0.1298626622504519</v>
      </c>
      <c r="I31">
        <v>-0.54216599753706429</v>
      </c>
      <c r="J31">
        <v>0.60247093023255816</v>
      </c>
      <c r="K31">
        <v>0.63188405797101455</v>
      </c>
      <c r="L31">
        <v>1</v>
      </c>
      <c r="M31" t="s">
        <v>14</v>
      </c>
    </row>
    <row r="32" spans="1:13" x14ac:dyDescent="0.25">
      <c r="A32" s="1" t="s">
        <v>62</v>
      </c>
      <c r="B32" t="s">
        <v>63</v>
      </c>
      <c r="C32">
        <v>-8.4215696509127191E-2</v>
      </c>
      <c r="D32">
        <v>-9.0587520851491909E-2</v>
      </c>
      <c r="E32">
        <v>0.14431228959964801</v>
      </c>
      <c r="F32">
        <v>-0.5361081392310949</v>
      </c>
      <c r="G32">
        <v>-0.6728628712619783</v>
      </c>
      <c r="H32">
        <v>-0.14285714285714229</v>
      </c>
      <c r="I32">
        <v>-0.58950987556389256</v>
      </c>
      <c r="J32">
        <v>0.64587155963302756</v>
      </c>
      <c r="K32">
        <v>0.64102564102564108</v>
      </c>
      <c r="L32">
        <v>3</v>
      </c>
      <c r="M32" t="s">
        <v>64</v>
      </c>
    </row>
    <row r="33" spans="1:13" x14ac:dyDescent="0.25">
      <c r="A33" s="1" t="s">
        <v>97</v>
      </c>
      <c r="B33" t="s">
        <v>98</v>
      </c>
      <c r="C33">
        <v>-8.6611680487077791E-2</v>
      </c>
      <c r="D33">
        <v>-0.1163270288453053</v>
      </c>
      <c r="E33">
        <v>9.2805189973595992E-2</v>
      </c>
      <c r="F33">
        <v>-0.92959484984973439</v>
      </c>
      <c r="G33">
        <v>-1.2082630560714229</v>
      </c>
      <c r="H33">
        <v>-0.1306956812982101</v>
      </c>
      <c r="I33">
        <v>-0.66269734108087897</v>
      </c>
      <c r="J33">
        <v>0.63372093023255816</v>
      </c>
      <c r="K33">
        <v>0.6811594202898551</v>
      </c>
      <c r="L33">
        <v>1</v>
      </c>
      <c r="M33" t="s">
        <v>14</v>
      </c>
    </row>
    <row r="34" spans="1:13" x14ac:dyDescent="0.25">
      <c r="A34" s="1" t="s">
        <v>24</v>
      </c>
      <c r="B34" t="s">
        <v>25</v>
      </c>
      <c r="C34">
        <v>-8.7730344561919638E-2</v>
      </c>
      <c r="D34">
        <v>-0.1178040835571494</v>
      </c>
      <c r="E34">
        <v>8.8036652069285043E-2</v>
      </c>
      <c r="F34">
        <v>-0.99863779333285252</v>
      </c>
      <c r="G34">
        <v>-1.2441177351919519</v>
      </c>
      <c r="H34">
        <v>-0.1178040835571494</v>
      </c>
      <c r="I34">
        <v>-0.74471395144260577</v>
      </c>
      <c r="J34">
        <v>0.61119186046511631</v>
      </c>
      <c r="K34">
        <v>0.59710144927536235</v>
      </c>
      <c r="L34">
        <v>4</v>
      </c>
      <c r="M34" t="s">
        <v>14</v>
      </c>
    </row>
    <row r="35" spans="1:13" x14ac:dyDescent="0.25">
      <c r="A35" s="1" t="s">
        <v>37</v>
      </c>
      <c r="B35" t="s">
        <v>38</v>
      </c>
      <c r="C35">
        <v>-8.9431519353732614E-2</v>
      </c>
      <c r="D35">
        <v>-0.120049002885424</v>
      </c>
      <c r="E35">
        <v>0.14835128879037451</v>
      </c>
      <c r="F35">
        <v>-0.55692103216254485</v>
      </c>
      <c r="G35">
        <v>-0.7514121221439819</v>
      </c>
      <c r="H35">
        <v>-0.18505040934370659</v>
      </c>
      <c r="I35">
        <v>-0.48328193204709657</v>
      </c>
      <c r="J35">
        <v>0.60973837209302328</v>
      </c>
      <c r="K35">
        <v>0.60289855072463772</v>
      </c>
      <c r="L35">
        <v>3</v>
      </c>
      <c r="M35" t="s">
        <v>14</v>
      </c>
    </row>
    <row r="36" spans="1:13" x14ac:dyDescent="0.25">
      <c r="A36" s="1" t="s">
        <v>47</v>
      </c>
      <c r="B36" t="s">
        <v>48</v>
      </c>
      <c r="C36">
        <v>-9.167002040166683E-2</v>
      </c>
      <c r="D36">
        <v>-0.1230006609465735</v>
      </c>
      <c r="E36">
        <v>0.1045274309137075</v>
      </c>
      <c r="F36">
        <v>-0.86736172852508875</v>
      </c>
      <c r="G36">
        <v>-1.1378301257198771</v>
      </c>
      <c r="H36">
        <v>-0.15572453910958839</v>
      </c>
      <c r="I36">
        <v>-0.58866779074013276</v>
      </c>
      <c r="J36">
        <v>0.61627906976744184</v>
      </c>
      <c r="K36">
        <v>0.60579710144927534</v>
      </c>
      <c r="L36">
        <v>4</v>
      </c>
      <c r="M36" t="s">
        <v>14</v>
      </c>
    </row>
    <row r="37" spans="1:13" x14ac:dyDescent="0.25">
      <c r="A37" s="1" t="s">
        <v>65</v>
      </c>
      <c r="B37" t="s">
        <v>66</v>
      </c>
      <c r="C37">
        <v>-9.6512974840163079E-2</v>
      </c>
      <c r="D37">
        <v>-0.1293774278456761</v>
      </c>
      <c r="E37">
        <v>0.11134523338175691</v>
      </c>
      <c r="F37">
        <v>-0.85596003410402788</v>
      </c>
      <c r="G37">
        <v>-1.1741413045884359</v>
      </c>
      <c r="H37">
        <v>-0.1837913338728476</v>
      </c>
      <c r="I37">
        <v>-0.52512255505438399</v>
      </c>
      <c r="J37">
        <v>0.63735465116279066</v>
      </c>
      <c r="K37">
        <v>0.68985507246376809</v>
      </c>
      <c r="L37">
        <v>4</v>
      </c>
      <c r="M37" t="s">
        <v>14</v>
      </c>
    </row>
    <row r="38" spans="1:13" x14ac:dyDescent="0.25">
      <c r="A38" s="1" t="s">
        <v>104</v>
      </c>
      <c r="B38" t="s">
        <v>105</v>
      </c>
      <c r="C38">
        <v>-0.1088223940493694</v>
      </c>
      <c r="D38">
        <v>-0.14552915235073349</v>
      </c>
      <c r="E38">
        <v>9.5489157055736074E-2</v>
      </c>
      <c r="F38">
        <v>-1.1583476961125141</v>
      </c>
      <c r="G38">
        <v>-1.399830892742723</v>
      </c>
      <c r="H38">
        <v>-0.1733923092567547</v>
      </c>
      <c r="I38">
        <v>-0.62760796321264833</v>
      </c>
      <c r="J38">
        <v>0.59738372093023251</v>
      </c>
      <c r="K38">
        <v>0.61739130434782608</v>
      </c>
      <c r="L38">
        <v>3</v>
      </c>
      <c r="M38" t="s">
        <v>14</v>
      </c>
    </row>
    <row r="39" spans="1:13" x14ac:dyDescent="0.25">
      <c r="A39" s="1" t="s">
        <v>69</v>
      </c>
      <c r="B39" t="s">
        <v>70</v>
      </c>
      <c r="C39">
        <v>-0.111302058614974</v>
      </c>
      <c r="D39">
        <v>-0.14877301946614849</v>
      </c>
      <c r="E39">
        <v>0.16397942547050751</v>
      </c>
      <c r="F39">
        <v>-0.63636336411727124</v>
      </c>
      <c r="G39">
        <v>-0.78440272397555177</v>
      </c>
      <c r="H39">
        <v>-0.21984631706643851</v>
      </c>
      <c r="I39">
        <v>-0.50627210908126352</v>
      </c>
      <c r="J39">
        <v>0.62936046511627908</v>
      </c>
      <c r="K39">
        <v>0.62318840579710144</v>
      </c>
      <c r="L39">
        <v>2</v>
      </c>
      <c r="M39" t="s">
        <v>14</v>
      </c>
    </row>
    <row r="40" spans="1:13" x14ac:dyDescent="0.25">
      <c r="A40" s="1" t="s">
        <v>19</v>
      </c>
      <c r="B40" t="s">
        <v>20</v>
      </c>
      <c r="C40">
        <v>-0.13282241083537119</v>
      </c>
      <c r="D40">
        <v>-9.780533378292966E-2</v>
      </c>
      <c r="E40">
        <v>0.21074688847221151</v>
      </c>
      <c r="F40">
        <v>-0.57213555860495269</v>
      </c>
      <c r="G40">
        <v>-0.85272261009306316</v>
      </c>
      <c r="H40">
        <v>-0.22660417495492299</v>
      </c>
      <c r="I40">
        <v>-0.58614282310461707</v>
      </c>
      <c r="J40">
        <v>0.62876712328767126</v>
      </c>
      <c r="K40">
        <v>0.63934426229508201</v>
      </c>
      <c r="L40">
        <v>3</v>
      </c>
      <c r="M40" t="s">
        <v>21</v>
      </c>
    </row>
    <row r="41" spans="1:13" x14ac:dyDescent="0.25">
      <c r="A41" s="1" t="s">
        <v>60</v>
      </c>
      <c r="B41" t="s">
        <v>61</v>
      </c>
      <c r="C41">
        <v>-0.13683704117371101</v>
      </c>
      <c r="D41">
        <v>-0.1819843862859879</v>
      </c>
      <c r="E41">
        <v>0.14864806753842061</v>
      </c>
      <c r="F41">
        <v>-0.91508419669471164</v>
      </c>
      <c r="G41">
        <v>-1.1699049135107631</v>
      </c>
      <c r="H41">
        <v>-0.29333333333333361</v>
      </c>
      <c r="I41">
        <v>-0.46648991309219617</v>
      </c>
      <c r="J41">
        <v>0.59738372093023251</v>
      </c>
      <c r="K41">
        <v>0.59420289855072461</v>
      </c>
      <c r="L41">
        <v>5</v>
      </c>
      <c r="M41" t="s">
        <v>14</v>
      </c>
    </row>
    <row r="42" spans="1:13" x14ac:dyDescent="0.25">
      <c r="A42" s="1" t="s">
        <v>41</v>
      </c>
      <c r="B42" t="s">
        <v>42</v>
      </c>
      <c r="C42">
        <v>-0.14663918345186211</v>
      </c>
      <c r="D42">
        <v>-0.19463886691789431</v>
      </c>
      <c r="E42">
        <v>0.14528173490399909</v>
      </c>
      <c r="F42">
        <v>-1.017424649846344</v>
      </c>
      <c r="G42">
        <v>-1.222711853769584</v>
      </c>
      <c r="H42">
        <v>-0.23043273123467761</v>
      </c>
      <c r="I42">
        <v>-0.6363643856762764</v>
      </c>
      <c r="J42">
        <v>0.58648255813953487</v>
      </c>
      <c r="K42">
        <v>0.64057971014492754</v>
      </c>
      <c r="L42">
        <v>4</v>
      </c>
      <c r="M42" t="s">
        <v>14</v>
      </c>
    </row>
    <row r="43" spans="1:13" x14ac:dyDescent="0.25">
      <c r="A43" s="1" t="s">
        <v>22</v>
      </c>
      <c r="B43" t="s">
        <v>23</v>
      </c>
      <c r="C43">
        <v>-0.1535721845174258</v>
      </c>
      <c r="D43">
        <v>-0.2035573600289583</v>
      </c>
      <c r="E43">
        <v>0.16682668393215669</v>
      </c>
      <c r="F43">
        <v>-0.91519312548594212</v>
      </c>
      <c r="G43">
        <v>-1.163652278897092</v>
      </c>
      <c r="H43">
        <v>-0.2223709759565804</v>
      </c>
      <c r="I43">
        <v>-0.69061253995400884</v>
      </c>
      <c r="J43">
        <v>0.6308139534883721</v>
      </c>
      <c r="K43">
        <v>0.67536231884057973</v>
      </c>
      <c r="L43">
        <v>2</v>
      </c>
      <c r="M43" t="s">
        <v>14</v>
      </c>
    </row>
    <row r="44" spans="1:13" x14ac:dyDescent="0.25">
      <c r="A44" s="1" t="s">
        <v>79</v>
      </c>
      <c r="B44" t="s">
        <v>80</v>
      </c>
      <c r="C44">
        <v>-0.1652595644411067</v>
      </c>
      <c r="D44">
        <v>-0.21853144866203841</v>
      </c>
      <c r="E44">
        <v>0.1282789234819324</v>
      </c>
      <c r="F44">
        <v>-1.3432280215199011</v>
      </c>
      <c r="G44">
        <v>-1.677647432856473</v>
      </c>
      <c r="H44">
        <v>-0.2185314486620385</v>
      </c>
      <c r="I44">
        <v>-0.75622783564063845</v>
      </c>
      <c r="J44">
        <v>0.63154069767441856</v>
      </c>
      <c r="K44">
        <v>0.71014492753623193</v>
      </c>
      <c r="L44">
        <v>3</v>
      </c>
      <c r="M44" t="s">
        <v>14</v>
      </c>
    </row>
    <row r="45" spans="1:13" x14ac:dyDescent="0.25">
      <c r="A45" s="1" t="s">
        <v>56</v>
      </c>
      <c r="B45" t="s">
        <v>57</v>
      </c>
      <c r="C45">
        <v>-0.1705062034862955</v>
      </c>
      <c r="D45">
        <v>-0.2252287511342361</v>
      </c>
      <c r="E45">
        <v>0.12868240237055659</v>
      </c>
      <c r="F45">
        <v>-1.3860146211869799</v>
      </c>
      <c r="G45">
        <v>-1.5689340153114479</v>
      </c>
      <c r="H45">
        <v>-0.23393399186241001</v>
      </c>
      <c r="I45">
        <v>-0.72886459179724494</v>
      </c>
      <c r="J45">
        <v>0.5879360465116279</v>
      </c>
      <c r="K45">
        <v>0.46956521739130441</v>
      </c>
      <c r="L45">
        <v>3</v>
      </c>
      <c r="M45" t="s">
        <v>14</v>
      </c>
    </row>
    <row r="46" spans="1:13" x14ac:dyDescent="0.25">
      <c r="A46" s="1" t="s">
        <v>30</v>
      </c>
      <c r="B46" t="s">
        <v>31</v>
      </c>
      <c r="C46">
        <v>-0.21426599862883319</v>
      </c>
      <c r="D46">
        <v>-0.24304826089347961</v>
      </c>
      <c r="E46">
        <v>0.17692505996674021</v>
      </c>
      <c r="F46">
        <v>-1.272746168859213</v>
      </c>
      <c r="G46">
        <v>-1.547329965445986</v>
      </c>
      <c r="H46">
        <v>-0.29480568042116229</v>
      </c>
      <c r="I46">
        <v>-0.72680417257473029</v>
      </c>
      <c r="J46">
        <v>0.61254295532646053</v>
      </c>
      <c r="K46">
        <v>0.61643835616438358</v>
      </c>
      <c r="L46">
        <v>3</v>
      </c>
      <c r="M46" t="s">
        <v>32</v>
      </c>
    </row>
    <row r="47" spans="1:13" x14ac:dyDescent="0.25">
      <c r="A47" s="1" t="s">
        <v>35</v>
      </c>
      <c r="B47" t="s">
        <v>36</v>
      </c>
      <c r="C47">
        <v>-0.24491575517970429</v>
      </c>
      <c r="D47">
        <v>-0.31851853264702712</v>
      </c>
      <c r="E47">
        <v>0.26483438321732822</v>
      </c>
      <c r="F47">
        <v>-0.91477178622992594</v>
      </c>
      <c r="G47">
        <v>-1.027295063785163</v>
      </c>
      <c r="H47">
        <v>-0.31851853264702712</v>
      </c>
      <c r="I47">
        <v>-0.76892152285252668</v>
      </c>
      <c r="J47">
        <v>0.65915697674418605</v>
      </c>
      <c r="K47">
        <v>0.62318840579710144</v>
      </c>
      <c r="L47">
        <v>5</v>
      </c>
      <c r="M47" t="s">
        <v>14</v>
      </c>
    </row>
    <row r="48" spans="1:13" x14ac:dyDescent="0.25">
      <c r="A48" s="1" t="s">
        <v>85</v>
      </c>
      <c r="B48" t="s">
        <v>86</v>
      </c>
      <c r="C48">
        <v>-0.30350974734406577</v>
      </c>
      <c r="D48">
        <v>-0.15458938123108709</v>
      </c>
      <c r="E48">
        <v>0.1856952889714307</v>
      </c>
      <c r="F48">
        <v>-1.853772110716589</v>
      </c>
      <c r="G48">
        <v>-2.2993292840546711</v>
      </c>
      <c r="H48">
        <v>-0.15896967818183699</v>
      </c>
      <c r="I48">
        <v>-1.9092304319626101</v>
      </c>
      <c r="J48">
        <v>0.65889830508474578</v>
      </c>
      <c r="K48">
        <v>0.63559322033898302</v>
      </c>
      <c r="L48">
        <v>7</v>
      </c>
      <c r="M48" t="s">
        <v>87</v>
      </c>
    </row>
    <row r="49" spans="1:13" x14ac:dyDescent="0.25">
      <c r="A49" s="1" t="s">
        <v>49</v>
      </c>
      <c r="B49" t="s">
        <v>50</v>
      </c>
      <c r="C49">
        <v>-0.30354779909727569</v>
      </c>
      <c r="D49">
        <v>-0.21090149921486731</v>
      </c>
      <c r="E49">
        <v>0.2412682154369358</v>
      </c>
      <c r="F49">
        <v>-1.3752190737395369</v>
      </c>
      <c r="G49">
        <v>-1.613472886250362</v>
      </c>
      <c r="H49">
        <v>-0.2159275784734295</v>
      </c>
      <c r="I49">
        <v>-1.405785223190599</v>
      </c>
      <c r="J49">
        <v>0.6106060606060606</v>
      </c>
      <c r="K49">
        <v>0.64457831325301207</v>
      </c>
      <c r="L49">
        <v>2</v>
      </c>
      <c r="M49" t="s">
        <v>51</v>
      </c>
    </row>
    <row r="50" spans="1:13" x14ac:dyDescent="0.25">
      <c r="A50" s="1" t="s">
        <v>54</v>
      </c>
      <c r="B50" t="s">
        <v>55</v>
      </c>
      <c r="C50">
        <v>-0.44388828114136369</v>
      </c>
      <c r="D50">
        <v>-0.55112443072778383</v>
      </c>
      <c r="E50">
        <v>0.25641462782371571</v>
      </c>
      <c r="F50">
        <v>-2.1548173812743272</v>
      </c>
      <c r="G50">
        <v>-2.496647372930056</v>
      </c>
      <c r="H50">
        <v>-0.55792555868261384</v>
      </c>
      <c r="I50">
        <v>-0.79560485128066638</v>
      </c>
      <c r="J50">
        <v>0.62281976744186052</v>
      </c>
      <c r="K50">
        <v>0.65217391304347827</v>
      </c>
      <c r="L50">
        <v>5</v>
      </c>
      <c r="M50" t="s">
        <v>14</v>
      </c>
    </row>
    <row r="51" spans="1:13" x14ac:dyDescent="0.25">
      <c r="A51" s="1" t="s">
        <v>111</v>
      </c>
      <c r="B51" t="s">
        <v>112</v>
      </c>
      <c r="C51">
        <v>-0.50101763585500625</v>
      </c>
      <c r="D51">
        <v>-0.12643677341936421</v>
      </c>
      <c r="E51">
        <v>0.11731738210805639</v>
      </c>
      <c r="F51">
        <v>-5.8591279760576116</v>
      </c>
      <c r="G51">
        <v>-5.5467169368533016</v>
      </c>
      <c r="H51">
        <v>-0.12643677341936421</v>
      </c>
      <c r="I51">
        <v>-3.9625942857086041</v>
      </c>
      <c r="J51">
        <v>0.71717171717171713</v>
      </c>
      <c r="K51">
        <v>0.74</v>
      </c>
      <c r="L51">
        <v>1</v>
      </c>
      <c r="M51" t="s">
        <v>113</v>
      </c>
    </row>
    <row r="52" spans="1:13" x14ac:dyDescent="0.25">
      <c r="A52" s="2"/>
      <c r="B52" s="3"/>
      <c r="C52" s="3">
        <f>SUBTOTAL(101,Table1[Annual Return])</f>
        <v>-5.9965217852610025E-2</v>
      </c>
      <c r="D52" s="3">
        <f>SUBTOTAL(101,Table1[Cumulative Returns])</f>
        <v>-5.8574499407201032E-2</v>
      </c>
      <c r="E52" s="3">
        <f>SUBTOTAL(101,Table1[Annual Volatility])</f>
        <v>0.13161016272580281</v>
      </c>
      <c r="F52" s="3">
        <f>SUBTOTAL(101,Table1[Sharpe Ratio])</f>
        <v>-0.44296256731538408</v>
      </c>
      <c r="G52" s="3">
        <f>SUBTOTAL(101,Table1[Sortino Ratio])</f>
        <v>-0.44730035338270879</v>
      </c>
      <c r="H52" s="3">
        <f>SUBTOTAL(101,Table1[Max Drawdown])</f>
        <v>-0.14916362191856722</v>
      </c>
      <c r="I52" s="3">
        <f>SUBTOTAL(101,Table1[Calmar Ratio])</f>
        <v>-0.18945989073055791</v>
      </c>
      <c r="J52" s="3">
        <f>SUBTOTAL(101,Table1[1_Train])</f>
        <v>0.62522541846258772</v>
      </c>
      <c r="K52" s="3">
        <f>SUBTOTAL(101,Table1[1_Test])</f>
        <v>0.62201983115633119</v>
      </c>
      <c r="L52" s="3">
        <f>SUBTOTAL(101,Table1[NumOfOrders])</f>
        <v>3.42</v>
      </c>
      <c r="M52" s="3"/>
    </row>
  </sheetData>
  <conditionalFormatting sqref="C2:C5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Natkamon Maleehuan</cp:lastModifiedBy>
  <dcterms:created xsi:type="dcterms:W3CDTF">2024-07-11T16:37:48Z</dcterms:created>
  <dcterms:modified xsi:type="dcterms:W3CDTF">2024-07-11T16:40:57Z</dcterms:modified>
</cp:coreProperties>
</file>