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Baro\"/>
    </mc:Choice>
  </mc:AlternateContent>
  <xr:revisionPtr revIDLastSave="0" documentId="13_ncr:1_{5E509D98-5809-425D-BABA-136328E2D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E52" i="1"/>
  <c r="F52" i="1"/>
  <c r="G52" i="1"/>
  <c r="H52" i="1"/>
  <c r="I52" i="1"/>
  <c r="J52" i="1"/>
  <c r="K52" i="1"/>
  <c r="L52" i="1"/>
  <c r="C52" i="1"/>
</calcChain>
</file>

<file path=xl/sharedStrings.xml><?xml version="1.0" encoding="utf-8"?>
<sst xmlns="http://schemas.openxmlformats.org/spreadsheetml/2006/main" count="164" uniqueCount="123">
  <si>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</si>
  <si>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</si>
  <si>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</si>
  <si>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</si>
  <si>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</si>
  <si>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</si>
  <si>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</si>
  <si>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</si>
  <si>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</si>
  <si>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</si>
  <si>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NumOfOrders</t>
  </si>
  <si>
    <t>Test Date</t>
  </si>
  <si>
    <t>^SET.BK</t>
  </si>
  <si>
    <t>SET_SET Index</t>
  </si>
  <si>
    <t>2022-11-07 00:00:00+07:00</t>
  </si>
  <si>
    <t>ADVANC.BK</t>
  </si>
  <si>
    <t>Advanced Info Service Public Company Limited</t>
  </si>
  <si>
    <t>AOT.BK</t>
  </si>
  <si>
    <t>Airports of Thailand Public Company Limited</t>
  </si>
  <si>
    <t>AWC.BK</t>
  </si>
  <si>
    <t>Asset World Corp Public Company Limited</t>
  </si>
  <si>
    <t>2023-08-25 00:00:00+07:00</t>
  </si>
  <si>
    <t>BANPU.BK</t>
  </si>
  <si>
    <t>Banpu Public Company Limited</t>
  </si>
  <si>
    <t>BBL.BK</t>
  </si>
  <si>
    <t>Bangkok Bank Public Company Limited</t>
  </si>
  <si>
    <t>BDMS.BK</t>
  </si>
  <si>
    <t>Bangkok Dusit Medical Services Public Company Limited</t>
  </si>
  <si>
    <t>BEM.BK</t>
  </si>
  <si>
    <t>Bangkok Expressway and Metro Public Company Limited</t>
  </si>
  <si>
    <t>BGRIM.BK</t>
  </si>
  <si>
    <t>B.Grimm Power Public Company Limited</t>
  </si>
  <si>
    <t>2023-03-13 00:00:00+07:00</t>
  </si>
  <si>
    <t>BH.BK</t>
  </si>
  <si>
    <t>Bumrungrad Hospital Public Company Limited</t>
  </si>
  <si>
    <t>BTS.BK</t>
  </si>
  <si>
    <t>BTS Group Holdings Public Company Limited</t>
  </si>
  <si>
    <t>CBG.BK</t>
  </si>
  <si>
    <t>Carabao Group Public Company Limited</t>
  </si>
  <si>
    <t>CENTEL.BK</t>
  </si>
  <si>
    <t>Central Plaza Hotel Public Company Limited</t>
  </si>
  <si>
    <t>COM7.BK</t>
  </si>
  <si>
    <t>Com7 Public Company Limited</t>
  </si>
  <si>
    <t>CPALL.BK</t>
  </si>
  <si>
    <t>CP ALL Public Company Limited</t>
  </si>
  <si>
    <t>CPF.BK</t>
  </si>
  <si>
    <t>Charoen Pokphand Foods Public Company Limited</t>
  </si>
  <si>
    <t>CPN.BK</t>
  </si>
  <si>
    <t>Central Pattana Public Company Limited</t>
  </si>
  <si>
    <t>CRC.BK</t>
  </si>
  <si>
    <t>Central Retail Corporation Public Company Limited</t>
  </si>
  <si>
    <t>2023-09-19 00:00:00+07:00</t>
  </si>
  <si>
    <t>DELTA.BK</t>
  </si>
  <si>
    <t>Delta Electronics (Thailand) Public Company Limited</t>
  </si>
  <si>
    <t>EA.BK</t>
  </si>
  <si>
    <t>Energy Absolute Public Company Limited</t>
  </si>
  <si>
    <t>EGCO.BK</t>
  </si>
  <si>
    <t>Electricity Generating Public Company Limited</t>
  </si>
  <si>
    <t>GLOBAL.BK</t>
  </si>
  <si>
    <t>Siam Global House Public Company Limited</t>
  </si>
  <si>
    <t>GPSC.BK</t>
  </si>
  <si>
    <t>Global Power Synergy Public Company Limited</t>
  </si>
  <si>
    <t>GULF.BK</t>
  </si>
  <si>
    <t>Gulf Energy Development Public Company Limited</t>
  </si>
  <si>
    <t>2023-04-10 00:00:00+07:00</t>
  </si>
  <si>
    <t>HMPRO.BK</t>
  </si>
  <si>
    <t>Home Product Center Public Company Limited</t>
  </si>
  <si>
    <t>INTUCH.BK</t>
  </si>
  <si>
    <t>Intouch Holdings Public Company Limited</t>
  </si>
  <si>
    <t>IVL.BK</t>
  </si>
  <si>
    <t>Indorama Ventures Public Company Limited</t>
  </si>
  <si>
    <t>KBANK.BK</t>
  </si>
  <si>
    <t>Kasikornbank Public Company Limited</t>
  </si>
  <si>
    <t>KCE.BK</t>
  </si>
  <si>
    <t>KCE Electronics Public Company Limited</t>
  </si>
  <si>
    <t>KTB.BK</t>
  </si>
  <si>
    <t>Krung Thai Bank Public Company Limited</t>
  </si>
  <si>
    <t>KTC.BK</t>
  </si>
  <si>
    <t>Krungthai Card Public Company Limited</t>
  </si>
  <si>
    <t>LH.BK</t>
  </si>
  <si>
    <t>Land and Houses Public Company Limited</t>
  </si>
  <si>
    <t>MINT.BK</t>
  </si>
  <si>
    <t>Minor International Public Company Limited</t>
  </si>
  <si>
    <t>MTC.BK</t>
  </si>
  <si>
    <t>Muangthai Capital Public Company Limited</t>
  </si>
  <si>
    <t>OR.BK</t>
  </si>
  <si>
    <t>PTT Oil and Retail Business Public Company Limited</t>
  </si>
  <si>
    <t>2023-11-28 00:00:00+07:00</t>
  </si>
  <si>
    <t>OSP.BK</t>
  </si>
  <si>
    <t>Osotspa Public Company Limited</t>
  </si>
  <si>
    <t>2023-06-15 00:00:00+07:00</t>
  </si>
  <si>
    <t>PTT.BK</t>
  </si>
  <si>
    <t>PTT Public Company Limited</t>
  </si>
  <si>
    <t>PTTEP.BK</t>
  </si>
  <si>
    <t>PTT Exploration and Production Public Company Limited</t>
  </si>
  <si>
    <t>PTTGC.BK</t>
  </si>
  <si>
    <t>PTT Global Chemical Public Company Limited</t>
  </si>
  <si>
    <t>RATCH.BK</t>
  </si>
  <si>
    <t>Ratch Group Public Company Limited</t>
  </si>
  <si>
    <t>SAWAD.BK</t>
  </si>
  <si>
    <t>Srisawad Corporation Public Company Limited</t>
  </si>
  <si>
    <t>SCB.BK</t>
  </si>
  <si>
    <t>SCB X Public Company Limited</t>
  </si>
  <si>
    <t>2024-03-05 00:00:00+07:00</t>
  </si>
  <si>
    <t>SCC.BK</t>
  </si>
  <si>
    <t>The Siam Cement Public Company Limited</t>
  </si>
  <si>
    <t>SCGP.BK</t>
  </si>
  <si>
    <t>SCG Packaging Public Company Limited</t>
  </si>
  <si>
    <t>2023-11-07 00:00:00+07:00</t>
  </si>
  <si>
    <t>TISCO.BK</t>
  </si>
  <si>
    <t>TISCO Financial Group Public Company Limited</t>
  </si>
  <si>
    <t>TOP.BK</t>
  </si>
  <si>
    <t>Thai Oil Public Company Limited</t>
  </si>
  <si>
    <t>TRUE.BK</t>
  </si>
  <si>
    <t>True Corporation Public Company Limited</t>
  </si>
  <si>
    <t>TTB.BK</t>
  </si>
  <si>
    <t>TMBThanachart Bank Public Company Limited</t>
  </si>
  <si>
    <t>TU.BK</t>
  </si>
  <si>
    <t>Thai Union Group Public Company Limited</t>
  </si>
  <si>
    <t>WHA.BK</t>
  </si>
  <si>
    <t>WHA Corporation Public Company Limited</t>
  </si>
  <si>
    <t>Column1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</si>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</sst>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15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93C3-046B-4D06-87BC-023186FBBF7A}" name="Table1" displayName="Table1" ref="A1:M52" totalsRowCount="1" headerRowDxfId="13">
  <autoFilter ref="A1:M51" xr:uid="{905593C3-046B-4D06-87BC-023186FBBF7A}"/>
  <sortState xmlns:xlrd2="http://schemas.microsoft.com/office/spreadsheetml/2017/richdata2" ref="A2:M51">
    <sortCondition descending="1" ref="C2:C51"/>
  </sortState>
  <tableColumns count="13">
    <tableColumn id="1" xr3:uid="{61C948CA-0908-458B-8947-A6B29CE8D166}" name="Column1" dataDxfId="14" totalsRowDxfId="12"/>
    <tableColumn id="2" xr3:uid="{273D5541-DE0C-4F05-83E5-797DF82004F7}" name="Index Name" totalsRowDxfId="11"/>
    <tableColumn id="3" xr3:uid="{1B6564B0-EFC4-42C5-AC9D-1C45BBB5EC90}" name="Annual Return" totalsRowFunction="average" totalsRowDxfId="10"/>
    <tableColumn id="4" xr3:uid="{DAC87275-A973-48F3-AEFC-F3784496D638}" name="Cumulative Returns" totalsRowFunction="average" totalsRowDxfId="9"/>
    <tableColumn id="5" xr3:uid="{2C013C7A-1D42-43FD-BE85-FE284D89EFB8}" name="Annual Volatility" totalsRowFunction="average" totalsRowDxfId="8"/>
    <tableColumn id="6" xr3:uid="{80CA4741-8C6A-4667-A0E7-AB0F3E785CED}" name="Sharpe Ratio" totalsRowFunction="average" totalsRowDxfId="7"/>
    <tableColumn id="7" xr3:uid="{9B6A82EE-6218-4F00-B0D5-EEEB5921E24F}" name="Sortino Ratio" totalsRowFunction="average" totalsRowDxfId="6"/>
    <tableColumn id="8" xr3:uid="{0B8A2F4E-3CF7-46F8-8ED4-F3AEEC05151D}" name="Max Drawdown" totalsRowFunction="average" totalsRowDxfId="5"/>
    <tableColumn id="9" xr3:uid="{13A74330-C6F1-4B0D-B857-E60145875B6E}" name="Calmar Ratio" totalsRowFunction="average" totalsRowDxfId="4"/>
    <tableColumn id="10" xr3:uid="{2F819B8D-4680-48D8-A070-3EBB31E525C6}" name="1_Train" totalsRowFunction="average" totalsRowDxfId="3"/>
    <tableColumn id="11" xr3:uid="{B687BA65-1B5B-4459-80D4-8DE88CAA0FBF}" name="1_Test" totalsRowFunction="average" totalsRowDxfId="2"/>
    <tableColumn id="12" xr3:uid="{786FAFEA-66DD-4BE8-92EE-30E990C422ED}" name="NumOfOrders" totalsRowFunction="average" totalsRowDxfId="1"/>
    <tableColumn id="13" xr3:uid="{6C371004-42FC-4487-BDAE-34C1B09CAA45}" name="Test Date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27" workbookViewId="0">
      <selection activeCell="K58" sqref="K58"/>
    </sheetView>
  </sheetViews>
  <sheetFormatPr defaultRowHeight="15" x14ac:dyDescent="0.25"/>
  <cols>
    <col min="1" max="1" width="11.5703125" bestFit="1" customWidth="1"/>
    <col min="2" max="2" width="51.85546875" bestFit="1" customWidth="1"/>
    <col min="3" max="3" width="15.85546875" customWidth="1"/>
    <col min="4" max="4" width="20.5703125" customWidth="1"/>
    <col min="5" max="5" width="18" customWidth="1"/>
    <col min="6" max="6" width="14.28515625" customWidth="1"/>
    <col min="7" max="7" width="14.5703125" customWidth="1"/>
    <col min="8" max="8" width="17" customWidth="1"/>
    <col min="9" max="9" width="14.28515625" customWidth="1"/>
    <col min="10" max="11" width="12" bestFit="1" customWidth="1"/>
    <col min="12" max="12" width="15.5703125" customWidth="1"/>
    <col min="13" max="13" width="24" bestFit="1" customWidth="1"/>
  </cols>
  <sheetData>
    <row r="1" spans="1:13" x14ac:dyDescent="0.25">
      <c r="A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113</v>
      </c>
      <c r="B2" t="s">
        <v>114</v>
      </c>
      <c r="C2">
        <v>0.38577737211406399</v>
      </c>
      <c r="D2">
        <v>0.62500002292486445</v>
      </c>
      <c r="E2">
        <v>0.18631690848112359</v>
      </c>
      <c r="F2">
        <v>1.842981690303011</v>
      </c>
      <c r="G2">
        <v>3.8083073346632599</v>
      </c>
      <c r="H2">
        <v>-5.5900655334172641E-2</v>
      </c>
      <c r="I2">
        <v>6.9011243214931399</v>
      </c>
      <c r="J2">
        <v>0.63805721889554223</v>
      </c>
      <c r="K2">
        <v>0.63297872340425532</v>
      </c>
      <c r="L2">
        <v>6</v>
      </c>
      <c r="M2" t="s">
        <v>14</v>
      </c>
    </row>
    <row r="3" spans="1:13" x14ac:dyDescent="0.25">
      <c r="A3" s="1" t="s">
        <v>45</v>
      </c>
      <c r="B3" t="s">
        <v>46</v>
      </c>
      <c r="C3">
        <v>0.1360566884521448</v>
      </c>
      <c r="D3">
        <v>0.20903947435629</v>
      </c>
      <c r="E3">
        <v>0.13529925000642379</v>
      </c>
      <c r="F3">
        <v>1.00949018570778</v>
      </c>
      <c r="G3">
        <v>1.9680177967295629</v>
      </c>
      <c r="H3">
        <v>-7.7586253673085123E-2</v>
      </c>
      <c r="I3">
        <v>1.753618482797594</v>
      </c>
      <c r="J3">
        <v>0.66333998669328009</v>
      </c>
      <c r="K3">
        <v>0.69148936170212771</v>
      </c>
      <c r="L3">
        <v>1</v>
      </c>
      <c r="M3" t="s">
        <v>14</v>
      </c>
    </row>
    <row r="4" spans="1:13" x14ac:dyDescent="0.25">
      <c r="A4" s="1" t="s">
        <v>119</v>
      </c>
      <c r="B4" t="s">
        <v>120</v>
      </c>
      <c r="C4">
        <v>6.5050041424076888E-2</v>
      </c>
      <c r="D4">
        <v>9.8320745769551632E-2</v>
      </c>
      <c r="E4">
        <v>0.13094338884562939</v>
      </c>
      <c r="F4">
        <v>0.5465137225668204</v>
      </c>
      <c r="G4">
        <v>0.83192837105722006</v>
      </c>
      <c r="H4">
        <v>-8.0971676721598981E-2</v>
      </c>
      <c r="I4">
        <v>0.8033678448790843</v>
      </c>
      <c r="J4">
        <v>0.62142381902860944</v>
      </c>
      <c r="K4">
        <v>0.58510638297872342</v>
      </c>
      <c r="L4">
        <v>6</v>
      </c>
      <c r="M4" t="s">
        <v>14</v>
      </c>
    </row>
    <row r="5" spans="1:13" x14ac:dyDescent="0.25">
      <c r="A5" s="1" t="s">
        <v>33</v>
      </c>
      <c r="B5" t="s">
        <v>34</v>
      </c>
      <c r="C5">
        <v>5.0635073097853978E-2</v>
      </c>
      <c r="D5">
        <v>7.6273041720928525E-2</v>
      </c>
      <c r="E5">
        <v>0.1332800143869976</v>
      </c>
      <c r="F5">
        <v>0.43484589726310069</v>
      </c>
      <c r="G5">
        <v>0.84689623856426643</v>
      </c>
      <c r="H5">
        <v>-9.3117400791330282E-2</v>
      </c>
      <c r="I5">
        <v>0.54377670196490668</v>
      </c>
      <c r="J5">
        <v>0.58150365934797077</v>
      </c>
      <c r="K5">
        <v>0.60106382978723405</v>
      </c>
      <c r="L5">
        <v>5</v>
      </c>
      <c r="M5" t="s">
        <v>14</v>
      </c>
    </row>
    <row r="6" spans="1:13" x14ac:dyDescent="0.25">
      <c r="A6" s="1" t="s">
        <v>117</v>
      </c>
      <c r="B6" t="s">
        <v>118</v>
      </c>
      <c r="C6">
        <v>4.3692583026790022E-2</v>
      </c>
      <c r="D6">
        <v>6.5706938667762449E-2</v>
      </c>
      <c r="E6">
        <v>9.1893952237781532E-2</v>
      </c>
      <c r="F6">
        <v>0.51123423467696782</v>
      </c>
      <c r="G6">
        <v>0.75516831357130532</v>
      </c>
      <c r="H6">
        <v>-9.8177155416766276E-2</v>
      </c>
      <c r="I6">
        <v>0.44503818471123058</v>
      </c>
      <c r="J6">
        <v>0.62009314703925478</v>
      </c>
      <c r="K6">
        <v>0.64893617021276595</v>
      </c>
      <c r="L6">
        <v>5</v>
      </c>
      <c r="M6" t="s">
        <v>14</v>
      </c>
    </row>
    <row r="7" spans="1:13" x14ac:dyDescent="0.25">
      <c r="A7" s="1" t="s">
        <v>67</v>
      </c>
      <c r="B7" t="s">
        <v>68</v>
      </c>
      <c r="C7">
        <v>3.9693985194853232E-2</v>
      </c>
      <c r="D7">
        <v>5.9636820721725707E-2</v>
      </c>
      <c r="E7">
        <v>9.5166360423498866E-2</v>
      </c>
      <c r="F7">
        <v>0.45585553891994668</v>
      </c>
      <c r="G7">
        <v>0.79489464114572861</v>
      </c>
      <c r="H7">
        <v>-8.6691580343346508E-2</v>
      </c>
      <c r="I7">
        <v>0.45787589795506262</v>
      </c>
      <c r="J7">
        <v>0.60944777112441784</v>
      </c>
      <c r="K7">
        <v>0.58510638297872342</v>
      </c>
      <c r="L7">
        <v>4</v>
      </c>
      <c r="M7" t="s">
        <v>14</v>
      </c>
    </row>
    <row r="8" spans="1:13" x14ac:dyDescent="0.25">
      <c r="A8" s="1" t="s">
        <v>115</v>
      </c>
      <c r="B8" t="s">
        <v>116</v>
      </c>
      <c r="C8">
        <v>3.3304673513850469E-2</v>
      </c>
      <c r="D8">
        <v>4.9961089482428722E-2</v>
      </c>
      <c r="E8">
        <v>0.10911086815075111</v>
      </c>
      <c r="F8">
        <v>0.35387035600324801</v>
      </c>
      <c r="G8">
        <v>0.64028714828108957</v>
      </c>
      <c r="H8">
        <v>-8.9661404583657664E-2</v>
      </c>
      <c r="I8">
        <v>0.3714493841413769</v>
      </c>
      <c r="J8">
        <v>0.65668662674650702</v>
      </c>
      <c r="K8">
        <v>0.65691489361702127</v>
      </c>
      <c r="L8">
        <v>5</v>
      </c>
      <c r="M8" t="s">
        <v>14</v>
      </c>
    </row>
    <row r="9" spans="1:13" x14ac:dyDescent="0.25">
      <c r="A9" s="1" t="s">
        <v>81</v>
      </c>
      <c r="B9" t="s">
        <v>82</v>
      </c>
      <c r="C9">
        <v>2.398977021511528E-2</v>
      </c>
      <c r="D9">
        <v>3.5907220309922439E-2</v>
      </c>
      <c r="E9">
        <v>0.1131118725414068</v>
      </c>
      <c r="F9">
        <v>0.2658423864617751</v>
      </c>
      <c r="G9">
        <v>0.3978382779865629</v>
      </c>
      <c r="H9">
        <v>-0.1052631578947367</v>
      </c>
      <c r="I9">
        <v>0.22790281704359541</v>
      </c>
      <c r="J9">
        <v>0.61676646706586824</v>
      </c>
      <c r="K9">
        <v>0.61702127659574468</v>
      </c>
      <c r="L9">
        <v>5</v>
      </c>
      <c r="M9" t="s">
        <v>14</v>
      </c>
    </row>
    <row r="10" spans="1:13" x14ac:dyDescent="0.25">
      <c r="A10" s="1" t="s">
        <v>71</v>
      </c>
      <c r="B10" t="s">
        <v>72</v>
      </c>
      <c r="C10">
        <v>2.2647065039985929E-2</v>
      </c>
      <c r="D10">
        <v>3.3886540039124169E-2</v>
      </c>
      <c r="E10">
        <v>8.3311404113840373E-2</v>
      </c>
      <c r="F10">
        <v>0.31045664993401478</v>
      </c>
      <c r="G10">
        <v>0.44255845290932577</v>
      </c>
      <c r="H10">
        <v>-0.1018867630274887</v>
      </c>
      <c r="I10">
        <v>0.22227681366102309</v>
      </c>
      <c r="J10">
        <v>0.60545575515635397</v>
      </c>
      <c r="K10">
        <v>0.58510638297872342</v>
      </c>
      <c r="L10">
        <v>7</v>
      </c>
      <c r="M10" t="s">
        <v>14</v>
      </c>
    </row>
    <row r="11" spans="1:13" x14ac:dyDescent="0.25">
      <c r="A11" s="1" t="s">
        <v>93</v>
      </c>
      <c r="B11" t="s">
        <v>94</v>
      </c>
      <c r="C11">
        <v>2.1116782193323139E-2</v>
      </c>
      <c r="D11">
        <v>3.1585146592398861E-2</v>
      </c>
      <c r="E11">
        <v>9.1413835167932805E-2</v>
      </c>
      <c r="F11">
        <v>0.27426241639887983</v>
      </c>
      <c r="G11">
        <v>0.38879698143022817</v>
      </c>
      <c r="H11">
        <v>-9.4512195121951706E-2</v>
      </c>
      <c r="I11">
        <v>0.22342917933580489</v>
      </c>
      <c r="J11">
        <v>0.63273453093812371</v>
      </c>
      <c r="K11">
        <v>0.51329787234042556</v>
      </c>
      <c r="L11">
        <v>6</v>
      </c>
      <c r="M11" t="s">
        <v>14</v>
      </c>
    </row>
    <row r="12" spans="1:13" x14ac:dyDescent="0.25">
      <c r="A12" s="1" t="s">
        <v>111</v>
      </c>
      <c r="B12" t="s">
        <v>112</v>
      </c>
      <c r="C12">
        <v>1.9914391922971401E-2</v>
      </c>
      <c r="D12">
        <v>2.9778051529268709E-2</v>
      </c>
      <c r="E12">
        <v>0.12598640729455901</v>
      </c>
      <c r="F12">
        <v>0.2193975592185376</v>
      </c>
      <c r="G12">
        <v>0.31459404948709568</v>
      </c>
      <c r="H12">
        <v>-0.16386554621848751</v>
      </c>
      <c r="I12">
        <v>0.1215288532735177</v>
      </c>
      <c r="J12">
        <v>0.60412508316699931</v>
      </c>
      <c r="K12">
        <v>0.59840425531914898</v>
      </c>
      <c r="L12">
        <v>1</v>
      </c>
      <c r="M12" t="s">
        <v>14</v>
      </c>
    </row>
    <row r="13" spans="1:13" x14ac:dyDescent="0.25">
      <c r="A13" s="1" t="s">
        <v>28</v>
      </c>
      <c r="B13" t="s">
        <v>29</v>
      </c>
      <c r="C13">
        <v>1.5983469715888491E-2</v>
      </c>
      <c r="D13">
        <v>2.3877452167742289E-2</v>
      </c>
      <c r="E13">
        <v>0.13129488450533761</v>
      </c>
      <c r="F13">
        <v>0.18718186852178381</v>
      </c>
      <c r="G13">
        <v>0.2447184325188714</v>
      </c>
      <c r="H13">
        <v>-0.1071428165954784</v>
      </c>
      <c r="I13">
        <v>0.1491791071372956</v>
      </c>
      <c r="J13">
        <v>0.6347305389221557</v>
      </c>
      <c r="K13">
        <v>0.62765957446808507</v>
      </c>
      <c r="L13">
        <v>4</v>
      </c>
      <c r="M13" t="s">
        <v>14</v>
      </c>
    </row>
    <row r="14" spans="1:13" x14ac:dyDescent="0.25">
      <c r="A14" s="1" t="s">
        <v>43</v>
      </c>
      <c r="B14" t="s">
        <v>44</v>
      </c>
      <c r="C14">
        <v>1.170462263473304E-2</v>
      </c>
      <c r="D14">
        <v>1.7467247374447489E-2</v>
      </c>
      <c r="E14">
        <v>0.1048682256975592</v>
      </c>
      <c r="F14">
        <v>0.16324218836834589</v>
      </c>
      <c r="G14">
        <v>0.2357594311485075</v>
      </c>
      <c r="H14">
        <v>-9.426229508196711E-2</v>
      </c>
      <c r="I14">
        <v>0.1241707792554289</v>
      </c>
      <c r="J14">
        <v>0.60212907518296743</v>
      </c>
      <c r="K14">
        <v>0.5957446808510638</v>
      </c>
      <c r="L14">
        <v>5</v>
      </c>
      <c r="M14" t="s">
        <v>14</v>
      </c>
    </row>
    <row r="15" spans="1:13" x14ac:dyDescent="0.25">
      <c r="A15" s="1" t="s">
        <v>99</v>
      </c>
      <c r="B15" t="s">
        <v>100</v>
      </c>
      <c r="C15">
        <v>1.1594779924154249E-2</v>
      </c>
      <c r="D15">
        <v>1.7302864275203781E-2</v>
      </c>
      <c r="E15">
        <v>0.1477708626759531</v>
      </c>
      <c r="F15">
        <v>0.1518956391555274</v>
      </c>
      <c r="G15">
        <v>0.21364371137213789</v>
      </c>
      <c r="H15">
        <v>-0.13609467455621299</v>
      </c>
      <c r="I15">
        <v>8.5196426399220357E-2</v>
      </c>
      <c r="J15">
        <v>0.61610113107119091</v>
      </c>
      <c r="K15">
        <v>0.55585106382978722</v>
      </c>
      <c r="L15">
        <v>3</v>
      </c>
      <c r="M15" t="s">
        <v>14</v>
      </c>
    </row>
    <row r="16" spans="1:13" x14ac:dyDescent="0.25">
      <c r="A16" s="1" t="s">
        <v>109</v>
      </c>
      <c r="B16" t="s">
        <v>110</v>
      </c>
      <c r="C16">
        <v>9.4174525951797872E-3</v>
      </c>
      <c r="D16">
        <v>1.404622341289552E-2</v>
      </c>
      <c r="E16">
        <v>6.8468897696845984E-2</v>
      </c>
      <c r="F16">
        <v>0.17052946073336911</v>
      </c>
      <c r="G16">
        <v>0.28750316098159878</v>
      </c>
      <c r="H16">
        <v>-3.9603965158708412E-2</v>
      </c>
      <c r="I16">
        <v>0.2377906494322074</v>
      </c>
      <c r="J16">
        <v>0.58549567531603464</v>
      </c>
      <c r="K16">
        <v>0.49202127659574468</v>
      </c>
      <c r="L16">
        <v>4</v>
      </c>
      <c r="M16" t="s">
        <v>14</v>
      </c>
    </row>
    <row r="17" spans="1:13" x14ac:dyDescent="0.25">
      <c r="A17" s="1" t="s">
        <v>88</v>
      </c>
      <c r="B17" t="s">
        <v>89</v>
      </c>
      <c r="C17">
        <v>3.6164112299941209E-3</v>
      </c>
      <c r="D17">
        <v>3.3001724261425558E-3</v>
      </c>
      <c r="E17">
        <v>0.18552039822895189</v>
      </c>
      <c r="F17">
        <v>0.1114355079411853</v>
      </c>
      <c r="G17">
        <v>0.16912505399657721</v>
      </c>
      <c r="H17">
        <v>-0.168141651658504</v>
      </c>
      <c r="I17">
        <v>2.150812243321518E-2</v>
      </c>
      <c r="J17">
        <v>0.65255157437567857</v>
      </c>
      <c r="K17">
        <v>0.65367965367965364</v>
      </c>
      <c r="L17">
        <v>5</v>
      </c>
      <c r="M17" t="s">
        <v>90</v>
      </c>
    </row>
    <row r="18" spans="1:13" x14ac:dyDescent="0.25">
      <c r="A18" s="1" t="s">
        <v>15</v>
      </c>
      <c r="B18" t="s">
        <v>16</v>
      </c>
      <c r="C18">
        <v>-1.182608428618614E-3</v>
      </c>
      <c r="D18">
        <v>-1.759325958059943E-3</v>
      </c>
      <c r="E18">
        <v>8.4012466571562555E-2</v>
      </c>
      <c r="F18">
        <v>2.7448058749410122E-2</v>
      </c>
      <c r="G18">
        <v>4.4787068888778092E-2</v>
      </c>
      <c r="H18">
        <v>-9.8127612961112595E-2</v>
      </c>
      <c r="I18">
        <v>-1.205173949444052E-2</v>
      </c>
      <c r="J18">
        <v>0.58815701929474384</v>
      </c>
      <c r="K18">
        <v>0.61170212765957444</v>
      </c>
      <c r="L18">
        <v>7</v>
      </c>
      <c r="M18" t="s">
        <v>14</v>
      </c>
    </row>
    <row r="19" spans="1:13" x14ac:dyDescent="0.25">
      <c r="A19" s="1" t="s">
        <v>26</v>
      </c>
      <c r="B19" t="s">
        <v>27</v>
      </c>
      <c r="C19">
        <v>-3.9451545182822567E-3</v>
      </c>
      <c r="D19">
        <v>-5.8651094355751674E-3</v>
      </c>
      <c r="E19">
        <v>0.1040342585600794</v>
      </c>
      <c r="F19">
        <v>1.3351880106636869E-2</v>
      </c>
      <c r="G19">
        <v>2.2076532926985259E-2</v>
      </c>
      <c r="H19">
        <v>-9.7147556948821129E-2</v>
      </c>
      <c r="I19">
        <v>-4.060992002465514E-2</v>
      </c>
      <c r="J19">
        <v>0.63339986693280104</v>
      </c>
      <c r="K19">
        <v>0.68617021276595747</v>
      </c>
      <c r="L19">
        <v>3</v>
      </c>
      <c r="M19" t="s">
        <v>14</v>
      </c>
    </row>
    <row r="20" spans="1:13" x14ac:dyDescent="0.25">
      <c r="A20" s="1" t="s">
        <v>77</v>
      </c>
      <c r="B20" t="s">
        <v>78</v>
      </c>
      <c r="C20">
        <v>-4.2193430894468253E-3</v>
      </c>
      <c r="D20">
        <v>-6.2723143031674367E-3</v>
      </c>
      <c r="E20">
        <v>0.10918458983197769</v>
      </c>
      <c r="F20">
        <v>1.5505672943830991E-2</v>
      </c>
      <c r="G20">
        <v>2.3606975452238239E-2</v>
      </c>
      <c r="H20">
        <v>-6.0439560439560412E-2</v>
      </c>
      <c r="I20">
        <v>-6.9810949298120234E-2</v>
      </c>
      <c r="J20">
        <v>0.6180971390552229</v>
      </c>
      <c r="K20">
        <v>0.62234042553191493</v>
      </c>
      <c r="L20">
        <v>3</v>
      </c>
      <c r="M20" t="s">
        <v>14</v>
      </c>
    </row>
    <row r="21" spans="1:13" x14ac:dyDescent="0.25">
      <c r="A21" s="1" t="s">
        <v>75</v>
      </c>
      <c r="B21" t="s">
        <v>76</v>
      </c>
      <c r="C21">
        <v>-1.305969734552714E-2</v>
      </c>
      <c r="D21">
        <v>-1.9371994668827441E-2</v>
      </c>
      <c r="E21">
        <v>0.1237782247390794</v>
      </c>
      <c r="F21">
        <v>-4.2359625295664192E-2</v>
      </c>
      <c r="G21">
        <v>-5.1047971418506803E-2</v>
      </c>
      <c r="H21">
        <v>-0.17553186145363209</v>
      </c>
      <c r="I21">
        <v>-7.4400722680064243E-2</v>
      </c>
      <c r="J21">
        <v>0.64271457085828343</v>
      </c>
      <c r="K21">
        <v>0.61968085106382975</v>
      </c>
      <c r="L21">
        <v>5</v>
      </c>
      <c r="M21" t="s">
        <v>14</v>
      </c>
    </row>
    <row r="22" spans="1:13" x14ac:dyDescent="0.25">
      <c r="A22" s="1" t="s">
        <v>83</v>
      </c>
      <c r="B22" t="s">
        <v>84</v>
      </c>
      <c r="C22">
        <v>-1.5786234710132189E-2</v>
      </c>
      <c r="D22">
        <v>-2.340067256443756E-2</v>
      </c>
      <c r="E22">
        <v>0.1560721669358531</v>
      </c>
      <c r="F22">
        <v>-2.3591520083434458E-2</v>
      </c>
      <c r="G22">
        <v>-3.2366114066837197E-2</v>
      </c>
      <c r="H22">
        <v>-0.1236559418946068</v>
      </c>
      <c r="I22">
        <v>-0.1276625649221689</v>
      </c>
      <c r="J22">
        <v>0.58815701929474384</v>
      </c>
      <c r="K22">
        <v>0.5771276595744681</v>
      </c>
      <c r="L22">
        <v>4</v>
      </c>
      <c r="M22" t="s">
        <v>14</v>
      </c>
    </row>
    <row r="23" spans="1:13" x14ac:dyDescent="0.25">
      <c r="A23" s="1" t="s">
        <v>58</v>
      </c>
      <c r="B23" t="s">
        <v>59</v>
      </c>
      <c r="C23">
        <v>-2.1998328460263731E-2</v>
      </c>
      <c r="D23">
        <v>-3.2559196904266667E-2</v>
      </c>
      <c r="E23">
        <v>0.13814375680975099</v>
      </c>
      <c r="F23">
        <v>-9.1929718273997527E-2</v>
      </c>
      <c r="G23">
        <v>-0.1290996781495681</v>
      </c>
      <c r="H23">
        <v>-0.1176470588235303</v>
      </c>
      <c r="I23">
        <v>-0.18698579191224021</v>
      </c>
      <c r="J23">
        <v>0.61144377910844971</v>
      </c>
      <c r="K23">
        <v>0.62234042553191493</v>
      </c>
      <c r="L23">
        <v>4</v>
      </c>
      <c r="M23" t="s">
        <v>14</v>
      </c>
    </row>
    <row r="24" spans="1:13" x14ac:dyDescent="0.25">
      <c r="A24" s="1" t="s">
        <v>12</v>
      </c>
      <c r="B24" t="s">
        <v>13</v>
      </c>
      <c r="C24">
        <v>-3.01954179627314E-2</v>
      </c>
      <c r="D24">
        <v>-4.4484560411975023E-2</v>
      </c>
      <c r="E24">
        <v>4.7578075528211028E-2</v>
      </c>
      <c r="F24">
        <v>-0.62062038824075327</v>
      </c>
      <c r="G24">
        <v>-0.82436828309658516</v>
      </c>
      <c r="H24">
        <v>-7.5495381073813095E-2</v>
      </c>
      <c r="I24">
        <v>-0.39996377968088981</v>
      </c>
      <c r="J24">
        <v>0.65400000000000003</v>
      </c>
      <c r="K24">
        <v>0.48</v>
      </c>
      <c r="L24">
        <v>2</v>
      </c>
      <c r="M24" t="s">
        <v>14</v>
      </c>
    </row>
    <row r="25" spans="1:13" x14ac:dyDescent="0.25">
      <c r="A25" s="1" t="s">
        <v>17</v>
      </c>
      <c r="B25" t="s">
        <v>18</v>
      </c>
      <c r="C25">
        <v>-3.2255323382118672E-2</v>
      </c>
      <c r="D25">
        <v>-4.7619047619047672E-2</v>
      </c>
      <c r="E25">
        <v>8.9961790054494117E-2</v>
      </c>
      <c r="F25">
        <v>-0.31948745403642093</v>
      </c>
      <c r="G25">
        <v>-0.43340059816955828</v>
      </c>
      <c r="H25">
        <v>-0.10447761194029841</v>
      </c>
      <c r="I25">
        <v>-0.30872952380027902</v>
      </c>
      <c r="J25">
        <v>0.60412508316699931</v>
      </c>
      <c r="K25">
        <v>0.63297872340425532</v>
      </c>
      <c r="L25">
        <v>5</v>
      </c>
      <c r="M25" t="s">
        <v>14</v>
      </c>
    </row>
    <row r="26" spans="1:13" x14ac:dyDescent="0.25">
      <c r="A26" s="1" t="s">
        <v>39</v>
      </c>
      <c r="B26" t="s">
        <v>40</v>
      </c>
      <c r="C26">
        <v>-3.4726495843894201E-2</v>
      </c>
      <c r="D26">
        <v>-5.1235750601490992E-2</v>
      </c>
      <c r="E26">
        <v>0.1221419531114163</v>
      </c>
      <c r="F26">
        <v>-0.2279279244013217</v>
      </c>
      <c r="G26">
        <v>-0.30185350738884609</v>
      </c>
      <c r="H26">
        <v>-0.12986266225045179</v>
      </c>
      <c r="I26">
        <v>-0.26740939421772392</v>
      </c>
      <c r="J26">
        <v>0.60944777112441784</v>
      </c>
      <c r="K26">
        <v>0.62765957446808507</v>
      </c>
      <c r="L26">
        <v>3</v>
      </c>
      <c r="M26" t="s">
        <v>14</v>
      </c>
    </row>
    <row r="27" spans="1:13" x14ac:dyDescent="0.25">
      <c r="A27" s="1" t="s">
        <v>106</v>
      </c>
      <c r="B27" t="s">
        <v>107</v>
      </c>
      <c r="C27">
        <v>-3.5030045959249523E-2</v>
      </c>
      <c r="D27">
        <v>-1.850480847956493E-2</v>
      </c>
      <c r="E27">
        <v>0.30790911224334189</v>
      </c>
      <c r="F27">
        <v>3.6353675885255787E-2</v>
      </c>
      <c r="G27">
        <v>5.4874126768934092E-2</v>
      </c>
      <c r="H27">
        <v>-0.22142858165407389</v>
      </c>
      <c r="I27">
        <v>-0.15820020025226511</v>
      </c>
      <c r="J27">
        <v>0.6384180790960452</v>
      </c>
      <c r="K27">
        <v>0.68421052631578949</v>
      </c>
      <c r="L27">
        <v>4</v>
      </c>
      <c r="M27" t="s">
        <v>108</v>
      </c>
    </row>
    <row r="28" spans="1:13" x14ac:dyDescent="0.25">
      <c r="A28" s="1" t="s">
        <v>52</v>
      </c>
      <c r="B28" t="s">
        <v>53</v>
      </c>
      <c r="C28">
        <v>-3.9977858149608407E-2</v>
      </c>
      <c r="D28">
        <v>-5.8906417215577662E-2</v>
      </c>
      <c r="E28">
        <v>0.20194523435449699</v>
      </c>
      <c r="F28">
        <v>-0.10182526727338689</v>
      </c>
      <c r="G28">
        <v>-0.15059712445844101</v>
      </c>
      <c r="H28">
        <v>-0.23167154077890109</v>
      </c>
      <c r="I28">
        <v>-0.17256266356756281</v>
      </c>
      <c r="J28">
        <v>0.62075848303393211</v>
      </c>
      <c r="K28">
        <v>0.53723404255319152</v>
      </c>
      <c r="L28">
        <v>6</v>
      </c>
      <c r="M28" t="s">
        <v>14</v>
      </c>
    </row>
    <row r="29" spans="1:13" x14ac:dyDescent="0.25">
      <c r="A29" s="1" t="s">
        <v>95</v>
      </c>
      <c r="B29" t="s">
        <v>96</v>
      </c>
      <c r="C29">
        <v>-4.8687071328707088E-2</v>
      </c>
      <c r="D29">
        <v>-7.1582852145758324E-2</v>
      </c>
      <c r="E29">
        <v>0.14264267071640621</v>
      </c>
      <c r="F29">
        <v>-0.27871656194784789</v>
      </c>
      <c r="G29">
        <v>-0.39123508998839668</v>
      </c>
      <c r="H29">
        <v>-0.25609756097560998</v>
      </c>
      <c r="I29">
        <v>-0.1901114213787608</v>
      </c>
      <c r="J29">
        <v>0.61144377910844971</v>
      </c>
      <c r="K29">
        <v>0.53457446808510634</v>
      </c>
      <c r="L29">
        <v>2</v>
      </c>
      <c r="M29" t="s">
        <v>14</v>
      </c>
    </row>
    <row r="30" spans="1:13" x14ac:dyDescent="0.25">
      <c r="A30" s="1" t="s">
        <v>91</v>
      </c>
      <c r="B30" t="s">
        <v>92</v>
      </c>
      <c r="C30">
        <v>-5.0589251557320969E-2</v>
      </c>
      <c r="D30">
        <v>-7.434400273412678E-2</v>
      </c>
      <c r="E30">
        <v>7.488764809108539E-2</v>
      </c>
      <c r="F30">
        <v>-0.6557448443125653</v>
      </c>
      <c r="G30">
        <v>-0.87131737269316301</v>
      </c>
      <c r="H30">
        <v>-8.7200396658062021E-2</v>
      </c>
      <c r="I30">
        <v>-0.58014932839922806</v>
      </c>
      <c r="J30">
        <v>0.61210911510312704</v>
      </c>
      <c r="K30">
        <v>0.67553191489361697</v>
      </c>
      <c r="L30">
        <v>7</v>
      </c>
      <c r="M30" t="s">
        <v>14</v>
      </c>
    </row>
    <row r="31" spans="1:13" x14ac:dyDescent="0.25">
      <c r="A31" s="1" t="s">
        <v>101</v>
      </c>
      <c r="B31" t="s">
        <v>102</v>
      </c>
      <c r="C31">
        <v>-6.2177069021611693E-2</v>
      </c>
      <c r="D31">
        <v>-1.5418944878724861E-2</v>
      </c>
      <c r="E31">
        <v>0.26548146571659148</v>
      </c>
      <c r="F31">
        <v>-0.10837396401403269</v>
      </c>
      <c r="G31">
        <v>-0.14172728051609729</v>
      </c>
      <c r="H31">
        <v>-0.10822510822510779</v>
      </c>
      <c r="I31">
        <v>-0.57451611775969402</v>
      </c>
      <c r="J31">
        <v>0.73360655737704916</v>
      </c>
      <c r="K31">
        <v>0.72580645161290325</v>
      </c>
      <c r="L31">
        <v>5</v>
      </c>
      <c r="M31" t="s">
        <v>103</v>
      </c>
    </row>
    <row r="32" spans="1:13" x14ac:dyDescent="0.25">
      <c r="A32" s="1" t="s">
        <v>97</v>
      </c>
      <c r="B32" t="s">
        <v>98</v>
      </c>
      <c r="C32">
        <v>-7.4599126363399937E-2</v>
      </c>
      <c r="D32">
        <v>-0.1089630946392954</v>
      </c>
      <c r="E32">
        <v>9.0205567062937725E-2</v>
      </c>
      <c r="F32">
        <v>-0.81422551495822826</v>
      </c>
      <c r="G32">
        <v>-1.068867012456155</v>
      </c>
      <c r="H32">
        <v>-0.13069568129820969</v>
      </c>
      <c r="I32">
        <v>-0.57078493812803455</v>
      </c>
      <c r="J32">
        <v>0.63672654690618757</v>
      </c>
      <c r="K32">
        <v>0.66755319148936165</v>
      </c>
      <c r="L32">
        <v>2</v>
      </c>
      <c r="M32" t="s">
        <v>14</v>
      </c>
    </row>
    <row r="33" spans="1:13" x14ac:dyDescent="0.25">
      <c r="A33" s="1" t="s">
        <v>24</v>
      </c>
      <c r="B33" t="s">
        <v>25</v>
      </c>
      <c r="C33">
        <v>-8.0779483500126426E-2</v>
      </c>
      <c r="D33">
        <v>-0.1178040835571494</v>
      </c>
      <c r="E33">
        <v>8.4322992842235184E-2</v>
      </c>
      <c r="F33">
        <v>-0.95642887416844202</v>
      </c>
      <c r="G33">
        <v>-1.191585112386117</v>
      </c>
      <c r="H33">
        <v>-0.1178040835571494</v>
      </c>
      <c r="I33">
        <v>-0.68571038508133286</v>
      </c>
      <c r="J33">
        <v>0.60279441117764476</v>
      </c>
      <c r="K33">
        <v>0.60904255319148937</v>
      </c>
      <c r="L33">
        <v>5</v>
      </c>
      <c r="M33" t="s">
        <v>14</v>
      </c>
    </row>
    <row r="34" spans="1:13" x14ac:dyDescent="0.25">
      <c r="A34" s="1" t="s">
        <v>62</v>
      </c>
      <c r="B34" t="s">
        <v>63</v>
      </c>
      <c r="C34">
        <v>-9.38066687523057E-2</v>
      </c>
      <c r="D34">
        <v>-0.1008633671697792</v>
      </c>
      <c r="E34">
        <v>0.1481153983243009</v>
      </c>
      <c r="F34">
        <v>-0.58966549377851907</v>
      </c>
      <c r="G34">
        <v>-0.74352931554746415</v>
      </c>
      <c r="H34">
        <v>-0.14285714285714229</v>
      </c>
      <c r="I34">
        <v>-0.65664668126614234</v>
      </c>
      <c r="J34">
        <v>0.64311926605504588</v>
      </c>
      <c r="K34">
        <v>0.63736263736263732</v>
      </c>
      <c r="L34">
        <v>6</v>
      </c>
      <c r="M34" t="s">
        <v>64</v>
      </c>
    </row>
    <row r="35" spans="1:13" x14ac:dyDescent="0.25">
      <c r="A35" s="1" t="s">
        <v>47</v>
      </c>
      <c r="B35" t="s">
        <v>48</v>
      </c>
      <c r="C35">
        <v>-9.3838774609252606E-2</v>
      </c>
      <c r="D35">
        <v>-0.13638998348182471</v>
      </c>
      <c r="E35">
        <v>0.102756757948763</v>
      </c>
      <c r="F35">
        <v>-0.90732824165974357</v>
      </c>
      <c r="G35">
        <v>-1.183191115515442</v>
      </c>
      <c r="H35">
        <v>-0.15572453910958861</v>
      </c>
      <c r="I35">
        <v>-0.60259465300594095</v>
      </c>
      <c r="J35">
        <v>0.61543579507651369</v>
      </c>
      <c r="K35">
        <v>0.5957446808510638</v>
      </c>
      <c r="L35">
        <v>3</v>
      </c>
      <c r="M35" t="s">
        <v>14</v>
      </c>
    </row>
    <row r="36" spans="1:13" x14ac:dyDescent="0.25">
      <c r="A36" s="1" t="s">
        <v>104</v>
      </c>
      <c r="B36" t="s">
        <v>105</v>
      </c>
      <c r="C36">
        <v>-0.10923990560138661</v>
      </c>
      <c r="D36">
        <v>-0.15814127898399649</v>
      </c>
      <c r="E36">
        <v>9.3127901900686233E-2</v>
      </c>
      <c r="F36">
        <v>-1.195139627261028</v>
      </c>
      <c r="G36">
        <v>-1.442085382731412</v>
      </c>
      <c r="H36">
        <v>-0.17339230925675519</v>
      </c>
      <c r="I36">
        <v>-0.6300158644269902</v>
      </c>
      <c r="J36">
        <v>0.59614105123087158</v>
      </c>
      <c r="K36">
        <v>0.60372340425531912</v>
      </c>
      <c r="L36">
        <v>5</v>
      </c>
      <c r="M36" t="s">
        <v>14</v>
      </c>
    </row>
    <row r="37" spans="1:13" x14ac:dyDescent="0.25">
      <c r="A37" s="1" t="s">
        <v>60</v>
      </c>
      <c r="B37" t="s">
        <v>61</v>
      </c>
      <c r="C37">
        <v>-0.1140821979175981</v>
      </c>
      <c r="D37">
        <v>-0.164942440767884</v>
      </c>
      <c r="E37">
        <v>0.1545889847041762</v>
      </c>
      <c r="F37">
        <v>-0.70603430742504514</v>
      </c>
      <c r="G37">
        <v>-0.93642444147477322</v>
      </c>
      <c r="H37">
        <v>-0.2933333333333335</v>
      </c>
      <c r="I37">
        <v>-0.38891658380999328</v>
      </c>
      <c r="J37">
        <v>0.60212907518296743</v>
      </c>
      <c r="K37">
        <v>0.58510638297872342</v>
      </c>
      <c r="L37">
        <v>3</v>
      </c>
      <c r="M37" t="s">
        <v>14</v>
      </c>
    </row>
    <row r="38" spans="1:13" x14ac:dyDescent="0.25">
      <c r="A38" s="1" t="s">
        <v>73</v>
      </c>
      <c r="B38" t="s">
        <v>74</v>
      </c>
      <c r="C38">
        <v>-0.1156578818494638</v>
      </c>
      <c r="D38">
        <v>-0.16715163656345541</v>
      </c>
      <c r="E38">
        <v>0.1785379323821244</v>
      </c>
      <c r="F38">
        <v>-0.59776565014042904</v>
      </c>
      <c r="G38">
        <v>-0.75593969464632738</v>
      </c>
      <c r="H38">
        <v>-0.29665071272515747</v>
      </c>
      <c r="I38">
        <v>-0.38987899535781367</v>
      </c>
      <c r="J38">
        <v>0.60345974717232198</v>
      </c>
      <c r="K38">
        <v>0.56914893617021278</v>
      </c>
      <c r="L38">
        <v>3</v>
      </c>
      <c r="M38" t="s">
        <v>14</v>
      </c>
    </row>
    <row r="39" spans="1:13" x14ac:dyDescent="0.25">
      <c r="A39" s="1" t="s">
        <v>37</v>
      </c>
      <c r="B39" t="s">
        <v>38</v>
      </c>
      <c r="C39">
        <v>-0.1284603233114141</v>
      </c>
      <c r="D39">
        <v>-0.1850300195666916</v>
      </c>
      <c r="E39">
        <v>0.15558910215508831</v>
      </c>
      <c r="F39">
        <v>-0.80533465837889306</v>
      </c>
      <c r="G39">
        <v>-1.065765531050836</v>
      </c>
      <c r="H39">
        <v>-0.23770868750344579</v>
      </c>
      <c r="I39">
        <v>-0.54041072146154512</v>
      </c>
      <c r="J39">
        <v>0.60811709913506318</v>
      </c>
      <c r="K39">
        <v>0.6063829787234043</v>
      </c>
      <c r="L39">
        <v>4</v>
      </c>
      <c r="M39" t="s">
        <v>14</v>
      </c>
    </row>
    <row r="40" spans="1:13" x14ac:dyDescent="0.25">
      <c r="A40" s="1" t="s">
        <v>41</v>
      </c>
      <c r="B40" t="s">
        <v>42</v>
      </c>
      <c r="C40">
        <v>-0.1407423176351672</v>
      </c>
      <c r="D40">
        <v>-0.20206157249537959</v>
      </c>
      <c r="E40">
        <v>0.13838528210851761</v>
      </c>
      <c r="F40">
        <v>-1.025533543273778</v>
      </c>
      <c r="G40">
        <v>-1.228375037389793</v>
      </c>
      <c r="H40">
        <v>-0.23043273123467811</v>
      </c>
      <c r="I40">
        <v>-0.61077398545361983</v>
      </c>
      <c r="J40">
        <v>0.59015302727877583</v>
      </c>
      <c r="K40">
        <v>0.63031914893617025</v>
      </c>
      <c r="L40">
        <v>2</v>
      </c>
      <c r="M40" t="s">
        <v>14</v>
      </c>
    </row>
    <row r="41" spans="1:13" x14ac:dyDescent="0.25">
      <c r="A41" s="1" t="s">
        <v>56</v>
      </c>
      <c r="B41" t="s">
        <v>57</v>
      </c>
      <c r="C41">
        <v>-0.14223686213262521</v>
      </c>
      <c r="D41">
        <v>-0.20412600690540109</v>
      </c>
      <c r="E41">
        <v>0.12724937779709231</v>
      </c>
      <c r="F41">
        <v>-1.140099046016364</v>
      </c>
      <c r="G41">
        <v>-1.32744100550377</v>
      </c>
      <c r="H41">
        <v>-0.23393399186240979</v>
      </c>
      <c r="I41">
        <v>-0.60802135252017153</v>
      </c>
      <c r="J41">
        <v>0.58749168330006651</v>
      </c>
      <c r="K41">
        <v>0.53723404255319152</v>
      </c>
      <c r="L41">
        <v>3</v>
      </c>
      <c r="M41" t="s">
        <v>14</v>
      </c>
    </row>
    <row r="42" spans="1:13" x14ac:dyDescent="0.25">
      <c r="A42" s="1" t="s">
        <v>79</v>
      </c>
      <c r="B42" t="s">
        <v>80</v>
      </c>
      <c r="C42">
        <v>-0.1527013165024331</v>
      </c>
      <c r="D42">
        <v>-0.21853144866203841</v>
      </c>
      <c r="E42">
        <v>0.12288402440253569</v>
      </c>
      <c r="F42">
        <v>-1.2862837965062051</v>
      </c>
      <c r="G42">
        <v>-1.606809105181779</v>
      </c>
      <c r="H42">
        <v>-0.2185314486620385</v>
      </c>
      <c r="I42">
        <v>-0.69876128784826541</v>
      </c>
      <c r="J42">
        <v>0.62807717897538262</v>
      </c>
      <c r="K42">
        <v>0.68351063829787229</v>
      </c>
      <c r="L42">
        <v>4</v>
      </c>
      <c r="M42" t="s">
        <v>14</v>
      </c>
    </row>
    <row r="43" spans="1:13" x14ac:dyDescent="0.25">
      <c r="A43" s="1" t="s">
        <v>65</v>
      </c>
      <c r="B43" t="s">
        <v>66</v>
      </c>
      <c r="C43">
        <v>-0.16239866252928181</v>
      </c>
      <c r="D43">
        <v>-0.23180360442083381</v>
      </c>
      <c r="E43">
        <v>0.13740747892897731</v>
      </c>
      <c r="F43">
        <v>-1.2194527365760759</v>
      </c>
      <c r="G43">
        <v>-1.4795868520529569</v>
      </c>
      <c r="H43">
        <v>-0.23180360442083381</v>
      </c>
      <c r="I43">
        <v>-0.70058730508111933</v>
      </c>
      <c r="J43">
        <v>0.63872255489021956</v>
      </c>
      <c r="K43">
        <v>0.68085106382978722</v>
      </c>
      <c r="L43">
        <v>2</v>
      </c>
      <c r="M43" t="s">
        <v>14</v>
      </c>
    </row>
    <row r="44" spans="1:13" x14ac:dyDescent="0.25">
      <c r="A44" s="1" t="s">
        <v>69</v>
      </c>
      <c r="B44" t="s">
        <v>70</v>
      </c>
      <c r="C44">
        <v>-0.1645269191321945</v>
      </c>
      <c r="D44">
        <v>-0.23470642446467799</v>
      </c>
      <c r="E44">
        <v>0.18272692580390831</v>
      </c>
      <c r="F44">
        <v>-0.88995050363524664</v>
      </c>
      <c r="G44">
        <v>-1.0576336260851471</v>
      </c>
      <c r="H44">
        <v>-0.2347064244646781</v>
      </c>
      <c r="I44">
        <v>-0.70099026691514721</v>
      </c>
      <c r="J44">
        <v>0.63206919494344649</v>
      </c>
      <c r="K44">
        <v>0.63031914893617025</v>
      </c>
      <c r="L44">
        <v>4</v>
      </c>
      <c r="M44" t="s">
        <v>14</v>
      </c>
    </row>
    <row r="45" spans="1:13" x14ac:dyDescent="0.25">
      <c r="A45" s="1" t="s">
        <v>22</v>
      </c>
      <c r="B45" t="s">
        <v>23</v>
      </c>
      <c r="C45">
        <v>-0.18129609258641141</v>
      </c>
      <c r="D45">
        <v>-0.25745205806136329</v>
      </c>
      <c r="E45">
        <v>0.1660062161232139</v>
      </c>
      <c r="F45">
        <v>-1.1209735152766189</v>
      </c>
      <c r="G45">
        <v>-1.404526421151739</v>
      </c>
      <c r="H45">
        <v>-0.25745205806136329</v>
      </c>
      <c r="I45">
        <v>-0.70419360385613927</v>
      </c>
      <c r="J45">
        <v>0.62608117099135063</v>
      </c>
      <c r="K45">
        <v>0.66489361702127658</v>
      </c>
      <c r="L45">
        <v>5</v>
      </c>
      <c r="M45" t="s">
        <v>14</v>
      </c>
    </row>
    <row r="46" spans="1:13" x14ac:dyDescent="0.25">
      <c r="A46" s="1" t="s">
        <v>30</v>
      </c>
      <c r="B46" t="s">
        <v>31</v>
      </c>
      <c r="C46">
        <v>-0.1816565676017359</v>
      </c>
      <c r="D46">
        <v>-0.20665635143400271</v>
      </c>
      <c r="E46">
        <v>0.18917150333098201</v>
      </c>
      <c r="F46">
        <v>-0.96422654195438362</v>
      </c>
      <c r="G46">
        <v>-1.2440203775235961</v>
      </c>
      <c r="H46">
        <v>-0.29480568042116262</v>
      </c>
      <c r="I46">
        <v>-0.61619086627577646</v>
      </c>
      <c r="J46">
        <v>0.61426116838487976</v>
      </c>
      <c r="K46">
        <v>0.61643835616438358</v>
      </c>
      <c r="L46">
        <v>5</v>
      </c>
      <c r="M46" t="s">
        <v>32</v>
      </c>
    </row>
    <row r="47" spans="1:13" x14ac:dyDescent="0.25">
      <c r="A47" s="1" t="s">
        <v>19</v>
      </c>
      <c r="B47" t="s">
        <v>20</v>
      </c>
      <c r="C47">
        <v>-0.2019733951264244</v>
      </c>
      <c r="D47">
        <v>-0.1503603577547904</v>
      </c>
      <c r="E47">
        <v>0.23826127925354221</v>
      </c>
      <c r="F47">
        <v>-0.82841976252027116</v>
      </c>
      <c r="G47">
        <v>-1.1733279148090141</v>
      </c>
      <c r="H47">
        <v>-0.22660417495492291</v>
      </c>
      <c r="I47">
        <v>-0.89130482775351272</v>
      </c>
      <c r="J47">
        <v>0.62602739726027401</v>
      </c>
      <c r="K47">
        <v>0.63934426229508201</v>
      </c>
      <c r="L47">
        <v>4</v>
      </c>
      <c r="M47" t="s">
        <v>21</v>
      </c>
    </row>
    <row r="48" spans="1:13" x14ac:dyDescent="0.25">
      <c r="A48" s="1" t="s">
        <v>35</v>
      </c>
      <c r="B48" t="s">
        <v>36</v>
      </c>
      <c r="C48">
        <v>-0.26680366194685889</v>
      </c>
      <c r="D48">
        <v>-0.36986304322692082</v>
      </c>
      <c r="E48">
        <v>0.2616944916977732</v>
      </c>
      <c r="F48">
        <v>-1.0420035249466499</v>
      </c>
      <c r="G48">
        <v>-1.166570978644567</v>
      </c>
      <c r="H48">
        <v>-0.36986304322692082</v>
      </c>
      <c r="I48">
        <v>-0.72135799137727796</v>
      </c>
      <c r="J48">
        <v>0.66134397870924821</v>
      </c>
      <c r="K48">
        <v>0.60904255319148937</v>
      </c>
      <c r="L48">
        <v>6</v>
      </c>
      <c r="M48" t="s">
        <v>14</v>
      </c>
    </row>
    <row r="49" spans="1:13" x14ac:dyDescent="0.25">
      <c r="A49" s="1" t="s">
        <v>85</v>
      </c>
      <c r="B49" t="s">
        <v>86</v>
      </c>
      <c r="C49">
        <v>-0.30350974734406577</v>
      </c>
      <c r="D49">
        <v>-0.15458938123108709</v>
      </c>
      <c r="E49">
        <v>0.1856952889714307</v>
      </c>
      <c r="F49">
        <v>-1.853772110716589</v>
      </c>
      <c r="G49">
        <v>-2.2993292840546711</v>
      </c>
      <c r="H49">
        <v>-0.15896967818183699</v>
      </c>
      <c r="I49">
        <v>-1.9092304319626101</v>
      </c>
      <c r="J49">
        <v>0.65889830508474578</v>
      </c>
      <c r="K49">
        <v>0.63559322033898302</v>
      </c>
      <c r="L49">
        <v>7</v>
      </c>
      <c r="M49" t="s">
        <v>87</v>
      </c>
    </row>
    <row r="50" spans="1:13" x14ac:dyDescent="0.25">
      <c r="A50" s="1" t="s">
        <v>49</v>
      </c>
      <c r="B50" t="s">
        <v>50</v>
      </c>
      <c r="C50">
        <v>-0.30354779909727569</v>
      </c>
      <c r="D50">
        <v>-0.21090149921486731</v>
      </c>
      <c r="E50">
        <v>0.2412682154369358</v>
      </c>
      <c r="F50">
        <v>-1.3752190737395369</v>
      </c>
      <c r="G50">
        <v>-1.613472886250362</v>
      </c>
      <c r="H50">
        <v>-0.2159275784734295</v>
      </c>
      <c r="I50">
        <v>-1.405785223190599</v>
      </c>
      <c r="J50">
        <v>0.60757575757575755</v>
      </c>
      <c r="K50">
        <v>0.64457831325301207</v>
      </c>
      <c r="L50">
        <v>5</v>
      </c>
      <c r="M50" t="s">
        <v>51</v>
      </c>
    </row>
    <row r="51" spans="1:13" x14ac:dyDescent="0.25">
      <c r="A51" s="1" t="s">
        <v>54</v>
      </c>
      <c r="B51" t="s">
        <v>55</v>
      </c>
      <c r="C51">
        <v>-0.41624763763056272</v>
      </c>
      <c r="D51">
        <v>-0.55112443072778383</v>
      </c>
      <c r="E51">
        <v>0.2457454701123816</v>
      </c>
      <c r="F51">
        <v>-2.0625045757425902</v>
      </c>
      <c r="G51">
        <v>-2.3912269364139909</v>
      </c>
      <c r="H51">
        <v>-0.55792555868261384</v>
      </c>
      <c r="I51">
        <v>-0.74606303861292145</v>
      </c>
      <c r="J51">
        <v>0.6134397870924817</v>
      </c>
      <c r="K51">
        <v>0.61702127659574468</v>
      </c>
      <c r="L51">
        <v>5</v>
      </c>
      <c r="M51" t="s">
        <v>14</v>
      </c>
    </row>
    <row r="52" spans="1:13" x14ac:dyDescent="0.25">
      <c r="A52" s="2"/>
      <c r="B52" s="3"/>
      <c r="C52" s="3">
        <f>SUBTOTAL(101,Table1[Annual Return])</f>
        <v>-5.8554801572650347E-2</v>
      </c>
      <c r="D52" s="3">
        <f>SUBTOTAL(101,Table1[Cumulative Returns])</f>
        <v>-6.4233960589582514E-2</v>
      </c>
      <c r="E52" s="3">
        <f>SUBTOTAL(101,Table1[Annual Volatility])</f>
        <v>0.14290542270013085</v>
      </c>
      <c r="F52" s="3">
        <f>SUBTOTAL(101,Table1[Sharpe Ratio])</f>
        <v>-0.33498487553389267</v>
      </c>
      <c r="G52" s="3">
        <f>SUBTOTAL(101,Table1[Sortino Ratio])</f>
        <v>-0.34442677901871283</v>
      </c>
      <c r="H52" s="3">
        <f>SUBTOTAL(101,Table1[Max Drawdown])</f>
        <v>-0.16518020181085485</v>
      </c>
      <c r="I52" s="3">
        <f>SUBTOTAL(101,Table1[Calmar Ratio])</f>
        <v>-0.10504299109718687</v>
      </c>
      <c r="J52" s="3">
        <f>SUBTOTAL(101,Table1[1_Train])</f>
        <v>0.62197169038096944</v>
      </c>
      <c r="K52" s="3">
        <f>SUBTOTAL(101,Table1[1_Test])</f>
        <v>0.61481899182470412</v>
      </c>
      <c r="L52" s="3">
        <f>SUBTOTAL(101,Table1[NumOfOrders])</f>
        <v>4.3</v>
      </c>
      <c r="M52" s="3"/>
    </row>
    <row r="58" spans="1:13" x14ac:dyDescent="0.25">
      <c r="K58" t="s">
        <v>122</v>
      </c>
    </row>
  </sheetData>
  <conditionalFormatting sqref="C2:C5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5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2024-07-11T08:23:17Z</dcterms:created>
  <dcterms:modified xsi:type="dcterms:W3CDTF">2024-07-11T08:40:05Z</dcterms:modified>
</cp:coreProperties>
</file>