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Croissant\Internship\Yuanta\Model\VIX\"/>
    </mc:Choice>
  </mc:AlternateContent>
  <xr:revisionPtr revIDLastSave="0" documentId="13_ncr:1_{F178248A-D63C-41AB-A90A-C91FD4CDA7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D31" i="1"/>
  <c r="E31" i="1"/>
  <c r="F31" i="1"/>
  <c r="G31" i="1"/>
  <c r="H31" i="1"/>
  <c r="I31" i="1"/>
  <c r="J31" i="1"/>
  <c r="K31" i="1"/>
  <c r="C31" i="1"/>
</calcChain>
</file>

<file path=xl/sharedStrings.xml><?xml version="1.0" encoding="utf-8"?>
<sst xmlns="http://schemas.openxmlformats.org/spreadsheetml/2006/main" count="100" uniqueCount="87">
  <si>
    <t>Index Name</t>
  </si>
  <si>
    <t>Annual Return</t>
  </si>
  <si>
    <t>Cumulative Returns</t>
  </si>
  <si>
    <t>Annual Volatility</t>
  </si>
  <si>
    <t>Sharpe Ratio</t>
  </si>
  <si>
    <t>Sortino Ratio</t>
  </si>
  <si>
    <t>Max Drawdown</t>
  </si>
  <si>
    <t>Calmar Ratio</t>
  </si>
  <si>
    <t>2_Train</t>
  </si>
  <si>
    <t>2_Test</t>
  </si>
  <si>
    <t>Test Date</t>
  </si>
  <si>
    <t>NoOrders</t>
  </si>
  <si>
    <t>^SET.BK</t>
  </si>
  <si>
    <t>SET_SET Index</t>
  </si>
  <si>
    <t>2018-09-13 00:00:00+07:00</t>
  </si>
  <si>
    <t>ADVANC.BK</t>
  </si>
  <si>
    <t>Advanced Info Service Public Company Limited</t>
  </si>
  <si>
    <t>2019-03-28 00:00:00+07:00</t>
  </si>
  <si>
    <t>AOT.BK</t>
  </si>
  <si>
    <t>Airports of Thailand Public Company Limited</t>
  </si>
  <si>
    <t>2020-02-21 00:00:00+07:00</t>
  </si>
  <si>
    <t>BANPU.BK</t>
  </si>
  <si>
    <t>Banpu Public Company Limited</t>
  </si>
  <si>
    <t>BBL.BK</t>
  </si>
  <si>
    <t>Bangkok Bank Public Company Limited</t>
  </si>
  <si>
    <t>BDMS.BK</t>
  </si>
  <si>
    <t>Bangkok Dusit Medical Services Public Company Limited</t>
  </si>
  <si>
    <t>2019-08-05 00:00:00+07:00</t>
  </si>
  <si>
    <t>BH.BK</t>
  </si>
  <si>
    <t>Bumrungrad Hospital Public Company Limited</t>
  </si>
  <si>
    <t>2020-01-09 00:00:00+07:00</t>
  </si>
  <si>
    <t>CENTEL.BK</t>
  </si>
  <si>
    <t>Central Plaza Hotel Public Company Limited</t>
  </si>
  <si>
    <t>2019-07-02 00:00:00+07:00</t>
  </si>
  <si>
    <t>CPALL.BK</t>
  </si>
  <si>
    <t>CP ALL Public Company Limited</t>
  </si>
  <si>
    <t>2020-01-21 00:00:00+07:00</t>
  </si>
  <si>
    <t>CPF.BK</t>
  </si>
  <si>
    <t>Charoen Pokphand Foods Public Company Limited</t>
  </si>
  <si>
    <t>CPN.BK</t>
  </si>
  <si>
    <t>Central Pattana Public Company Limited</t>
  </si>
  <si>
    <t>2019-05-23 00:00:00+07:00</t>
  </si>
  <si>
    <t>DELTA.BK</t>
  </si>
  <si>
    <t>Delta Electronics (Thailand) Public Company Limited</t>
  </si>
  <si>
    <t>EGCO.BK</t>
  </si>
  <si>
    <t>Electricity Generating Public Company Limited</t>
  </si>
  <si>
    <t>HMPRO.BK</t>
  </si>
  <si>
    <t>Home Product Center Public Company Limited</t>
  </si>
  <si>
    <t>2019-08-22 00:00:00+07:00</t>
  </si>
  <si>
    <t>INTUCH.BK</t>
  </si>
  <si>
    <t>Intouch Holdings Public Company Limited</t>
  </si>
  <si>
    <t>2018-03-07 00:00:00+07:00</t>
  </si>
  <si>
    <t>KBANK.BK</t>
  </si>
  <si>
    <t>Kasikornbank Public Company Limited</t>
  </si>
  <si>
    <t>KCE.BK</t>
  </si>
  <si>
    <t>KCE Electronics Public Company Limited</t>
  </si>
  <si>
    <t>2019-03-29 00:00:00+07:00</t>
  </si>
  <si>
    <t>KTB.BK</t>
  </si>
  <si>
    <t>Krung Thai Bank Public Company Limited</t>
  </si>
  <si>
    <t>KTC.BK</t>
  </si>
  <si>
    <t>Krungthai Card Public Company Limited</t>
  </si>
  <si>
    <t>2019-11-06 00:00:00+07:00</t>
  </si>
  <si>
    <t>LH.BK</t>
  </si>
  <si>
    <t>Land and Houses Public Company Limited</t>
  </si>
  <si>
    <t>MINT.BK</t>
  </si>
  <si>
    <t>Minor International Public Company Limited</t>
  </si>
  <si>
    <t>2019-05-15 00:00:00+07:00</t>
  </si>
  <si>
    <t>PTT.BK</t>
  </si>
  <si>
    <t>PTT Public Company Limited</t>
  </si>
  <si>
    <t>2019-08-30 00:00:00+07:00</t>
  </si>
  <si>
    <t>PTTEP.BK</t>
  </si>
  <si>
    <t>PTT Exploration and Production Public Company Limited</t>
  </si>
  <si>
    <t>2019-08-16 00:00:00+07:00</t>
  </si>
  <si>
    <t>RATCH.BK</t>
  </si>
  <si>
    <t>Ratch Group Public Company Limited</t>
  </si>
  <si>
    <t>2019-06-07 00:00:00+07:00</t>
  </si>
  <si>
    <t>SCC.BK</t>
  </si>
  <si>
    <t>The Siam Cement Public Company Limited</t>
  </si>
  <si>
    <t>TISCO.BK</t>
  </si>
  <si>
    <t>TISCO Financial Group Public Company Limited</t>
  </si>
  <si>
    <t>TRUE.BK</t>
  </si>
  <si>
    <t>True Corporation Public Company Limited</t>
  </si>
  <si>
    <t>TTB.BK</t>
  </si>
  <si>
    <t>TMBThanachart Bank Public Company Limited</t>
  </si>
  <si>
    <t>TU.BK</t>
  </si>
  <si>
    <t>Thai Union Group Public Company Limited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</si>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</sst>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15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EFE28-7533-49B7-9231-7DAC8C13F7A4}" name="Table1" displayName="Table1" ref="A1:M31" totalsRowCount="1" headerRowDxfId="13">
  <autoFilter ref="A1:M30" xr:uid="{B15EFE28-7533-49B7-9231-7DAC8C13F7A4}"/>
  <sortState xmlns:xlrd2="http://schemas.microsoft.com/office/spreadsheetml/2017/richdata2" ref="A2:M30">
    <sortCondition descending="1" ref="C2:C30"/>
  </sortState>
  <tableColumns count="13">
    <tableColumn id="1" xr3:uid="{FB8055A4-0779-47D0-9F73-8A643287DACC}" name="Column1" dataDxfId="14" totalsRowDxfId="12"/>
    <tableColumn id="2" xr3:uid="{D68F0D24-7BCD-4020-AC63-604BA200DD0B}" name="Index Name" totalsRowDxfId="11"/>
    <tableColumn id="3" xr3:uid="{E6E67419-CE2F-4C48-9610-C650BA4E2E02}" name="Annual Return" totalsRowFunction="average" totalsRowDxfId="10"/>
    <tableColumn id="4" xr3:uid="{701879CF-6008-4FC0-A7A4-D00810999EE4}" name="Cumulative Returns" totalsRowFunction="average" totalsRowDxfId="9"/>
    <tableColumn id="5" xr3:uid="{12C49863-8F63-4872-B294-964774F47F86}" name="Annual Volatility" totalsRowFunction="average" totalsRowDxfId="8"/>
    <tableColumn id="6" xr3:uid="{15285926-7AA2-4352-BCEA-B7DE7269F95B}" name="Sharpe Ratio" totalsRowFunction="average" totalsRowDxfId="7"/>
    <tableColumn id="7" xr3:uid="{D6989E70-BD6E-43D6-BD57-A73F7D8C7513}" name="Sortino Ratio" totalsRowFunction="average" totalsRowDxfId="6"/>
    <tableColumn id="8" xr3:uid="{4C0396A9-E7C0-43C3-9048-25779AB764D4}" name="Max Drawdown" totalsRowFunction="average" totalsRowDxfId="5"/>
    <tableColumn id="9" xr3:uid="{EEE987D1-3AE2-4E57-8CE4-1F6ECFF2FA04}" name="Calmar Ratio" totalsRowFunction="average" totalsRowDxfId="4"/>
    <tableColumn id="10" xr3:uid="{831511EB-45B4-4F78-94C9-D2251155FBEE}" name="2_Train" totalsRowFunction="average" totalsRowDxfId="3"/>
    <tableColumn id="11" xr3:uid="{599B9CF0-6CC0-4DA7-974C-98A033E0672E}" name="2_Test" totalsRowFunction="average" totalsRowDxfId="2"/>
    <tableColumn id="12" xr3:uid="{CCE47150-5710-4FEF-92F9-EC4D5E49A4B8}" name="Test Date" totalsRowFunction="average" totalsRowDxfId="1"/>
    <tableColumn id="13" xr3:uid="{BE6DC861-EF15-4151-A9F3-48E0DB563C12}" name="NoOrders" totalsRowFunction="average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O17" sqref="O17"/>
    </sheetView>
  </sheetViews>
  <sheetFormatPr defaultRowHeight="15" x14ac:dyDescent="0.25"/>
  <cols>
    <col min="1" max="1" width="11.5703125" bestFit="1" customWidth="1"/>
    <col min="2" max="2" width="51.7109375" bestFit="1" customWidth="1"/>
    <col min="3" max="3" width="15.85546875" customWidth="1"/>
    <col min="4" max="4" width="20.5703125" customWidth="1"/>
    <col min="5" max="5" width="18" customWidth="1"/>
    <col min="6" max="6" width="14.28515625" customWidth="1"/>
    <col min="7" max="7" width="14.5703125" customWidth="1"/>
    <col min="8" max="8" width="17" customWidth="1"/>
    <col min="9" max="9" width="14.28515625" customWidth="1"/>
    <col min="10" max="11" width="12" bestFit="1" customWidth="1"/>
    <col min="12" max="12" width="24" bestFit="1" customWidth="1"/>
    <col min="13" max="13" width="11.7109375" customWidth="1"/>
  </cols>
  <sheetData>
    <row r="1" spans="1:13" x14ac:dyDescent="0.25">
      <c r="A1" t="s">
        <v>86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42</v>
      </c>
      <c r="B2" t="s">
        <v>43</v>
      </c>
      <c r="C2">
        <v>1.036417237831174</v>
      </c>
      <c r="D2">
        <v>24.74759627014685</v>
      </c>
      <c r="E2">
        <v>0.70306616489364859</v>
      </c>
      <c r="F2">
        <v>1.355435209441072</v>
      </c>
      <c r="G2">
        <v>2.2702309744426898</v>
      </c>
      <c r="H2">
        <v>-0.61820864853373936</v>
      </c>
      <c r="I2">
        <v>1.676484533643031</v>
      </c>
      <c r="J2">
        <v>0.58849077090119439</v>
      </c>
      <c r="K2">
        <v>0.52517361111111116</v>
      </c>
      <c r="L2" t="s">
        <v>17</v>
      </c>
      <c r="M2">
        <v>7</v>
      </c>
    </row>
    <row r="3" spans="1:13" x14ac:dyDescent="0.25">
      <c r="A3" s="1" t="s">
        <v>54</v>
      </c>
      <c r="B3" t="s">
        <v>55</v>
      </c>
      <c r="C3">
        <v>0.34803956955767951</v>
      </c>
      <c r="D3">
        <v>2.9074818562969229</v>
      </c>
      <c r="E3">
        <v>0.41270703941197923</v>
      </c>
      <c r="F3">
        <v>0.92858130840969999</v>
      </c>
      <c r="G3">
        <v>1.4622578125894961</v>
      </c>
      <c r="H3">
        <v>-0.59417461167211594</v>
      </c>
      <c r="I3">
        <v>0.58575301387959422</v>
      </c>
      <c r="J3">
        <v>0.60178144688246793</v>
      </c>
      <c r="K3">
        <v>0.54995655951346656</v>
      </c>
      <c r="L3" t="s">
        <v>56</v>
      </c>
      <c r="M3">
        <v>6</v>
      </c>
    </row>
    <row r="4" spans="1:13" x14ac:dyDescent="0.25">
      <c r="A4" s="1" t="s">
        <v>31</v>
      </c>
      <c r="B4" t="s">
        <v>32</v>
      </c>
      <c r="C4">
        <v>0.22950884194165069</v>
      </c>
      <c r="D4">
        <v>1.444134049364862</v>
      </c>
      <c r="E4">
        <v>0.36917177109412452</v>
      </c>
      <c r="F4">
        <v>0.74322520797574054</v>
      </c>
      <c r="G4">
        <v>1.157063221432153</v>
      </c>
      <c r="H4">
        <v>-0.28695654154140687</v>
      </c>
      <c r="I4">
        <v>0.79980348490690623</v>
      </c>
      <c r="J4">
        <v>0.63846859238881248</v>
      </c>
      <c r="K4">
        <v>0.60036663611365715</v>
      </c>
      <c r="L4" t="s">
        <v>33</v>
      </c>
      <c r="M4">
        <v>6</v>
      </c>
    </row>
    <row r="5" spans="1:13" x14ac:dyDescent="0.25">
      <c r="A5" s="1" t="s">
        <v>70</v>
      </c>
      <c r="B5" t="s">
        <v>71</v>
      </c>
      <c r="C5">
        <v>0.22652839436343419</v>
      </c>
      <c r="D5">
        <v>1.3605270438985979</v>
      </c>
      <c r="E5">
        <v>0.32537332021717491</v>
      </c>
      <c r="F5">
        <v>0.79000043476034565</v>
      </c>
      <c r="G5">
        <v>1.2123827564761751</v>
      </c>
      <c r="H5">
        <v>-0.27519388818150198</v>
      </c>
      <c r="I5">
        <v>0.82315924914011573</v>
      </c>
      <c r="J5">
        <v>0.57590759075907594</v>
      </c>
      <c r="K5">
        <v>0.53534401508011309</v>
      </c>
      <c r="L5" t="s">
        <v>72</v>
      </c>
      <c r="M5">
        <v>7</v>
      </c>
    </row>
    <row r="6" spans="1:13" x14ac:dyDescent="0.25">
      <c r="A6" s="1" t="s">
        <v>82</v>
      </c>
      <c r="B6" t="s">
        <v>83</v>
      </c>
      <c r="C6">
        <v>0.20760824056757651</v>
      </c>
      <c r="D6">
        <v>1.3669771436236089</v>
      </c>
      <c r="E6">
        <v>0.29450895630450752</v>
      </c>
      <c r="F6">
        <v>0.78874876299018293</v>
      </c>
      <c r="G6">
        <v>1.185501119067546</v>
      </c>
      <c r="H6">
        <v>-0.37692308791403489</v>
      </c>
      <c r="I6">
        <v>0.55079735687330955</v>
      </c>
      <c r="J6">
        <v>0.62475570032573291</v>
      </c>
      <c r="K6">
        <v>0.64409722222222221</v>
      </c>
      <c r="L6" t="s">
        <v>17</v>
      </c>
      <c r="M6">
        <v>6</v>
      </c>
    </row>
    <row r="7" spans="1:13" x14ac:dyDescent="0.25">
      <c r="A7" s="1" t="s">
        <v>28</v>
      </c>
      <c r="B7" t="s">
        <v>29</v>
      </c>
      <c r="C7">
        <v>0.17365547992524591</v>
      </c>
      <c r="D7">
        <v>0.84275924549548842</v>
      </c>
      <c r="E7">
        <v>0.28598002236621478</v>
      </c>
      <c r="F7">
        <v>0.70162332148306505</v>
      </c>
      <c r="G7">
        <v>1.116564582086071</v>
      </c>
      <c r="H7">
        <v>-0.2870133517969039</v>
      </c>
      <c r="I7">
        <v>0.60504321084033674</v>
      </c>
      <c r="J7">
        <v>0.58118991945959986</v>
      </c>
      <c r="K7">
        <v>0.57840083073727933</v>
      </c>
      <c r="L7" t="s">
        <v>30</v>
      </c>
      <c r="M7">
        <v>8</v>
      </c>
    </row>
    <row r="8" spans="1:13" x14ac:dyDescent="0.25">
      <c r="A8" s="1" t="s">
        <v>57</v>
      </c>
      <c r="B8" t="s">
        <v>58</v>
      </c>
      <c r="C8">
        <v>0.1569670504339564</v>
      </c>
      <c r="D8">
        <v>0.9463283674848364</v>
      </c>
      <c r="E8">
        <v>0.23898572892168909</v>
      </c>
      <c r="F8">
        <v>0.72856069323606898</v>
      </c>
      <c r="G8">
        <v>1.1860287266289711</v>
      </c>
      <c r="H8">
        <v>-0.30000000921339459</v>
      </c>
      <c r="I8">
        <v>0.52322348537763985</v>
      </c>
      <c r="J8">
        <v>0.60304017372421281</v>
      </c>
      <c r="K8">
        <v>0.65104166666666663</v>
      </c>
      <c r="L8" t="s">
        <v>17</v>
      </c>
      <c r="M8">
        <v>6</v>
      </c>
    </row>
    <row r="9" spans="1:13" x14ac:dyDescent="0.25">
      <c r="A9" s="1" t="s">
        <v>80</v>
      </c>
      <c r="B9" t="s">
        <v>81</v>
      </c>
      <c r="C9">
        <v>0.1558172347878215</v>
      </c>
      <c r="D9">
        <v>0.93750918730989286</v>
      </c>
      <c r="E9">
        <v>0.44911898179126158</v>
      </c>
      <c r="F9">
        <v>0.51152523522640314</v>
      </c>
      <c r="G9">
        <v>1.0966266584223849</v>
      </c>
      <c r="H9">
        <v>-0.41279070154275671</v>
      </c>
      <c r="I9">
        <v>0.37747273425848232</v>
      </c>
      <c r="J9">
        <v>0.59869706840390879</v>
      </c>
      <c r="K9">
        <v>0.60763888888888884</v>
      </c>
      <c r="L9" t="s">
        <v>17</v>
      </c>
      <c r="M9">
        <v>6</v>
      </c>
    </row>
    <row r="10" spans="1:13" x14ac:dyDescent="0.25">
      <c r="A10" s="1" t="s">
        <v>78</v>
      </c>
      <c r="B10" t="s">
        <v>79</v>
      </c>
      <c r="C10">
        <v>0.130070200698396</v>
      </c>
      <c r="D10">
        <v>0.74806232213135004</v>
      </c>
      <c r="E10">
        <v>0.18404596180348709</v>
      </c>
      <c r="F10">
        <v>0.75640638571835639</v>
      </c>
      <c r="G10">
        <v>1.1496810242636539</v>
      </c>
      <c r="H10">
        <v>-0.2439758825066323</v>
      </c>
      <c r="I10">
        <v>0.53312728849278845</v>
      </c>
      <c r="J10">
        <v>0.59934853420195444</v>
      </c>
      <c r="K10">
        <v>0.56597222222222221</v>
      </c>
      <c r="L10" t="s">
        <v>17</v>
      </c>
      <c r="M10">
        <v>6</v>
      </c>
    </row>
    <row r="11" spans="1:13" x14ac:dyDescent="0.25">
      <c r="A11" s="1" t="s">
        <v>59</v>
      </c>
      <c r="B11" t="s">
        <v>60</v>
      </c>
      <c r="C11">
        <v>0.1210798607421693</v>
      </c>
      <c r="D11">
        <v>0.57673359771877664</v>
      </c>
      <c r="E11">
        <v>0.34106325749573169</v>
      </c>
      <c r="F11">
        <v>0.5053458681985693</v>
      </c>
      <c r="G11">
        <v>0.74479810246404698</v>
      </c>
      <c r="H11">
        <v>-0.45901687931669372</v>
      </c>
      <c r="I11">
        <v>0.26378084597327311</v>
      </c>
      <c r="J11">
        <v>0.59855649576903935</v>
      </c>
      <c r="K11">
        <v>0.56417910447761199</v>
      </c>
      <c r="L11" t="s">
        <v>61</v>
      </c>
      <c r="M11">
        <v>6</v>
      </c>
    </row>
    <row r="12" spans="1:13" x14ac:dyDescent="0.25">
      <c r="A12" s="1" t="s">
        <v>49</v>
      </c>
      <c r="B12" t="s">
        <v>50</v>
      </c>
      <c r="C12">
        <v>0.1150932347068874</v>
      </c>
      <c r="D12">
        <v>0.84116541145482748</v>
      </c>
      <c r="E12">
        <v>0.18022468491338031</v>
      </c>
      <c r="F12">
        <v>0.69400342380271829</v>
      </c>
      <c r="G12">
        <v>1.0927497601275991</v>
      </c>
      <c r="H12">
        <v>-0.2350553766439416</v>
      </c>
      <c r="I12">
        <v>0.48964306347788378</v>
      </c>
      <c r="J12">
        <v>0.59992919100725794</v>
      </c>
      <c r="K12">
        <v>0.58315640481245579</v>
      </c>
      <c r="L12" t="s">
        <v>51</v>
      </c>
      <c r="M12">
        <v>6</v>
      </c>
    </row>
    <row r="13" spans="1:13" x14ac:dyDescent="0.25">
      <c r="A13" s="1" t="s">
        <v>67</v>
      </c>
      <c r="B13" t="s">
        <v>68</v>
      </c>
      <c r="C13">
        <v>0.10166866013172909</v>
      </c>
      <c r="D13">
        <v>0.49696786991073832</v>
      </c>
      <c r="E13">
        <v>0.25845127148539099</v>
      </c>
      <c r="F13">
        <v>0.50217753141173049</v>
      </c>
      <c r="G13">
        <v>0.80577549878599952</v>
      </c>
      <c r="H13">
        <v>-0.24599396271250229</v>
      </c>
      <c r="I13">
        <v>0.41329737937735977</v>
      </c>
      <c r="J13">
        <v>0.56351094196003804</v>
      </c>
      <c r="K13">
        <v>0.62987630827783059</v>
      </c>
      <c r="L13" t="s">
        <v>69</v>
      </c>
      <c r="M13">
        <v>8</v>
      </c>
    </row>
    <row r="14" spans="1:13" x14ac:dyDescent="0.25">
      <c r="A14" s="1" t="s">
        <v>39</v>
      </c>
      <c r="B14" t="s">
        <v>40</v>
      </c>
      <c r="C14">
        <v>0.1001414763492552</v>
      </c>
      <c r="D14">
        <v>0.52658956965768611</v>
      </c>
      <c r="E14">
        <v>0.31092594400588558</v>
      </c>
      <c r="F14">
        <v>0.4614073172915048</v>
      </c>
      <c r="G14">
        <v>0.70689345689238547</v>
      </c>
      <c r="H14">
        <v>-0.31651380962500691</v>
      </c>
      <c r="I14">
        <v>0.31638896409574951</v>
      </c>
      <c r="J14">
        <v>0.60501006486244691</v>
      </c>
      <c r="K14">
        <v>0.56976744186046513</v>
      </c>
      <c r="L14" t="s">
        <v>41</v>
      </c>
      <c r="M14">
        <v>6</v>
      </c>
    </row>
    <row r="15" spans="1:13" x14ac:dyDescent="0.25">
      <c r="A15" s="1" t="s">
        <v>23</v>
      </c>
      <c r="B15" t="s">
        <v>24</v>
      </c>
      <c r="C15">
        <v>9.2991747112615819E-2</v>
      </c>
      <c r="D15">
        <v>0.50100133812600123</v>
      </c>
      <c r="E15">
        <v>0.25162883030627881</v>
      </c>
      <c r="F15">
        <v>0.47902008428074327</v>
      </c>
      <c r="G15">
        <v>0.70589388810018638</v>
      </c>
      <c r="H15">
        <v>-0.29492191022578917</v>
      </c>
      <c r="I15">
        <v>0.31530972738316487</v>
      </c>
      <c r="J15">
        <v>0.58327904451682955</v>
      </c>
      <c r="K15">
        <v>0.56770833333333337</v>
      </c>
      <c r="L15" t="s">
        <v>17</v>
      </c>
      <c r="M15">
        <v>8</v>
      </c>
    </row>
    <row r="16" spans="1:13" x14ac:dyDescent="0.25">
      <c r="A16" s="1" t="s">
        <v>21</v>
      </c>
      <c r="B16" t="s">
        <v>22</v>
      </c>
      <c r="C16">
        <v>8.9959907771088865E-2</v>
      </c>
      <c r="D16">
        <v>0.48207807111199391</v>
      </c>
      <c r="E16">
        <v>0.40166329853518717</v>
      </c>
      <c r="F16">
        <v>0.41660128424151249</v>
      </c>
      <c r="G16">
        <v>0.60796007535953778</v>
      </c>
      <c r="H16">
        <v>-0.51653509124564367</v>
      </c>
      <c r="I16">
        <v>0.1741603025539798</v>
      </c>
      <c r="J16">
        <v>0.59609120521172643</v>
      </c>
      <c r="K16">
        <v>0.59895833333333337</v>
      </c>
      <c r="L16" t="s">
        <v>17</v>
      </c>
      <c r="M16">
        <v>8</v>
      </c>
    </row>
    <row r="17" spans="1:13" x14ac:dyDescent="0.25">
      <c r="A17" s="1" t="s">
        <v>25</v>
      </c>
      <c r="B17" t="s">
        <v>26</v>
      </c>
      <c r="C17">
        <v>8.3014258561079579E-2</v>
      </c>
      <c r="D17">
        <v>0.40211272141077492</v>
      </c>
      <c r="E17">
        <v>0.2371571083284067</v>
      </c>
      <c r="F17">
        <v>0.45466042898307929</v>
      </c>
      <c r="G17">
        <v>0.67244439329054451</v>
      </c>
      <c r="H17">
        <v>-0.25531906856796421</v>
      </c>
      <c r="I17">
        <v>0.32513928171009981</v>
      </c>
      <c r="J17">
        <v>0.62930025743037676</v>
      </c>
      <c r="K17">
        <v>0.61739943872778302</v>
      </c>
      <c r="L17" t="s">
        <v>27</v>
      </c>
      <c r="M17">
        <v>8</v>
      </c>
    </row>
    <row r="18" spans="1:13" x14ac:dyDescent="0.25">
      <c r="A18" s="1" t="s">
        <v>52</v>
      </c>
      <c r="B18" t="s">
        <v>53</v>
      </c>
      <c r="C18">
        <v>8.0180816470486471E-2</v>
      </c>
      <c r="D18">
        <v>0.42230832634644128</v>
      </c>
      <c r="E18">
        <v>0.30472167055499688</v>
      </c>
      <c r="F18">
        <v>0.40410701343057598</v>
      </c>
      <c r="G18">
        <v>0.62000782625637341</v>
      </c>
      <c r="H18">
        <v>-0.39529916829035328</v>
      </c>
      <c r="I18">
        <v>0.2028357833821508</v>
      </c>
      <c r="J18">
        <v>0.57850162866449506</v>
      </c>
      <c r="K18">
        <v>0.55989583333333337</v>
      </c>
      <c r="L18" t="s">
        <v>17</v>
      </c>
      <c r="M18">
        <v>8</v>
      </c>
    </row>
    <row r="19" spans="1:13" x14ac:dyDescent="0.25">
      <c r="A19" s="1" t="s">
        <v>15</v>
      </c>
      <c r="B19" t="s">
        <v>16</v>
      </c>
      <c r="C19">
        <v>7.53910344373383E-2</v>
      </c>
      <c r="D19">
        <v>0.39372898352719821</v>
      </c>
      <c r="E19">
        <v>0.17380593240759429</v>
      </c>
      <c r="F19">
        <v>0.50486613280852433</v>
      </c>
      <c r="G19">
        <v>0.75840333612854782</v>
      </c>
      <c r="H19">
        <v>-0.2111827885455641</v>
      </c>
      <c r="I19">
        <v>0.35699421793112729</v>
      </c>
      <c r="J19">
        <v>0.57437567861020633</v>
      </c>
      <c r="K19">
        <v>0.5703125</v>
      </c>
      <c r="L19" t="s">
        <v>17</v>
      </c>
      <c r="M19">
        <v>6</v>
      </c>
    </row>
    <row r="20" spans="1:13" x14ac:dyDescent="0.25">
      <c r="A20" s="1" t="s">
        <v>64</v>
      </c>
      <c r="B20" t="s">
        <v>65</v>
      </c>
      <c r="C20">
        <v>7.1149689751500045E-2</v>
      </c>
      <c r="D20">
        <v>0.35801420280896551</v>
      </c>
      <c r="E20">
        <v>0.36513661144350129</v>
      </c>
      <c r="F20">
        <v>0.36723133270524388</v>
      </c>
      <c r="G20">
        <v>0.57626618737697388</v>
      </c>
      <c r="H20">
        <v>-0.38839289118326048</v>
      </c>
      <c r="I20">
        <v>0.18318998974141509</v>
      </c>
      <c r="J20">
        <v>0.60957683741648105</v>
      </c>
      <c r="K20">
        <v>0.59038290293855744</v>
      </c>
      <c r="L20" t="s">
        <v>66</v>
      </c>
      <c r="M20">
        <v>6</v>
      </c>
    </row>
    <row r="21" spans="1:13" x14ac:dyDescent="0.25">
      <c r="A21" s="1" t="s">
        <v>62</v>
      </c>
      <c r="B21" t="s">
        <v>63</v>
      </c>
      <c r="C21">
        <v>5.723346024076692E-2</v>
      </c>
      <c r="D21">
        <v>0.28943550593170531</v>
      </c>
      <c r="E21">
        <v>0.21166385104397861</v>
      </c>
      <c r="F21">
        <v>0.37038251973001979</v>
      </c>
      <c r="G21">
        <v>0.49801202401802319</v>
      </c>
      <c r="H21">
        <v>-0.32203392811304898</v>
      </c>
      <c r="I21">
        <v>0.17772493903398681</v>
      </c>
      <c r="J21">
        <v>0.58892508143322475</v>
      </c>
      <c r="K21">
        <v>0.61371527777777779</v>
      </c>
      <c r="L21" t="s">
        <v>17</v>
      </c>
      <c r="M21">
        <v>7</v>
      </c>
    </row>
    <row r="22" spans="1:13" x14ac:dyDescent="0.25">
      <c r="A22" s="1" t="s">
        <v>84</v>
      </c>
      <c r="B22" t="s">
        <v>85</v>
      </c>
      <c r="C22">
        <v>4.4523949902984361E-2</v>
      </c>
      <c r="D22">
        <v>0.22013827842953071</v>
      </c>
      <c r="E22">
        <v>0.25574844339206437</v>
      </c>
      <c r="F22">
        <v>0.29879662482600339</v>
      </c>
      <c r="G22">
        <v>0.42491237535840137</v>
      </c>
      <c r="H22">
        <v>-0.40009225808809712</v>
      </c>
      <c r="I22">
        <v>0.1112842075868925</v>
      </c>
      <c r="J22">
        <v>0.59891422366992397</v>
      </c>
      <c r="K22">
        <v>0.59375</v>
      </c>
      <c r="L22" t="s">
        <v>17</v>
      </c>
      <c r="M22">
        <v>8</v>
      </c>
    </row>
    <row r="23" spans="1:13" x14ac:dyDescent="0.25">
      <c r="A23" s="1" t="s">
        <v>76</v>
      </c>
      <c r="B23" t="s">
        <v>77</v>
      </c>
      <c r="C23">
        <v>2.86903250487387E-2</v>
      </c>
      <c r="D23">
        <v>0.1379146151021631</v>
      </c>
      <c r="E23">
        <v>0.20150758849915909</v>
      </c>
      <c r="F23">
        <v>0.24050194501785871</v>
      </c>
      <c r="G23">
        <v>0.36371376389999682</v>
      </c>
      <c r="H23">
        <v>-0.35469248735341891</v>
      </c>
      <c r="I23">
        <v>8.0887884778206173E-2</v>
      </c>
      <c r="J23">
        <v>0.58414766558089037</v>
      </c>
      <c r="K23">
        <v>0.58854166666666663</v>
      </c>
      <c r="L23" t="s">
        <v>17</v>
      </c>
      <c r="M23">
        <v>8</v>
      </c>
    </row>
    <row r="24" spans="1:13" x14ac:dyDescent="0.25">
      <c r="A24" s="1" t="s">
        <v>46</v>
      </c>
      <c r="B24" t="s">
        <v>47</v>
      </c>
      <c r="C24">
        <v>1.5517854998493339E-2</v>
      </c>
      <c r="D24">
        <v>6.6655252340819038E-2</v>
      </c>
      <c r="E24">
        <v>0.26693061530111811</v>
      </c>
      <c r="F24">
        <v>0.19070348064702969</v>
      </c>
      <c r="G24">
        <v>0.2822119647191883</v>
      </c>
      <c r="H24">
        <v>-0.2588658045907421</v>
      </c>
      <c r="I24">
        <v>5.9945557595088829E-2</v>
      </c>
      <c r="J24">
        <v>0.59621301775147928</v>
      </c>
      <c r="K24">
        <v>0.61116367076631972</v>
      </c>
      <c r="L24" t="s">
        <v>48</v>
      </c>
      <c r="M24">
        <v>6</v>
      </c>
    </row>
    <row r="25" spans="1:13" x14ac:dyDescent="0.25">
      <c r="A25" s="1" t="s">
        <v>12</v>
      </c>
      <c r="B25" t="s">
        <v>13</v>
      </c>
      <c r="C25">
        <v>1.153588776983216E-2</v>
      </c>
      <c r="D25">
        <v>5.9990122660687373E-2</v>
      </c>
      <c r="E25">
        <v>0.15024274255487791</v>
      </c>
      <c r="F25">
        <v>0.15240115558331141</v>
      </c>
      <c r="G25">
        <v>0.20264763720142481</v>
      </c>
      <c r="H25">
        <v>-0.26341825147083747</v>
      </c>
      <c r="I25">
        <v>4.379304662991159E-2</v>
      </c>
      <c r="J25">
        <v>0.60382513661202186</v>
      </c>
      <c r="K25">
        <v>0.50429352068696331</v>
      </c>
      <c r="L25" t="s">
        <v>14</v>
      </c>
      <c r="M25">
        <v>9</v>
      </c>
    </row>
    <row r="26" spans="1:13" x14ac:dyDescent="0.25">
      <c r="A26" s="1" t="s">
        <v>18</v>
      </c>
      <c r="B26" t="s">
        <v>19</v>
      </c>
      <c r="C26">
        <v>9.4555073794566624E-4</v>
      </c>
      <c r="D26">
        <v>3.501500565300741E-3</v>
      </c>
      <c r="E26">
        <v>0.29909801277635872</v>
      </c>
      <c r="F26">
        <v>0.15036810068777751</v>
      </c>
      <c r="G26">
        <v>0.23456806405353159</v>
      </c>
      <c r="H26">
        <v>-0.27407413930903091</v>
      </c>
      <c r="I26">
        <v>3.4499816010715089E-3</v>
      </c>
      <c r="J26">
        <v>0.58279742765273312</v>
      </c>
      <c r="K26">
        <v>0.58413719185423363</v>
      </c>
      <c r="L26" t="s">
        <v>20</v>
      </c>
      <c r="M26">
        <v>8</v>
      </c>
    </row>
    <row r="27" spans="1:13" x14ac:dyDescent="0.25">
      <c r="A27" s="1" t="s">
        <v>37</v>
      </c>
      <c r="B27" t="s">
        <v>38</v>
      </c>
      <c r="C27">
        <v>-1.963065742664472E-3</v>
      </c>
      <c r="D27">
        <v>-8.9348816359433592E-3</v>
      </c>
      <c r="E27">
        <v>0.2230731271558779</v>
      </c>
      <c r="F27">
        <v>0.10221458639952601</v>
      </c>
      <c r="G27">
        <v>0.15403075452061479</v>
      </c>
      <c r="H27">
        <v>-0.42510956077548689</v>
      </c>
      <c r="I27">
        <v>-4.6177877982406168E-3</v>
      </c>
      <c r="J27">
        <v>0.60846905537459284</v>
      </c>
      <c r="K27">
        <v>0.64756944444444442</v>
      </c>
      <c r="L27" t="s">
        <v>17</v>
      </c>
      <c r="M27">
        <v>6</v>
      </c>
    </row>
    <row r="28" spans="1:13" x14ac:dyDescent="0.25">
      <c r="A28" s="1" t="s">
        <v>34</v>
      </c>
      <c r="B28" t="s">
        <v>35</v>
      </c>
      <c r="C28">
        <v>-1.1564581202732519E-2</v>
      </c>
      <c r="D28">
        <v>-4.3079840499665178E-2</v>
      </c>
      <c r="E28">
        <v>0.2043904713672243</v>
      </c>
      <c r="F28">
        <v>4.4813662560383473E-2</v>
      </c>
      <c r="G28">
        <v>6.641081774263996E-2</v>
      </c>
      <c r="H28">
        <v>-0.29318284707545861</v>
      </c>
      <c r="I28">
        <v>-3.944494474383782E-2</v>
      </c>
      <c r="J28">
        <v>0.59261199895205663</v>
      </c>
      <c r="K28">
        <v>0.58219895287958112</v>
      </c>
      <c r="L28" t="s">
        <v>36</v>
      </c>
      <c r="M28">
        <v>6</v>
      </c>
    </row>
    <row r="29" spans="1:13" x14ac:dyDescent="0.25">
      <c r="A29" s="1" t="s">
        <v>73</v>
      </c>
      <c r="B29" t="s">
        <v>74</v>
      </c>
      <c r="C29">
        <v>-4.9495504311344973E-2</v>
      </c>
      <c r="D29">
        <v>-0.19987868208779511</v>
      </c>
      <c r="E29">
        <v>0.22383320454264741</v>
      </c>
      <c r="F29">
        <v>-0.11525978832267041</v>
      </c>
      <c r="G29">
        <v>-0.1661543638503753</v>
      </c>
      <c r="H29">
        <v>-0.46023567659356868</v>
      </c>
      <c r="I29">
        <v>-0.10754382336824821</v>
      </c>
      <c r="J29">
        <v>0.62920334010381407</v>
      </c>
      <c r="K29">
        <v>0.6155234657039711</v>
      </c>
      <c r="L29" t="s">
        <v>75</v>
      </c>
      <c r="M29">
        <v>6</v>
      </c>
    </row>
    <row r="30" spans="1:13" x14ac:dyDescent="0.25">
      <c r="A30" s="1" t="s">
        <v>44</v>
      </c>
      <c r="B30" t="s">
        <v>45</v>
      </c>
      <c r="C30">
        <v>-0.1211358644415093</v>
      </c>
      <c r="D30">
        <v>-0.44554694196461581</v>
      </c>
      <c r="E30">
        <v>0.24526057610117269</v>
      </c>
      <c r="F30">
        <v>-0.40222805993847138</v>
      </c>
      <c r="G30">
        <v>-0.5445722846102149</v>
      </c>
      <c r="H30">
        <v>-0.54278657562558685</v>
      </c>
      <c r="I30">
        <v>-0.2231740243426148</v>
      </c>
      <c r="J30">
        <v>0.60152008686210645</v>
      </c>
      <c r="K30">
        <v>0.546875</v>
      </c>
      <c r="L30" t="s">
        <v>17</v>
      </c>
      <c r="M30">
        <v>9</v>
      </c>
    </row>
    <row r="31" spans="1:13" x14ac:dyDescent="0.25">
      <c r="A31" s="2"/>
      <c r="B31" s="3"/>
      <c r="C31" s="3">
        <f>SUBTOTAL(101,Table1[Annual Return])</f>
        <v>0.1230886534186757</v>
      </c>
      <c r="D31" s="3">
        <f>SUBTOTAL(101,Table1[Cumulative Returns])</f>
        <v>1.3924920864368271</v>
      </c>
      <c r="E31" s="3">
        <f>SUBTOTAL(101,Table1[Annual Volatility])</f>
        <v>0.28860293755223859</v>
      </c>
      <c r="F31" s="3">
        <f>SUBTOTAL(101,Table1[Sharpe Ratio])</f>
        <v>0.45262831736503106</v>
      </c>
      <c r="G31" s="3">
        <f>SUBTOTAL(101,Table1[Sortino Ratio])</f>
        <v>0.71183828114636449</v>
      </c>
      <c r="H31" s="3">
        <f>SUBTOTAL(101,Table1[Max Drawdown])</f>
        <v>-0.35544686890532701</v>
      </c>
      <c r="I31" s="3">
        <f>SUBTOTAL(101,Table1[Calmar Ratio])</f>
        <v>0.33165203275898714</v>
      </c>
      <c r="J31" s="3">
        <f>SUBTOTAL(101,Table1[2_Train])</f>
        <v>0.59780821298236897</v>
      </c>
      <c r="K31" s="3">
        <f>SUBTOTAL(101,Table1[2_Test])</f>
        <v>0.58611711877345829</v>
      </c>
      <c r="L31" s="3" t="e">
        <f>SUBTOTAL(101,Table1[Test Date])</f>
        <v>#DIV/0!</v>
      </c>
      <c r="M31" s="3">
        <f>SUBTOTAL(101,Table1[NoOrders])</f>
        <v>6.931034482758621</v>
      </c>
    </row>
  </sheetData>
  <conditionalFormatting sqref="C2:C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Natkamon Maleehuan</cp:lastModifiedBy>
  <dcterms:created xsi:type="dcterms:W3CDTF">2024-07-03T15:18:16Z</dcterms:created>
  <dcterms:modified xsi:type="dcterms:W3CDTF">2024-07-03T15:19:15Z</dcterms:modified>
</cp:coreProperties>
</file>