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VIX\"/>
    </mc:Choice>
  </mc:AlternateContent>
  <xr:revisionPtr revIDLastSave="0" documentId="13_ncr:1_{40887B94-609B-4543-ABC5-747B236839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J31" i="1"/>
  <c r="K31" i="1"/>
  <c r="C31" i="1"/>
</calcChain>
</file>

<file path=xl/sharedStrings.xml><?xml version="1.0" encoding="utf-8"?>
<sst xmlns="http://schemas.openxmlformats.org/spreadsheetml/2006/main" count="99" uniqueCount="86">
  <si>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</si>
  <si>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</si>
  <si>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</si>
  <si>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</si>
  <si>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</si>
  <si>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</si>
  <si>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</si>
  <si>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</si>
  <si>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2_Train</t>
  </si>
  <si>
    <t>2_Test</t>
  </si>
  <si>
    <t>Test Date</t>
  </si>
  <si>
    <t>^SET.BK</t>
  </si>
  <si>
    <t>SET_SET Index</t>
  </si>
  <si>
    <t>2018-09-13 00:00:00+07:00</t>
  </si>
  <si>
    <t>ADVANC.BK</t>
  </si>
  <si>
    <t>Advanced Info Service Public Company Limited</t>
  </si>
  <si>
    <t>2019-03-28 00:00:00+07:00</t>
  </si>
  <si>
    <t>AOT.BK</t>
  </si>
  <si>
    <t>Airports of Thailand Public Company Limited</t>
  </si>
  <si>
    <t>2020-02-21 00:00:00+07:00</t>
  </si>
  <si>
    <t>BANPU.BK</t>
  </si>
  <si>
    <t>Banpu Public Company Limited</t>
  </si>
  <si>
    <t>BBL.BK</t>
  </si>
  <si>
    <t>Bangkok Bank Public Company Limited</t>
  </si>
  <si>
    <t>BDMS.BK</t>
  </si>
  <si>
    <t>Bangkok Dusit Medical Services Public Company Limited</t>
  </si>
  <si>
    <t>2019-08-05 00:00:00+07:00</t>
  </si>
  <si>
    <t>BH.BK</t>
  </si>
  <si>
    <t>Bumrungrad Hospital Public Company Limited</t>
  </si>
  <si>
    <t>2020-01-09 00:00:00+07:00</t>
  </si>
  <si>
    <t>CENTEL.BK</t>
  </si>
  <si>
    <t>Central Plaza Hotel Public Company Limited</t>
  </si>
  <si>
    <t>2019-07-02 00:00:00+07:00</t>
  </si>
  <si>
    <t>CPALL.BK</t>
  </si>
  <si>
    <t>CP ALL Public Company Limited</t>
  </si>
  <si>
    <t>2020-01-21 00:00:00+07:00</t>
  </si>
  <si>
    <t>CPF.BK</t>
  </si>
  <si>
    <t>Charoen Pokphand Foods Public Company Limited</t>
  </si>
  <si>
    <t>CPN.BK</t>
  </si>
  <si>
    <t>Central Pattana Public Company Limited</t>
  </si>
  <si>
    <t>2019-05-23 00:00:00+07:00</t>
  </si>
  <si>
    <t>DELTA.BK</t>
  </si>
  <si>
    <t>Delta Electronics (Thailand) Public Company Limited</t>
  </si>
  <si>
    <t>EGCO.BK</t>
  </si>
  <si>
    <t>Electricity Generating Public Company Limited</t>
  </si>
  <si>
    <t>HMPRO.BK</t>
  </si>
  <si>
    <t>Home Product Center Public Company Limited</t>
  </si>
  <si>
    <t>2019-08-22 00:00:00+07:00</t>
  </si>
  <si>
    <t>INTUCH.BK</t>
  </si>
  <si>
    <t>Intouch Holdings Public Company Limited</t>
  </si>
  <si>
    <t>2018-03-07 00:00:00+07:00</t>
  </si>
  <si>
    <t>KBANK.BK</t>
  </si>
  <si>
    <t>Kasikornbank Public Company Limited</t>
  </si>
  <si>
    <t>KCE.BK</t>
  </si>
  <si>
    <t>KCE Electronics Public Company Limited</t>
  </si>
  <si>
    <t>2019-03-29 00:00:00+07:00</t>
  </si>
  <si>
    <t>KTB.BK</t>
  </si>
  <si>
    <t>Krung Thai Bank Public Company Limited</t>
  </si>
  <si>
    <t>KTC.BK</t>
  </si>
  <si>
    <t>Krungthai Card Public Company Limited</t>
  </si>
  <si>
    <t>2019-11-06 00:00:00+07:00</t>
  </si>
  <si>
    <t>LH.BK</t>
  </si>
  <si>
    <t>Land and Houses Public Company Limited</t>
  </si>
  <si>
    <t>MINT.BK</t>
  </si>
  <si>
    <t>Minor International Public Company Limited</t>
  </si>
  <si>
    <t>2019-05-15 00:00:00+07:00</t>
  </si>
  <si>
    <t>PTT.BK</t>
  </si>
  <si>
    <t>PTT Public Company Limited</t>
  </si>
  <si>
    <t>2019-08-30 00:00:00+07:00</t>
  </si>
  <si>
    <t>PTTEP.BK</t>
  </si>
  <si>
    <t>PTT Exploration and Production Public Company Limited</t>
  </si>
  <si>
    <t>2019-08-16 00:00:00+07:00</t>
  </si>
  <si>
    <t>RATCH.BK</t>
  </si>
  <si>
    <t>Ratch Group Public Company Limited</t>
  </si>
  <si>
    <t>2019-06-07 00:00:00+07:00</t>
  </si>
  <si>
    <t>SCC.BK</t>
  </si>
  <si>
    <t>The Siam Cement Public Company Limited</t>
  </si>
  <si>
    <t>TISCO.BK</t>
  </si>
  <si>
    <t>TISCO Financial Group Public Company Limited</t>
  </si>
  <si>
    <t>TRUE.BK</t>
  </si>
  <si>
    <t>True Corporation Public Company Limited</t>
  </si>
  <si>
    <t>TTB.BK</t>
  </si>
  <si>
    <t>TMBThanachart Bank Public Company Limited</t>
  </si>
  <si>
    <t>TU.BK</t>
  </si>
  <si>
    <t>Thai Union Group Public Company Limited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</si>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</sst>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 applyBorder="1"/>
  </cellXfs>
  <cellStyles count="1">
    <cellStyle name="Normal" xfId="0" builtinId="0"/>
  </cellStyles>
  <dxfs count="15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F69AD-4C23-47A3-A5B7-B0527B4560EC}" name="Table1" displayName="Table1" ref="A1:L31" totalsRowCount="1" headerRowDxfId="13" totalsRowDxfId="0">
  <autoFilter ref="A1:L30" xr:uid="{B74F69AD-4C23-47A3-A5B7-B0527B4560EC}"/>
  <sortState xmlns:xlrd2="http://schemas.microsoft.com/office/spreadsheetml/2017/richdata2" ref="A2:L30">
    <sortCondition descending="1" ref="C2:C30"/>
  </sortState>
  <tableColumns count="12">
    <tableColumn id="1" xr3:uid="{DC9352CF-514E-418F-BA1D-80D8BB6D93FF}" name="Column1" dataDxfId="14" totalsRowDxfId="12"/>
    <tableColumn id="2" xr3:uid="{78415BFC-BB01-4E26-949B-2E27EC532EA0}" name="Index Name" totalsRowDxfId="11"/>
    <tableColumn id="3" xr3:uid="{6F147D45-A78F-4383-AEA6-BD6DC7E517C2}" name="Annual Return" totalsRowFunction="average" totalsRowDxfId="10"/>
    <tableColumn id="4" xr3:uid="{516E00B5-E282-4311-BB50-927F1A8934A7}" name="Cumulative Returns" totalsRowFunction="average" totalsRowDxfId="9"/>
    <tableColumn id="5" xr3:uid="{F261BFF8-7F2C-45A3-B0FD-1A4E650AFDD2}" name="Annual Volatility" totalsRowFunction="average" totalsRowDxfId="8"/>
    <tableColumn id="6" xr3:uid="{B922D521-4360-45F1-977E-1E2B2DF5BB47}" name="Sharpe Ratio" totalsRowFunction="average" totalsRowDxfId="7"/>
    <tableColumn id="7" xr3:uid="{214440E8-9D68-4613-AC02-612D030C2CCD}" name="Sortino Ratio" totalsRowFunction="average" totalsRowDxfId="6"/>
    <tableColumn id="8" xr3:uid="{C9744B24-79D6-4D49-A3BD-A5B30F714126}" name="Max Drawdown" totalsRowFunction="average" totalsRowDxfId="5"/>
    <tableColumn id="9" xr3:uid="{E01D2DD7-AF7C-4A98-A38F-6CAC76C9CE06}" name="Calmar Ratio" totalsRowFunction="average" totalsRowDxfId="4"/>
    <tableColumn id="10" xr3:uid="{B7EC3873-C81A-4BEE-80BF-C2460EA79840}" name="2_Train" totalsRowFunction="average" totalsRowDxfId="3"/>
    <tableColumn id="11" xr3:uid="{CAC41978-743D-4A3B-93D7-36B339A4B968}" name="2_Test" totalsRowFunction="average" totalsRowDxfId="2"/>
    <tableColumn id="12" xr3:uid="{C2D74E7B-6C22-4EA9-B279-F83F18408BD5}" name="Test Date" totalsRowDxfId="1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79" workbookViewId="0">
      <selection activeCell="O28" sqref="O28"/>
    </sheetView>
  </sheetViews>
  <sheetFormatPr defaultRowHeight="15" x14ac:dyDescent="0.25"/>
  <cols>
    <col min="1" max="1" width="11.5703125" bestFit="1" customWidth="1"/>
    <col min="2" max="2" width="17" customWidth="1"/>
    <col min="3" max="4" width="12.7109375" bestFit="1" customWidth="1"/>
    <col min="5" max="5" width="12" bestFit="1" customWidth="1"/>
    <col min="6" max="9" width="12.7109375" bestFit="1" customWidth="1"/>
    <col min="10" max="11" width="12" bestFit="1" customWidth="1"/>
    <col min="12" max="12" width="24" bestFit="1" customWidth="1"/>
  </cols>
  <sheetData>
    <row r="1" spans="1:12" x14ac:dyDescent="0.25">
      <c r="A1" t="s">
        <v>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41</v>
      </c>
      <c r="B2" t="s">
        <v>42</v>
      </c>
      <c r="C2">
        <v>1.036417269138687</v>
      </c>
      <c r="D2">
        <v>24.747598078125481</v>
      </c>
      <c r="E2">
        <v>0.70306615653685456</v>
      </c>
      <c r="F2">
        <v>1.355435240870698</v>
      </c>
      <c r="G2">
        <v>2.270230983677239</v>
      </c>
      <c r="H2">
        <v>-0.61820866182427736</v>
      </c>
      <c r="I2">
        <v>1.676484548243492</v>
      </c>
      <c r="J2">
        <v>0.58805646036916392</v>
      </c>
      <c r="K2">
        <v>0.5234375</v>
      </c>
      <c r="L2" t="s">
        <v>16</v>
      </c>
    </row>
    <row r="3" spans="1:12" x14ac:dyDescent="0.25">
      <c r="A3" s="1" t="s">
        <v>53</v>
      </c>
      <c r="B3" t="s">
        <v>54</v>
      </c>
      <c r="C3">
        <v>0.34803958993071887</v>
      </c>
      <c r="D3">
        <v>2.9074821257899108</v>
      </c>
      <c r="E3">
        <v>0.41270705072783348</v>
      </c>
      <c r="F3">
        <v>0.92858132821747552</v>
      </c>
      <c r="G3">
        <v>1.4622579321779581</v>
      </c>
      <c r="H3">
        <v>-0.59417462002462629</v>
      </c>
      <c r="I3">
        <v>0.58575303993343575</v>
      </c>
      <c r="J3">
        <v>0.60178144688246793</v>
      </c>
      <c r="K3">
        <v>0.54995655951346656</v>
      </c>
      <c r="L3" t="s">
        <v>55</v>
      </c>
    </row>
    <row r="4" spans="1:12" x14ac:dyDescent="0.25">
      <c r="A4" s="1" t="s">
        <v>30</v>
      </c>
      <c r="B4" t="s">
        <v>31</v>
      </c>
      <c r="C4">
        <v>0.22950884194165069</v>
      </c>
      <c r="D4">
        <v>1.444134049364862</v>
      </c>
      <c r="E4">
        <v>0.36917177109412452</v>
      </c>
      <c r="F4">
        <v>0.74322520797574054</v>
      </c>
      <c r="G4">
        <v>1.157063221432153</v>
      </c>
      <c r="H4">
        <v>-0.28695654154140687</v>
      </c>
      <c r="I4">
        <v>0.79980348490690623</v>
      </c>
      <c r="J4">
        <v>0.63938560293443369</v>
      </c>
      <c r="K4">
        <v>0.60036663611365715</v>
      </c>
      <c r="L4" t="s">
        <v>32</v>
      </c>
    </row>
    <row r="5" spans="1:12" x14ac:dyDescent="0.25">
      <c r="A5" s="1" t="s">
        <v>69</v>
      </c>
      <c r="B5" t="s">
        <v>70</v>
      </c>
      <c r="C5">
        <v>0.22652835800584989</v>
      </c>
      <c r="D5">
        <v>1.3605267495705169</v>
      </c>
      <c r="E5">
        <v>0.32537332476220909</v>
      </c>
      <c r="F5">
        <v>0.79000034263565344</v>
      </c>
      <c r="G5">
        <v>1.2123824022477649</v>
      </c>
      <c r="H5">
        <v>-0.27519386440924237</v>
      </c>
      <c r="I5">
        <v>0.82315918813138311</v>
      </c>
      <c r="J5">
        <v>0.57661480433757661</v>
      </c>
      <c r="K5">
        <v>0.53534401508011309</v>
      </c>
      <c r="L5" t="s">
        <v>71</v>
      </c>
    </row>
    <row r="6" spans="1:12" x14ac:dyDescent="0.25">
      <c r="A6" s="1" t="s">
        <v>81</v>
      </c>
      <c r="B6" t="s">
        <v>82</v>
      </c>
      <c r="C6">
        <v>0.2076082405675759</v>
      </c>
      <c r="D6">
        <v>1.3669771436236029</v>
      </c>
      <c r="E6">
        <v>0.29450894726524429</v>
      </c>
      <c r="F6">
        <v>0.78874877870012239</v>
      </c>
      <c r="G6">
        <v>1.185501186391078</v>
      </c>
      <c r="H6">
        <v>-0.37692297800445562</v>
      </c>
      <c r="I6">
        <v>0.55079751748412054</v>
      </c>
      <c r="J6">
        <v>0.62540716612377845</v>
      </c>
      <c r="K6">
        <v>0.64409722222222221</v>
      </c>
      <c r="L6" t="s">
        <v>16</v>
      </c>
    </row>
    <row r="7" spans="1:12" x14ac:dyDescent="0.25">
      <c r="A7" s="1" t="s">
        <v>27</v>
      </c>
      <c r="B7" t="s">
        <v>28</v>
      </c>
      <c r="C7">
        <v>0.17365549966827459</v>
      </c>
      <c r="D7">
        <v>0.84275936383132577</v>
      </c>
      <c r="E7">
        <v>0.28598005505690799</v>
      </c>
      <c r="F7">
        <v>0.70162333388770304</v>
      </c>
      <c r="G7">
        <v>1.1165645305124561</v>
      </c>
      <c r="H7">
        <v>-0.28701337022794038</v>
      </c>
      <c r="I7">
        <v>0.60504324077432647</v>
      </c>
      <c r="J7">
        <v>0.5814497272018706</v>
      </c>
      <c r="K7">
        <v>0.58047767393561789</v>
      </c>
      <c r="L7" t="s">
        <v>29</v>
      </c>
    </row>
    <row r="8" spans="1:12" x14ac:dyDescent="0.25">
      <c r="A8" s="1" t="s">
        <v>56</v>
      </c>
      <c r="B8" t="s">
        <v>57</v>
      </c>
      <c r="C8">
        <v>0.15696702351435449</v>
      </c>
      <c r="D8">
        <v>0.94632816064293479</v>
      </c>
      <c r="E8">
        <v>0.23898576202879951</v>
      </c>
      <c r="F8">
        <v>0.7285605298559884</v>
      </c>
      <c r="G8">
        <v>1.186028307770771</v>
      </c>
      <c r="H8">
        <v>-0.30000000921339443</v>
      </c>
      <c r="I8">
        <v>0.5232233956456368</v>
      </c>
      <c r="J8">
        <v>0.60325732899022799</v>
      </c>
      <c r="K8">
        <v>0.65190972222222221</v>
      </c>
      <c r="L8" t="s">
        <v>16</v>
      </c>
    </row>
    <row r="9" spans="1:12" x14ac:dyDescent="0.25">
      <c r="A9" s="1" t="s">
        <v>79</v>
      </c>
      <c r="B9" t="s">
        <v>80</v>
      </c>
      <c r="C9">
        <v>0.15581725793546949</v>
      </c>
      <c r="D9">
        <v>0.93750936453949985</v>
      </c>
      <c r="E9">
        <v>0.44911897393167188</v>
      </c>
      <c r="F9">
        <v>0.5115252808527736</v>
      </c>
      <c r="G9">
        <v>1.0966267653789921</v>
      </c>
      <c r="H9">
        <v>-0.41279070154275671</v>
      </c>
      <c r="I9">
        <v>0.37747279033447428</v>
      </c>
      <c r="J9">
        <v>0.59913137893593915</v>
      </c>
      <c r="K9">
        <v>0.60850694444444442</v>
      </c>
      <c r="L9" t="s">
        <v>16</v>
      </c>
    </row>
    <row r="10" spans="1:12" x14ac:dyDescent="0.25">
      <c r="A10" s="1" t="s">
        <v>77</v>
      </c>
      <c r="B10" t="s">
        <v>78</v>
      </c>
      <c r="C10">
        <v>0.1300701831439737</v>
      </c>
      <c r="D10">
        <v>0.74806219810533148</v>
      </c>
      <c r="E10">
        <v>0.18404596424695549</v>
      </c>
      <c r="F10">
        <v>0.75640629521003566</v>
      </c>
      <c r="G10">
        <v>1.1496806670658879</v>
      </c>
      <c r="H10">
        <v>-0.24397581899633591</v>
      </c>
      <c r="I10">
        <v>0.53312735532174638</v>
      </c>
      <c r="J10">
        <v>0.59956568946796962</v>
      </c>
      <c r="K10">
        <v>0.56510416666666663</v>
      </c>
      <c r="L10" t="s">
        <v>16</v>
      </c>
    </row>
    <row r="11" spans="1:12" x14ac:dyDescent="0.25">
      <c r="A11" s="1" t="s">
        <v>58</v>
      </c>
      <c r="B11" t="s">
        <v>59</v>
      </c>
      <c r="C11">
        <v>0.12107984073611559</v>
      </c>
      <c r="D11">
        <v>0.57673348561600291</v>
      </c>
      <c r="E11">
        <v>0.3410632583374143</v>
      </c>
      <c r="F11">
        <v>0.50534581377364618</v>
      </c>
      <c r="G11">
        <v>0.74479805155306389</v>
      </c>
      <c r="H11">
        <v>-0.45901682622453571</v>
      </c>
      <c r="I11">
        <v>0.26378083289889542</v>
      </c>
      <c r="J11">
        <v>0.59805873568939771</v>
      </c>
      <c r="K11">
        <v>0.56417910447761199</v>
      </c>
      <c r="L11" t="s">
        <v>60</v>
      </c>
    </row>
    <row r="12" spans="1:12" x14ac:dyDescent="0.25">
      <c r="A12" s="1" t="s">
        <v>48</v>
      </c>
      <c r="B12" t="s">
        <v>49</v>
      </c>
      <c r="C12">
        <v>0.1150932547171104</v>
      </c>
      <c r="D12">
        <v>0.84116559658096057</v>
      </c>
      <c r="E12">
        <v>0.18022466163317891</v>
      </c>
      <c r="F12">
        <v>0.69400359086820385</v>
      </c>
      <c r="G12">
        <v>1.0927498952899559</v>
      </c>
      <c r="H12">
        <v>-0.23505525462754201</v>
      </c>
      <c r="I12">
        <v>0.48964340277983592</v>
      </c>
      <c r="J12">
        <v>0.5997521685254027</v>
      </c>
      <c r="K12">
        <v>0.58244869072894545</v>
      </c>
      <c r="L12" t="s">
        <v>50</v>
      </c>
    </row>
    <row r="13" spans="1:12" x14ac:dyDescent="0.25">
      <c r="A13" s="1" t="s">
        <v>66</v>
      </c>
      <c r="B13" t="s">
        <v>67</v>
      </c>
      <c r="C13">
        <v>0.1016686382761165</v>
      </c>
      <c r="D13">
        <v>0.49696774616985467</v>
      </c>
      <c r="E13">
        <v>0.25845125544478392</v>
      </c>
      <c r="F13">
        <v>0.50217747535793045</v>
      </c>
      <c r="G13">
        <v>0.80577524828511937</v>
      </c>
      <c r="H13">
        <v>-0.24599396271250351</v>
      </c>
      <c r="I13">
        <v>0.41329729053122349</v>
      </c>
      <c r="J13">
        <v>0.56351094196003804</v>
      </c>
      <c r="K13">
        <v>0.62987630827783059</v>
      </c>
      <c r="L13" t="s">
        <v>68</v>
      </c>
    </row>
    <row r="14" spans="1:12" x14ac:dyDescent="0.25">
      <c r="A14" s="1" t="s">
        <v>38</v>
      </c>
      <c r="B14" t="s">
        <v>39</v>
      </c>
      <c r="C14">
        <v>0.10014149758544109</v>
      </c>
      <c r="D14">
        <v>0.52658970027565255</v>
      </c>
      <c r="E14">
        <v>0.31092591498684741</v>
      </c>
      <c r="F14">
        <v>0.46140739850524792</v>
      </c>
      <c r="G14">
        <v>0.70689349974656268</v>
      </c>
      <c r="H14">
        <v>-0.31651380962500719</v>
      </c>
      <c r="I14">
        <v>0.31638903118977563</v>
      </c>
      <c r="J14">
        <v>0.60523372847237755</v>
      </c>
      <c r="K14">
        <v>0.56976744186046513</v>
      </c>
      <c r="L14" t="s">
        <v>40</v>
      </c>
    </row>
    <row r="15" spans="1:12" x14ac:dyDescent="0.25">
      <c r="A15" s="1" t="s">
        <v>22</v>
      </c>
      <c r="B15" t="s">
        <v>23</v>
      </c>
      <c r="C15">
        <v>9.2991765262200765E-2</v>
      </c>
      <c r="D15">
        <v>0.50100145196883261</v>
      </c>
      <c r="E15">
        <v>0.25162881400855941</v>
      </c>
      <c r="F15">
        <v>0.47902016472543751</v>
      </c>
      <c r="G15">
        <v>0.70589401455508061</v>
      </c>
      <c r="H15">
        <v>-0.29492186259841069</v>
      </c>
      <c r="I15">
        <v>0.31530983984332761</v>
      </c>
      <c r="J15">
        <v>0.58371335504885991</v>
      </c>
      <c r="K15">
        <v>0.57118055555555558</v>
      </c>
      <c r="L15" t="s">
        <v>16</v>
      </c>
    </row>
    <row r="16" spans="1:12" x14ac:dyDescent="0.25">
      <c r="A16" s="1" t="s">
        <v>20</v>
      </c>
      <c r="B16" t="s">
        <v>21</v>
      </c>
      <c r="C16">
        <v>8.9959907771087755E-2</v>
      </c>
      <c r="D16">
        <v>0.48207807111198758</v>
      </c>
      <c r="E16">
        <v>0.40166323961207379</v>
      </c>
      <c r="F16">
        <v>0.41660127703527328</v>
      </c>
      <c r="G16">
        <v>0.60796013370436097</v>
      </c>
      <c r="H16">
        <v>-0.5165350912456429</v>
      </c>
      <c r="I16">
        <v>0.17416030255397791</v>
      </c>
      <c r="J16">
        <v>0.59609120521172643</v>
      </c>
      <c r="K16">
        <v>0.60069444444444442</v>
      </c>
      <c r="L16" t="s">
        <v>16</v>
      </c>
    </row>
    <row r="17" spans="1:12" x14ac:dyDescent="0.25">
      <c r="A17" s="1" t="s">
        <v>24</v>
      </c>
      <c r="B17" t="s">
        <v>25</v>
      </c>
      <c r="C17">
        <v>8.3014258561079801E-2</v>
      </c>
      <c r="D17">
        <v>0.4021127214107767</v>
      </c>
      <c r="E17">
        <v>0.2371571579479351</v>
      </c>
      <c r="F17">
        <v>0.45466037740764742</v>
      </c>
      <c r="G17">
        <v>0.67244443272713217</v>
      </c>
      <c r="H17">
        <v>-0.25531931250909368</v>
      </c>
      <c r="I17">
        <v>0.32513897106049539</v>
      </c>
      <c r="J17">
        <v>0.62906622981511817</v>
      </c>
      <c r="K17">
        <v>0.61927034611786713</v>
      </c>
      <c r="L17" t="s">
        <v>26</v>
      </c>
    </row>
    <row r="18" spans="1:12" x14ac:dyDescent="0.25">
      <c r="A18" s="1" t="s">
        <v>51</v>
      </c>
      <c r="B18" t="s">
        <v>52</v>
      </c>
      <c r="C18">
        <v>8.0180816470487137E-2</v>
      </c>
      <c r="D18">
        <v>0.42230832634644527</v>
      </c>
      <c r="E18">
        <v>0.30472166787042398</v>
      </c>
      <c r="F18">
        <v>0.40410702633004081</v>
      </c>
      <c r="G18">
        <v>0.62000762941429388</v>
      </c>
      <c r="H18">
        <v>-0.39529913144143131</v>
      </c>
      <c r="I18">
        <v>0.20283580229006129</v>
      </c>
      <c r="J18">
        <v>0.57828447339847988</v>
      </c>
      <c r="K18">
        <v>0.55902777777777779</v>
      </c>
      <c r="L18" t="s">
        <v>16</v>
      </c>
    </row>
    <row r="19" spans="1:12" x14ac:dyDescent="0.25">
      <c r="A19" s="1" t="s">
        <v>14</v>
      </c>
      <c r="B19" t="s">
        <v>15</v>
      </c>
      <c r="C19">
        <v>7.5391010852495333E-2</v>
      </c>
      <c r="D19">
        <v>0.39372884391618612</v>
      </c>
      <c r="E19">
        <v>0.17380586842003259</v>
      </c>
      <c r="F19">
        <v>0.50486612899451089</v>
      </c>
      <c r="G19">
        <v>0.75840331274552031</v>
      </c>
      <c r="H19">
        <v>-0.21118284320916819</v>
      </c>
      <c r="I19">
        <v>0.35699401384526069</v>
      </c>
      <c r="J19">
        <v>0.57480998914223669</v>
      </c>
      <c r="K19">
        <v>0.5703125</v>
      </c>
      <c r="L19" t="s">
        <v>16</v>
      </c>
    </row>
    <row r="20" spans="1:12" x14ac:dyDescent="0.25">
      <c r="A20" s="1" t="s">
        <v>63</v>
      </c>
      <c r="B20" t="s">
        <v>64</v>
      </c>
      <c r="C20">
        <v>7.1149711082054035E-2</v>
      </c>
      <c r="D20">
        <v>0.35801432321509902</v>
      </c>
      <c r="E20">
        <v>0.36513662147636439</v>
      </c>
      <c r="F20">
        <v>0.36723138770121733</v>
      </c>
      <c r="G20">
        <v>0.57626624315960673</v>
      </c>
      <c r="H20">
        <v>-0.38839283695610438</v>
      </c>
      <c r="I20">
        <v>0.18319007023833259</v>
      </c>
      <c r="J20">
        <v>0.60957683741648105</v>
      </c>
      <c r="K20">
        <v>0.59038290293855744</v>
      </c>
      <c r="L20" t="s">
        <v>65</v>
      </c>
    </row>
    <row r="21" spans="1:12" x14ac:dyDescent="0.25">
      <c r="A21" s="1" t="s">
        <v>61</v>
      </c>
      <c r="B21" t="s">
        <v>62</v>
      </c>
      <c r="C21">
        <v>5.7233478436035989E-2</v>
      </c>
      <c r="D21">
        <v>0.28943560729063211</v>
      </c>
      <c r="E21">
        <v>0.21166377147489851</v>
      </c>
      <c r="F21">
        <v>0.37038265608643872</v>
      </c>
      <c r="G21">
        <v>0.49801231021152409</v>
      </c>
      <c r="H21">
        <v>-0.32203392811304921</v>
      </c>
      <c r="I21">
        <v>0.17772499553508009</v>
      </c>
      <c r="J21">
        <v>0.58849077090119439</v>
      </c>
      <c r="K21">
        <v>0.61371527777777779</v>
      </c>
      <c r="L21" t="s">
        <v>16</v>
      </c>
    </row>
    <row r="22" spans="1:12" x14ac:dyDescent="0.25">
      <c r="A22" s="1" t="s">
        <v>83</v>
      </c>
      <c r="B22" t="s">
        <v>84</v>
      </c>
      <c r="C22">
        <v>4.4523931861979671E-2</v>
      </c>
      <c r="D22">
        <v>0.22013818217390099</v>
      </c>
      <c r="E22">
        <v>0.25574851018892159</v>
      </c>
      <c r="F22">
        <v>0.29879654780656312</v>
      </c>
      <c r="G22">
        <v>0.42491220164608973</v>
      </c>
      <c r="H22">
        <v>-0.4000923722984388</v>
      </c>
      <c r="I22">
        <v>0.11128413072761149</v>
      </c>
      <c r="J22">
        <v>0.59869706840390879</v>
      </c>
      <c r="K22">
        <v>0.59548611111111116</v>
      </c>
      <c r="L22" t="s">
        <v>16</v>
      </c>
    </row>
    <row r="23" spans="1:12" x14ac:dyDescent="0.25">
      <c r="A23" s="1" t="s">
        <v>75</v>
      </c>
      <c r="B23" t="s">
        <v>76</v>
      </c>
      <c r="C23">
        <v>2.8690299132370312E-2</v>
      </c>
      <c r="D23">
        <v>0.13791448416168331</v>
      </c>
      <c r="E23">
        <v>0.2015076486046585</v>
      </c>
      <c r="F23">
        <v>0.2405018099185936</v>
      </c>
      <c r="G23">
        <v>0.36371349358128507</v>
      </c>
      <c r="H23">
        <v>-0.35469257841873342</v>
      </c>
      <c r="I23">
        <v>8.0887790943570001E-2</v>
      </c>
      <c r="J23">
        <v>0.58458197611292073</v>
      </c>
      <c r="K23">
        <v>0.58940972222222221</v>
      </c>
      <c r="L23" t="s">
        <v>16</v>
      </c>
    </row>
    <row r="24" spans="1:12" x14ac:dyDescent="0.25">
      <c r="A24" s="1" t="s">
        <v>45</v>
      </c>
      <c r="B24" t="s">
        <v>46</v>
      </c>
      <c r="C24">
        <v>1.551787651930892E-2</v>
      </c>
      <c r="D24">
        <v>6.6655347064514814E-2</v>
      </c>
      <c r="E24">
        <v>0.26693057759067668</v>
      </c>
      <c r="F24">
        <v>0.19070355555643109</v>
      </c>
      <c r="G24">
        <v>0.28221201839722299</v>
      </c>
      <c r="H24">
        <v>-0.25886580459074199</v>
      </c>
      <c r="I24">
        <v>5.9945640730115553E-2</v>
      </c>
      <c r="J24">
        <v>0.59621301775147928</v>
      </c>
      <c r="K24">
        <v>0.61021759697256384</v>
      </c>
      <c r="L24" t="s">
        <v>47</v>
      </c>
    </row>
    <row r="25" spans="1:12" x14ac:dyDescent="0.25">
      <c r="A25" s="1" t="s">
        <v>11</v>
      </c>
      <c r="B25" t="s">
        <v>12</v>
      </c>
      <c r="C25">
        <v>1.153588776983216E-2</v>
      </c>
      <c r="D25">
        <v>5.9990122660687373E-2</v>
      </c>
      <c r="E25">
        <v>0.15024274255487791</v>
      </c>
      <c r="F25">
        <v>0.15240115558331141</v>
      </c>
      <c r="G25">
        <v>0.20264763720142481</v>
      </c>
      <c r="H25">
        <v>-0.26341825147083747</v>
      </c>
      <c r="I25">
        <v>4.379304662991159E-2</v>
      </c>
      <c r="J25">
        <v>0.60382513661202186</v>
      </c>
      <c r="K25">
        <v>0.50429352068696331</v>
      </c>
      <c r="L25" t="s">
        <v>13</v>
      </c>
    </row>
    <row r="26" spans="1:12" x14ac:dyDescent="0.25">
      <c r="A26" s="1" t="s">
        <v>17</v>
      </c>
      <c r="B26" t="s">
        <v>18</v>
      </c>
      <c r="C26">
        <v>9.4555073794566624E-4</v>
      </c>
      <c r="D26">
        <v>3.501500565300741E-3</v>
      </c>
      <c r="E26">
        <v>0.29909804842756588</v>
      </c>
      <c r="F26">
        <v>0.15036811238810621</v>
      </c>
      <c r="G26">
        <v>0.23456811927386509</v>
      </c>
      <c r="H26">
        <v>-0.27407419649552062</v>
      </c>
      <c r="I26">
        <v>3.449980881221411E-3</v>
      </c>
      <c r="J26">
        <v>0.58145766345123262</v>
      </c>
      <c r="K26">
        <v>0.58413719185423363</v>
      </c>
      <c r="L26" t="s">
        <v>19</v>
      </c>
    </row>
    <row r="27" spans="1:12" x14ac:dyDescent="0.25">
      <c r="A27" s="1" t="s">
        <v>36</v>
      </c>
      <c r="B27" t="s">
        <v>37</v>
      </c>
      <c r="C27">
        <v>-1.963086816713977E-3</v>
      </c>
      <c r="D27">
        <v>-8.9349772184332821E-3</v>
      </c>
      <c r="E27">
        <v>0.2230731430984752</v>
      </c>
      <c r="F27">
        <v>0.10221450016438061</v>
      </c>
      <c r="G27">
        <v>0.154030626170338</v>
      </c>
      <c r="H27">
        <v>-0.42510952594803492</v>
      </c>
      <c r="I27">
        <v>-4.6178377497801439E-3</v>
      </c>
      <c r="J27">
        <v>0.61085776330076003</v>
      </c>
      <c r="K27">
        <v>0.6484375</v>
      </c>
      <c r="L27" t="s">
        <v>16</v>
      </c>
    </row>
    <row r="28" spans="1:12" x14ac:dyDescent="0.25">
      <c r="A28" s="1" t="s">
        <v>33</v>
      </c>
      <c r="B28" t="s">
        <v>34</v>
      </c>
      <c r="C28">
        <v>-1.156458120273229E-2</v>
      </c>
      <c r="D28">
        <v>-4.307984049966429E-2</v>
      </c>
      <c r="E28">
        <v>0.2043904155818983</v>
      </c>
      <c r="F28">
        <v>4.4813620125260481E-2</v>
      </c>
      <c r="G28">
        <v>6.6410750025324955E-2</v>
      </c>
      <c r="H28">
        <v>-0.29318284707545927</v>
      </c>
      <c r="I28">
        <v>-3.9444944743836967E-2</v>
      </c>
      <c r="J28">
        <v>0.59261199895205663</v>
      </c>
      <c r="K28">
        <v>0.58010471204188485</v>
      </c>
      <c r="L28" t="s">
        <v>35</v>
      </c>
    </row>
    <row r="29" spans="1:12" x14ac:dyDescent="0.25">
      <c r="A29" s="1" t="s">
        <v>72</v>
      </c>
      <c r="B29" t="s">
        <v>73</v>
      </c>
      <c r="C29">
        <v>-4.9495504311345313E-2</v>
      </c>
      <c r="D29">
        <v>-0.19987868208779619</v>
      </c>
      <c r="E29">
        <v>0.22383330533503101</v>
      </c>
      <c r="F29">
        <v>-0.11525964201903049</v>
      </c>
      <c r="G29">
        <v>-0.1661542227747678</v>
      </c>
      <c r="H29">
        <v>-0.46023563818526952</v>
      </c>
      <c r="I29">
        <v>-0.1075438323431631</v>
      </c>
      <c r="J29">
        <v>0.62920334010381407</v>
      </c>
      <c r="K29">
        <v>0.61371841155234652</v>
      </c>
      <c r="L29" t="s">
        <v>74</v>
      </c>
    </row>
    <row r="30" spans="1:12" x14ac:dyDescent="0.25">
      <c r="A30" s="1" t="s">
        <v>43</v>
      </c>
      <c r="B30" t="s">
        <v>44</v>
      </c>
      <c r="C30">
        <v>-0.1211358644415079</v>
      </c>
      <c r="D30">
        <v>-0.44554694196461192</v>
      </c>
      <c r="E30">
        <v>0.2452605586933288</v>
      </c>
      <c r="F30">
        <v>-0.40222810948746102</v>
      </c>
      <c r="G30">
        <v>-0.54457243261466337</v>
      </c>
      <c r="H30">
        <v>-0.54278657562558374</v>
      </c>
      <c r="I30">
        <v>-0.2231740243426136</v>
      </c>
      <c r="J30">
        <v>0.60108577633007598</v>
      </c>
      <c r="K30">
        <v>0.54947916666666663</v>
      </c>
      <c r="L30" t="s">
        <v>16</v>
      </c>
    </row>
    <row r="31" spans="1:12" x14ac:dyDescent="0.25">
      <c r="A31" s="2"/>
      <c r="B31" s="3"/>
      <c r="C31" s="3">
        <f>SUBTOTAL(101,Table1[Annual Return])</f>
        <v>0.12308865354641088</v>
      </c>
      <c r="D31" s="3">
        <f>SUBTOTAL(101,Table1[Cumulative Returns])</f>
        <v>1.3924921483569472</v>
      </c>
      <c r="E31" s="3">
        <f>SUBTOTAL(101,Table1[Annual Volatility])</f>
        <v>0.28860293748063948</v>
      </c>
      <c r="F31" s="3">
        <f>SUBTOTAL(101,Table1[Sharpe Ratio])</f>
        <v>0.45262831672510134</v>
      </c>
      <c r="G31" s="3">
        <f>SUBTOTAL(101,Table1[Sortino Ratio])</f>
        <v>0.71183823996388451</v>
      </c>
      <c r="H31" s="3">
        <f>SUBTOTAL(101,Table1[Max Drawdown])</f>
        <v>-0.35544686948812221</v>
      </c>
      <c r="I31" s="3">
        <f>SUBTOTAL(101,Table1[Calmar Ratio])</f>
        <v>0.33165203669913174</v>
      </c>
      <c r="J31" s="3">
        <f>SUBTOTAL(101,Table1[2_Train])</f>
        <v>0.59792316489113828</v>
      </c>
      <c r="K31" s="3">
        <f>SUBTOTAL(101,Table1[2_Test])</f>
        <v>0.58639102494011175</v>
      </c>
      <c r="L31" s="3"/>
    </row>
  </sheetData>
  <conditionalFormatting sqref="C2:C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2024-07-18T09:19:30Z</dcterms:created>
  <dcterms:modified xsi:type="dcterms:W3CDTF">2024-07-18T16:47:16Z</dcterms:modified>
</cp:coreProperties>
</file>